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CHUMBES\Desktop\Documentacion Proyecto\PRUEBAS\"/>
    </mc:Choice>
  </mc:AlternateContent>
  <bookViews>
    <workbookView xWindow="0" yWindow="0" windowWidth="20490" windowHeight="7755" activeTab="1"/>
  </bookViews>
  <sheets>
    <sheet name="PRUEBA" sheetId="1" r:id="rId1"/>
    <sheet name="CORRECCIÓN" sheetId="2" r:id="rId2"/>
    <sheet name="Tablas" sheetId="3" r:id="rId3"/>
  </sheets>
  <definedNames>
    <definedName name="Print_Area_1" localSheetId="1">CORRECCIÓN!$O$1:$V$101</definedName>
    <definedName name="Print_Area_1" localSheetId="0">PRUEBA!$A$1:$O$53</definedName>
  </definedNames>
  <calcPr calcId="152511"/>
</workbook>
</file>

<file path=xl/calcChain.xml><?xml version="1.0" encoding="utf-8"?>
<calcChain xmlns="http://schemas.openxmlformats.org/spreadsheetml/2006/main">
  <c r="A385" i="3" l="1"/>
  <c r="A728" i="3" s="1"/>
  <c r="A1071" i="3" s="1"/>
  <c r="A1414" i="3" s="1"/>
  <c r="A1757" i="3" s="1"/>
  <c r="A2100" i="3" s="1"/>
  <c r="A378" i="3"/>
  <c r="A721" i="3" s="1"/>
  <c r="A1064" i="3" s="1"/>
  <c r="A1407" i="3" s="1"/>
  <c r="A1750" i="3" s="1"/>
  <c r="A2093" i="3" s="1"/>
  <c r="A84" i="3"/>
  <c r="A42" i="3"/>
  <c r="A49" i="3" s="1"/>
  <c r="A36" i="3"/>
  <c r="AA23" i="2"/>
  <c r="Y23" i="2"/>
  <c r="AA22" i="2"/>
  <c r="Y22" i="2"/>
  <c r="AA21" i="2"/>
  <c r="Y21" i="2"/>
  <c r="AA20" i="2"/>
  <c r="Y20" i="2"/>
  <c r="AC20" i="2" s="1"/>
  <c r="R34" i="2" s="1"/>
  <c r="R36" i="2" s="1"/>
  <c r="AA19" i="2"/>
  <c r="Y19" i="2"/>
  <c r="P2" i="2"/>
  <c r="P1" i="2"/>
  <c r="AC21" i="2" l="1"/>
  <c r="S34" i="2" s="1"/>
  <c r="S36" i="2" s="1"/>
  <c r="AA24" i="2"/>
  <c r="AA25" i="2" s="1"/>
  <c r="I43" i="2" s="1"/>
  <c r="A98" i="3"/>
  <c r="A147" i="3" s="1"/>
  <c r="A490" i="3" s="1"/>
  <c r="A833" i="3" s="1"/>
  <c r="A1176" i="3" s="1"/>
  <c r="A1519" i="3" s="1"/>
  <c r="A1862" i="3" s="1"/>
  <c r="A2205" i="3" s="1"/>
  <c r="A56" i="3"/>
  <c r="A399" i="3" s="1"/>
  <c r="A742" i="3" s="1"/>
  <c r="A1085" i="3" s="1"/>
  <c r="A1428" i="3" s="1"/>
  <c r="A1771" i="3" s="1"/>
  <c r="A2114" i="3" s="1"/>
  <c r="A392" i="3"/>
  <c r="A735" i="3" s="1"/>
  <c r="A1078" i="3" s="1"/>
  <c r="A1421" i="3" s="1"/>
  <c r="A1764" i="3" s="1"/>
  <c r="A2107" i="3" s="1"/>
  <c r="AC19" i="2"/>
  <c r="Q34" i="2" s="1"/>
  <c r="Q36" i="2" s="1"/>
  <c r="A91" i="3"/>
  <c r="AC22" i="2"/>
  <c r="T34" i="2" s="1"/>
  <c r="T36" i="2" s="1"/>
  <c r="A105" i="3"/>
  <c r="A427" i="3"/>
  <c r="A770" i="3" s="1"/>
  <c r="A1113" i="3" s="1"/>
  <c r="A1456" i="3" s="1"/>
  <c r="A1799" i="3" s="1"/>
  <c r="A2142" i="3" s="1"/>
  <c r="A133" i="3"/>
  <c r="Y24" i="2"/>
  <c r="Y25" i="2" s="1"/>
  <c r="A196" i="3"/>
  <c r="K43" i="2"/>
  <c r="A85" i="3"/>
  <c r="A37" i="3"/>
  <c r="A379" i="3"/>
  <c r="A722" i="3" s="1"/>
  <c r="A1065" i="3" s="1"/>
  <c r="A1408" i="3" s="1"/>
  <c r="A1751" i="3" s="1"/>
  <c r="A2094" i="3" s="1"/>
  <c r="A43" i="3"/>
  <c r="A441" i="3"/>
  <c r="A784" i="3" s="1"/>
  <c r="A1127" i="3" s="1"/>
  <c r="A1470" i="3" s="1"/>
  <c r="A1813" i="3" s="1"/>
  <c r="A2156" i="3" s="1"/>
  <c r="I41" i="2" l="1"/>
  <c r="K41" i="2"/>
  <c r="A1" i="3"/>
  <c r="A63" i="3"/>
  <c r="A434" i="3"/>
  <c r="A777" i="3" s="1"/>
  <c r="A1120" i="3" s="1"/>
  <c r="A1463" i="3" s="1"/>
  <c r="A1806" i="3" s="1"/>
  <c r="A2149" i="3" s="1"/>
  <c r="A140" i="3"/>
  <c r="A476" i="3"/>
  <c r="A819" i="3" s="1"/>
  <c r="A1162" i="3" s="1"/>
  <c r="A1505" i="3" s="1"/>
  <c r="A1848" i="3" s="1"/>
  <c r="A2191" i="3" s="1"/>
  <c r="A182" i="3"/>
  <c r="A386" i="3"/>
  <c r="A729" i="3" s="1"/>
  <c r="A1072" i="3" s="1"/>
  <c r="A1415" i="3" s="1"/>
  <c r="A1758" i="3" s="1"/>
  <c r="A2101" i="3" s="1"/>
  <c r="A50" i="3"/>
  <c r="A92" i="3"/>
  <c r="K40" i="2"/>
  <c r="I42" i="2"/>
  <c r="K42" i="2"/>
  <c r="I40" i="2"/>
  <c r="A448" i="3"/>
  <c r="A791" i="3" s="1"/>
  <c r="A1134" i="3" s="1"/>
  <c r="A1477" i="3" s="1"/>
  <c r="A1820" i="3" s="1"/>
  <c r="A2163" i="3" s="1"/>
  <c r="A154" i="3"/>
  <c r="A428" i="3"/>
  <c r="A771" i="3" s="1"/>
  <c r="A1114" i="3" s="1"/>
  <c r="A1457" i="3" s="1"/>
  <c r="A1800" i="3" s="1"/>
  <c r="A2143" i="3" s="1"/>
  <c r="A134" i="3"/>
  <c r="A539" i="3"/>
  <c r="A882" i="3" s="1"/>
  <c r="A1225" i="3" s="1"/>
  <c r="A1568" i="3" s="1"/>
  <c r="A1911" i="3" s="1"/>
  <c r="A2254" i="3" s="1"/>
  <c r="A245" i="3"/>
  <c r="A406" i="3"/>
  <c r="A749" i="3" s="1"/>
  <c r="A1092" i="3" s="1"/>
  <c r="A1435" i="3" s="1"/>
  <c r="A1778" i="3" s="1"/>
  <c r="A2121" i="3" s="1"/>
  <c r="A70" i="3"/>
  <c r="A112" i="3"/>
  <c r="A86" i="3"/>
  <c r="A38" i="3"/>
  <c r="A380" i="3"/>
  <c r="A723" i="3" s="1"/>
  <c r="A1066" i="3" s="1"/>
  <c r="A1409" i="3" s="1"/>
  <c r="A1752" i="3" s="1"/>
  <c r="A2095" i="3" s="1"/>
  <c r="A44" i="3"/>
  <c r="A189" i="3" l="1"/>
  <c r="A483" i="3"/>
  <c r="A826" i="3" s="1"/>
  <c r="A1169" i="3" s="1"/>
  <c r="A1512" i="3" s="1"/>
  <c r="A1855" i="3" s="1"/>
  <c r="A2198" i="3" s="1"/>
  <c r="A381" i="3"/>
  <c r="A724" i="3" s="1"/>
  <c r="A1067" i="3" s="1"/>
  <c r="A1410" i="3" s="1"/>
  <c r="A1753" i="3" s="1"/>
  <c r="A2096" i="3" s="1"/>
  <c r="A45" i="3"/>
  <c r="A39" i="3"/>
  <c r="A87" i="3"/>
  <c r="A77" i="3"/>
  <c r="A413" i="3"/>
  <c r="A756" i="3" s="1"/>
  <c r="A1099" i="3" s="1"/>
  <c r="A1442" i="3" s="1"/>
  <c r="A1785" i="3" s="1"/>
  <c r="A2128" i="3" s="1"/>
  <c r="A119" i="3"/>
  <c r="A477" i="3"/>
  <c r="A820" i="3" s="1"/>
  <c r="A1163" i="3" s="1"/>
  <c r="A1506" i="3" s="1"/>
  <c r="A1849" i="3" s="1"/>
  <c r="A2192" i="3" s="1"/>
  <c r="A183" i="3"/>
  <c r="A435" i="3"/>
  <c r="A778" i="3" s="1"/>
  <c r="A1121" i="3" s="1"/>
  <c r="A1464" i="3" s="1"/>
  <c r="A1807" i="3" s="1"/>
  <c r="A2150" i="3" s="1"/>
  <c r="A141" i="3"/>
  <c r="A93" i="3"/>
  <c r="A387" i="3"/>
  <c r="A730" i="3" s="1"/>
  <c r="A1073" i="3" s="1"/>
  <c r="A1416" i="3" s="1"/>
  <c r="A1759" i="3" s="1"/>
  <c r="A2102" i="3" s="1"/>
  <c r="A51" i="3"/>
  <c r="A455" i="3"/>
  <c r="A798" i="3" s="1"/>
  <c r="A1141" i="3" s="1"/>
  <c r="A1484" i="3" s="1"/>
  <c r="A1827" i="3" s="1"/>
  <c r="A2170" i="3" s="1"/>
  <c r="A161" i="3"/>
  <c r="A525" i="3"/>
  <c r="A868" i="3" s="1"/>
  <c r="A1211" i="3" s="1"/>
  <c r="A1554" i="3" s="1"/>
  <c r="A1897" i="3" s="1"/>
  <c r="A2240" i="3" s="1"/>
  <c r="A231" i="3"/>
  <c r="A429" i="3"/>
  <c r="A772" i="3" s="1"/>
  <c r="A1115" i="3" s="1"/>
  <c r="A1458" i="3" s="1"/>
  <c r="A1801" i="3" s="1"/>
  <c r="A2144" i="3" s="1"/>
  <c r="A135" i="3"/>
  <c r="A588" i="3"/>
  <c r="A931" i="3" s="1"/>
  <c r="A1274" i="3" s="1"/>
  <c r="A1617" i="3" s="1"/>
  <c r="A1960" i="3" s="1"/>
  <c r="A2303" i="3" s="1"/>
  <c r="A294" i="3"/>
  <c r="A497" i="3"/>
  <c r="A840" i="3" s="1"/>
  <c r="A1183" i="3" s="1"/>
  <c r="A1526" i="3" s="1"/>
  <c r="A1869" i="3" s="1"/>
  <c r="A2212" i="3" s="1"/>
  <c r="A203" i="3"/>
  <c r="A57" i="3"/>
  <c r="A99" i="3"/>
  <c r="A393" i="3"/>
  <c r="A736" i="3" s="1"/>
  <c r="A1079" i="3" s="1"/>
  <c r="A1422" i="3" s="1"/>
  <c r="A1765" i="3" s="1"/>
  <c r="A2108" i="3" s="1"/>
  <c r="A532" i="3" l="1"/>
  <c r="A875" i="3" s="1"/>
  <c r="A1218" i="3" s="1"/>
  <c r="A1561" i="3" s="1"/>
  <c r="A1904" i="3" s="1"/>
  <c r="A2247" i="3" s="1"/>
  <c r="A238" i="3"/>
  <c r="A400" i="3"/>
  <c r="A743" i="3" s="1"/>
  <c r="A1086" i="3" s="1"/>
  <c r="A1429" i="3" s="1"/>
  <c r="A1772" i="3" s="1"/>
  <c r="A2115" i="3" s="1"/>
  <c r="A106" i="3"/>
  <c r="A64" i="3"/>
  <c r="A190" i="3"/>
  <c r="A484" i="3"/>
  <c r="A827" i="3" s="1"/>
  <c r="A1170" i="3" s="1"/>
  <c r="A1513" i="3" s="1"/>
  <c r="A1856" i="3" s="1"/>
  <c r="A2199" i="3" s="1"/>
  <c r="A462" i="3"/>
  <c r="A805" i="3" s="1"/>
  <c r="A1148" i="3" s="1"/>
  <c r="A1491" i="3" s="1"/>
  <c r="A1834" i="3" s="1"/>
  <c r="A2177" i="3" s="1"/>
  <c r="A168" i="3"/>
  <c r="A442" i="3"/>
  <c r="A785" i="3" s="1"/>
  <c r="A1128" i="3" s="1"/>
  <c r="A1471" i="3" s="1"/>
  <c r="A1814" i="3" s="1"/>
  <c r="A2157" i="3" s="1"/>
  <c r="A148" i="3"/>
  <c r="A637" i="3"/>
  <c r="A980" i="3" s="1"/>
  <c r="A1323" i="3" s="1"/>
  <c r="A1666" i="3" s="1"/>
  <c r="A2009" i="3" s="1"/>
  <c r="A2352" i="3" s="1"/>
  <c r="A343" i="3"/>
  <c r="A686" i="3" s="1"/>
  <c r="A1029" i="3" s="1"/>
  <c r="A1372" i="3" s="1"/>
  <c r="A1715" i="3" s="1"/>
  <c r="A2058" i="3" s="1"/>
  <c r="A2401" i="3" s="1"/>
  <c r="A210" i="3"/>
  <c r="A504" i="3"/>
  <c r="A847" i="3" s="1"/>
  <c r="A1190" i="3" s="1"/>
  <c r="A1533" i="3" s="1"/>
  <c r="A1876" i="3" s="1"/>
  <c r="A2219" i="3" s="1"/>
  <c r="A142" i="3"/>
  <c r="A436" i="3"/>
  <c r="A779" i="3" s="1"/>
  <c r="A1122" i="3" s="1"/>
  <c r="A1465" i="3" s="1"/>
  <c r="A1808" i="3" s="1"/>
  <c r="A2151" i="3" s="1"/>
  <c r="A94" i="3"/>
  <c r="A52" i="3"/>
  <c r="A388" i="3"/>
  <c r="A731" i="3" s="1"/>
  <c r="A1074" i="3" s="1"/>
  <c r="A1417" i="3" s="1"/>
  <c r="A1760" i="3" s="1"/>
  <c r="A2103" i="3" s="1"/>
  <c r="A526" i="3"/>
  <c r="A869" i="3" s="1"/>
  <c r="A1212" i="3" s="1"/>
  <c r="A1555" i="3" s="1"/>
  <c r="A1898" i="3" s="1"/>
  <c r="A2241" i="3" s="1"/>
  <c r="A232" i="3"/>
  <c r="A126" i="3"/>
  <c r="A420" i="3"/>
  <c r="A763" i="3" s="1"/>
  <c r="A1106" i="3" s="1"/>
  <c r="A1449" i="3" s="1"/>
  <c r="A1792" i="3" s="1"/>
  <c r="A2135" i="3" s="1"/>
  <c r="A382" i="3"/>
  <c r="A725" i="3" s="1"/>
  <c r="A1068" i="3" s="1"/>
  <c r="A1411" i="3" s="1"/>
  <c r="A1754" i="3" s="1"/>
  <c r="A2097" i="3" s="1"/>
  <c r="A46" i="3"/>
  <c r="A40" i="3"/>
  <c r="A88" i="3"/>
  <c r="A546" i="3"/>
  <c r="A889" i="3" s="1"/>
  <c r="A1232" i="3" s="1"/>
  <c r="A1575" i="3" s="1"/>
  <c r="A1918" i="3" s="1"/>
  <c r="A2261" i="3" s="1"/>
  <c r="A252" i="3"/>
  <c r="A184" i="3"/>
  <c r="A478" i="3"/>
  <c r="A821" i="3" s="1"/>
  <c r="A1164" i="3" s="1"/>
  <c r="A1507" i="3" s="1"/>
  <c r="A1850" i="3" s="1"/>
  <c r="A2193" i="3" s="1"/>
  <c r="A280" i="3"/>
  <c r="A574" i="3"/>
  <c r="A917" i="3" s="1"/>
  <c r="A1260" i="3" s="1"/>
  <c r="A1603" i="3" s="1"/>
  <c r="A1946" i="3" s="1"/>
  <c r="A2289" i="3" s="1"/>
  <c r="A394" i="3"/>
  <c r="A737" i="3" s="1"/>
  <c r="A1080" i="3" s="1"/>
  <c r="A1423" i="3" s="1"/>
  <c r="A1766" i="3" s="1"/>
  <c r="A2109" i="3" s="1"/>
  <c r="A58" i="3"/>
  <c r="A100" i="3"/>
  <c r="A136" i="3"/>
  <c r="A430" i="3"/>
  <c r="A773" i="3" s="1"/>
  <c r="A1116" i="3" s="1"/>
  <c r="A1459" i="3" s="1"/>
  <c r="A1802" i="3" s="1"/>
  <c r="A2145" i="3" s="1"/>
  <c r="A581" i="3" l="1"/>
  <c r="A924" i="3" s="1"/>
  <c r="A1267" i="3" s="1"/>
  <c r="A1610" i="3" s="1"/>
  <c r="A1953" i="3" s="1"/>
  <c r="A2296" i="3" s="1"/>
  <c r="A287" i="3"/>
  <c r="A491" i="3"/>
  <c r="A834" i="3" s="1"/>
  <c r="A1177" i="3" s="1"/>
  <c r="A1520" i="3" s="1"/>
  <c r="A1863" i="3" s="1"/>
  <c r="A2206" i="3" s="1"/>
  <c r="A197" i="3"/>
  <c r="A479" i="3"/>
  <c r="A822" i="3" s="1"/>
  <c r="A1165" i="3" s="1"/>
  <c r="A1508" i="3" s="1"/>
  <c r="A1851" i="3" s="1"/>
  <c r="A2194" i="3" s="1"/>
  <c r="A185" i="3"/>
  <c r="A595" i="3"/>
  <c r="A938" i="3" s="1"/>
  <c r="A1281" i="3" s="1"/>
  <c r="A1624" i="3" s="1"/>
  <c r="A1967" i="3" s="1"/>
  <c r="A2310" i="3" s="1"/>
  <c r="A301" i="3"/>
  <c r="A389" i="3"/>
  <c r="A732" i="3" s="1"/>
  <c r="A1075" i="3" s="1"/>
  <c r="A1418" i="3" s="1"/>
  <c r="A1761" i="3" s="1"/>
  <c r="A2104" i="3" s="1"/>
  <c r="A53" i="3"/>
  <c r="A95" i="3"/>
  <c r="A575" i="3"/>
  <c r="A918" i="3" s="1"/>
  <c r="A1261" i="3" s="1"/>
  <c r="A1604" i="3" s="1"/>
  <c r="A1947" i="3" s="1"/>
  <c r="A2290" i="3" s="1"/>
  <c r="A281" i="3"/>
  <c r="A437" i="3"/>
  <c r="A780" i="3" s="1"/>
  <c r="A1123" i="3" s="1"/>
  <c r="A1466" i="3" s="1"/>
  <c r="A1809" i="3" s="1"/>
  <c r="A2152" i="3" s="1"/>
  <c r="A143" i="3"/>
  <c r="A259" i="3"/>
  <c r="A553" i="3"/>
  <c r="A896" i="3" s="1"/>
  <c r="A1239" i="3" s="1"/>
  <c r="A1582" i="3" s="1"/>
  <c r="A1925" i="3" s="1"/>
  <c r="A2268" i="3" s="1"/>
  <c r="A449" i="3"/>
  <c r="A792" i="3" s="1"/>
  <c r="A1135" i="3" s="1"/>
  <c r="A1478" i="3" s="1"/>
  <c r="A1821" i="3" s="1"/>
  <c r="A2164" i="3" s="1"/>
  <c r="A155" i="3"/>
  <c r="A527" i="3"/>
  <c r="A870" i="3" s="1"/>
  <c r="A1213" i="3" s="1"/>
  <c r="A1556" i="3" s="1"/>
  <c r="A1899" i="3" s="1"/>
  <c r="A2242" i="3" s="1"/>
  <c r="A233" i="3"/>
  <c r="A89" i="3"/>
  <c r="A41" i="3"/>
  <c r="A383" i="3"/>
  <c r="A726" i="3" s="1"/>
  <c r="A1069" i="3" s="1"/>
  <c r="A1412" i="3" s="1"/>
  <c r="A1755" i="3" s="1"/>
  <c r="A2098" i="3" s="1"/>
  <c r="A47" i="3"/>
  <c r="A469" i="3"/>
  <c r="A812" i="3" s="1"/>
  <c r="A1155" i="3" s="1"/>
  <c r="A1498" i="3" s="1"/>
  <c r="A1841" i="3" s="1"/>
  <c r="A2184" i="3" s="1"/>
  <c r="A175" i="3"/>
  <c r="A395" i="3"/>
  <c r="A738" i="3" s="1"/>
  <c r="A1081" i="3" s="1"/>
  <c r="A1424" i="3" s="1"/>
  <c r="A1767" i="3" s="1"/>
  <c r="A2110" i="3" s="1"/>
  <c r="A101" i="3"/>
  <c r="A59" i="3"/>
  <c r="A511" i="3"/>
  <c r="A854" i="3" s="1"/>
  <c r="A1197" i="3" s="1"/>
  <c r="A1540" i="3" s="1"/>
  <c r="A1883" i="3" s="1"/>
  <c r="A2226" i="3" s="1"/>
  <c r="A217" i="3"/>
  <c r="A407" i="3"/>
  <c r="A750" i="3" s="1"/>
  <c r="A1093" i="3" s="1"/>
  <c r="A1436" i="3" s="1"/>
  <c r="A1779" i="3" s="1"/>
  <c r="A2122" i="3" s="1"/>
  <c r="A113" i="3"/>
  <c r="A71" i="3"/>
  <c r="A443" i="3"/>
  <c r="A786" i="3" s="1"/>
  <c r="A1129" i="3" s="1"/>
  <c r="A1472" i="3" s="1"/>
  <c r="A1815" i="3" s="1"/>
  <c r="A2158" i="3" s="1"/>
  <c r="A149" i="3"/>
  <c r="A623" i="3"/>
  <c r="A966" i="3" s="1"/>
  <c r="A1309" i="3" s="1"/>
  <c r="A1652" i="3" s="1"/>
  <c r="A1995" i="3" s="1"/>
  <c r="A2338" i="3" s="1"/>
  <c r="A329" i="3"/>
  <c r="A672" i="3" s="1"/>
  <c r="A1015" i="3" s="1"/>
  <c r="A1358" i="3" s="1"/>
  <c r="A1701" i="3" s="1"/>
  <c r="A2044" i="3" s="1"/>
  <c r="A2387" i="3" s="1"/>
  <c r="A65" i="3"/>
  <c r="A107" i="3"/>
  <c r="A401" i="3"/>
  <c r="A744" i="3" s="1"/>
  <c r="A1087" i="3" s="1"/>
  <c r="A1430" i="3" s="1"/>
  <c r="A1773" i="3" s="1"/>
  <c r="A2116" i="3" s="1"/>
  <c r="A431" i="3"/>
  <c r="A774" i="3" s="1"/>
  <c r="A1117" i="3" s="1"/>
  <c r="A1460" i="3" s="1"/>
  <c r="A1803" i="3" s="1"/>
  <c r="A2146" i="3" s="1"/>
  <c r="A137" i="3"/>
  <c r="A485" i="3"/>
  <c r="A828" i="3" s="1"/>
  <c r="A1171" i="3" s="1"/>
  <c r="A1514" i="3" s="1"/>
  <c r="A1857" i="3" s="1"/>
  <c r="A2200" i="3" s="1"/>
  <c r="A191" i="3"/>
  <c r="A533" i="3"/>
  <c r="A876" i="3" s="1"/>
  <c r="A1219" i="3" s="1"/>
  <c r="A1562" i="3" s="1"/>
  <c r="A1905" i="3" s="1"/>
  <c r="A2248" i="3" s="1"/>
  <c r="A239" i="3"/>
  <c r="A630" i="3" l="1"/>
  <c r="A973" i="3" s="1"/>
  <c r="A1316" i="3" s="1"/>
  <c r="A1659" i="3" s="1"/>
  <c r="A2002" i="3" s="1"/>
  <c r="A2345" i="3" s="1"/>
  <c r="A336" i="3"/>
  <c r="A679" i="3" s="1"/>
  <c r="A1022" i="3" s="1"/>
  <c r="A1365" i="3" s="1"/>
  <c r="A1708" i="3" s="1"/>
  <c r="A2051" i="3" s="1"/>
  <c r="A2394" i="3" s="1"/>
  <c r="A498" i="3"/>
  <c r="A841" i="3" s="1"/>
  <c r="A1184" i="3" s="1"/>
  <c r="A1527" i="3" s="1"/>
  <c r="A1870" i="3" s="1"/>
  <c r="A2213" i="3" s="1"/>
  <c r="A204" i="3"/>
  <c r="A486" i="3"/>
  <c r="A829" i="3" s="1"/>
  <c r="A1172" i="3" s="1"/>
  <c r="A1515" i="3" s="1"/>
  <c r="A1858" i="3" s="1"/>
  <c r="A2201" i="3" s="1"/>
  <c r="A192" i="3"/>
  <c r="A438" i="3"/>
  <c r="A781" i="3" s="1"/>
  <c r="A1124" i="3" s="1"/>
  <c r="A1467" i="3" s="1"/>
  <c r="A1810" i="3" s="1"/>
  <c r="A2153" i="3" s="1"/>
  <c r="A144" i="3"/>
  <c r="A534" i="3"/>
  <c r="A877" i="3" s="1"/>
  <c r="A1220" i="3" s="1"/>
  <c r="A1563" i="3" s="1"/>
  <c r="A1906" i="3" s="1"/>
  <c r="A2249" i="3" s="1"/>
  <c r="A240" i="3"/>
  <c r="A162" i="3"/>
  <c r="A456" i="3"/>
  <c r="A799" i="3" s="1"/>
  <c r="A1142" i="3" s="1"/>
  <c r="A1485" i="3" s="1"/>
  <c r="A1828" i="3" s="1"/>
  <c r="A2171" i="3" s="1"/>
  <c r="A66" i="3"/>
  <c r="A402" i="3"/>
  <c r="A745" i="3" s="1"/>
  <c r="A1088" i="3" s="1"/>
  <c r="A1431" i="3" s="1"/>
  <c r="A1774" i="3" s="1"/>
  <c r="A2117" i="3" s="1"/>
  <c r="A108" i="3"/>
  <c r="A602" i="3"/>
  <c r="A945" i="3" s="1"/>
  <c r="A1288" i="3" s="1"/>
  <c r="A1631" i="3" s="1"/>
  <c r="A1974" i="3" s="1"/>
  <c r="A2317" i="3" s="1"/>
  <c r="A308" i="3"/>
  <c r="A350" i="3"/>
  <c r="A693" i="3" s="1"/>
  <c r="A1036" i="3" s="1"/>
  <c r="A1379" i="3" s="1"/>
  <c r="A1722" i="3" s="1"/>
  <c r="A2065" i="3" s="1"/>
  <c r="A2408" i="3" s="1"/>
  <c r="A644" i="3"/>
  <c r="A987" i="3" s="1"/>
  <c r="A1330" i="3" s="1"/>
  <c r="A1673" i="3" s="1"/>
  <c r="A2016" i="3" s="1"/>
  <c r="A2359" i="3" s="1"/>
  <c r="A540" i="3"/>
  <c r="A883" i="3" s="1"/>
  <c r="A1226" i="3" s="1"/>
  <c r="A1569" i="3" s="1"/>
  <c r="A1912" i="3" s="1"/>
  <c r="A2255" i="3" s="1"/>
  <c r="A246" i="3"/>
  <c r="A78" i="3"/>
  <c r="A120" i="3"/>
  <c r="A414" i="3"/>
  <c r="A757" i="3" s="1"/>
  <c r="A1100" i="3" s="1"/>
  <c r="A1443" i="3" s="1"/>
  <c r="A1786" i="3" s="1"/>
  <c r="A2129" i="3" s="1"/>
  <c r="A518" i="3"/>
  <c r="A861" i="3" s="1"/>
  <c r="A1204" i="3" s="1"/>
  <c r="A1547" i="3" s="1"/>
  <c r="A1890" i="3" s="1"/>
  <c r="A2233" i="3" s="1"/>
  <c r="A224" i="3"/>
  <c r="A390" i="3"/>
  <c r="A733" i="3" s="1"/>
  <c r="A1076" i="3" s="1"/>
  <c r="A1419" i="3" s="1"/>
  <c r="A1762" i="3" s="1"/>
  <c r="A2105" i="3" s="1"/>
  <c r="A54" i="3"/>
  <c r="A96" i="3"/>
  <c r="A576" i="3"/>
  <c r="A919" i="3" s="1"/>
  <c r="A1262" i="3" s="1"/>
  <c r="A1605" i="3" s="1"/>
  <c r="A1948" i="3" s="1"/>
  <c r="A2291" i="3" s="1"/>
  <c r="A282" i="3"/>
  <c r="A624" i="3"/>
  <c r="A967" i="3" s="1"/>
  <c r="A1310" i="3" s="1"/>
  <c r="A1653" i="3" s="1"/>
  <c r="A1996" i="3" s="1"/>
  <c r="A2339" i="3" s="1"/>
  <c r="A330" i="3"/>
  <c r="A673" i="3" s="1"/>
  <c r="A1016" i="3" s="1"/>
  <c r="A1359" i="3" s="1"/>
  <c r="A1702" i="3" s="1"/>
  <c r="A2045" i="3" s="1"/>
  <c r="A2388" i="3" s="1"/>
  <c r="A450" i="3"/>
  <c r="A793" i="3" s="1"/>
  <c r="A1136" i="3" s="1"/>
  <c r="A1479" i="3" s="1"/>
  <c r="A1822" i="3" s="1"/>
  <c r="A2165" i="3" s="1"/>
  <c r="A156" i="3"/>
  <c r="A492" i="3"/>
  <c r="A835" i="3" s="1"/>
  <c r="A1178" i="3" s="1"/>
  <c r="A1521" i="3" s="1"/>
  <c r="A1864" i="3" s="1"/>
  <c r="A2207" i="3" s="1"/>
  <c r="A198" i="3"/>
  <c r="A444" i="3"/>
  <c r="A787" i="3" s="1"/>
  <c r="A1130" i="3" s="1"/>
  <c r="A1473" i="3" s="1"/>
  <c r="A1816" i="3" s="1"/>
  <c r="A2159" i="3" s="1"/>
  <c r="A150" i="3"/>
  <c r="A90" i="3"/>
  <c r="A48" i="3"/>
  <c r="A384" i="3"/>
  <c r="A727" i="3" s="1"/>
  <c r="A1070" i="3" s="1"/>
  <c r="A1413" i="3" s="1"/>
  <c r="A1756" i="3" s="1"/>
  <c r="A2099" i="3" s="1"/>
  <c r="A582" i="3"/>
  <c r="A925" i="3" s="1"/>
  <c r="A1268" i="3" s="1"/>
  <c r="A1611" i="3" s="1"/>
  <c r="A1954" i="3" s="1"/>
  <c r="A2297" i="3" s="1"/>
  <c r="A288" i="3"/>
  <c r="A480" i="3"/>
  <c r="A823" i="3" s="1"/>
  <c r="A1166" i="3" s="1"/>
  <c r="A1509" i="3" s="1"/>
  <c r="A1852" i="3" s="1"/>
  <c r="A2195" i="3" s="1"/>
  <c r="A186" i="3"/>
  <c r="A408" i="3"/>
  <c r="A751" i="3" s="1"/>
  <c r="A1094" i="3" s="1"/>
  <c r="A1437" i="3" s="1"/>
  <c r="A1780" i="3" s="1"/>
  <c r="A2123" i="3" s="1"/>
  <c r="A114" i="3"/>
  <c r="A72" i="3"/>
  <c r="A560" i="3"/>
  <c r="A903" i="3" s="1"/>
  <c r="A1246" i="3" s="1"/>
  <c r="A1589" i="3" s="1"/>
  <c r="A1932" i="3" s="1"/>
  <c r="A2275" i="3" s="1"/>
  <c r="A266" i="3"/>
  <c r="A432" i="3"/>
  <c r="A775" i="3" s="1"/>
  <c r="A1118" i="3" s="1"/>
  <c r="A1461" i="3" s="1"/>
  <c r="A1804" i="3" s="1"/>
  <c r="A2147" i="3" s="1"/>
  <c r="A138" i="3"/>
  <c r="A396" i="3"/>
  <c r="A739" i="3" s="1"/>
  <c r="A1082" i="3" s="1"/>
  <c r="A1425" i="3" s="1"/>
  <c r="A1768" i="3" s="1"/>
  <c r="A2111" i="3" s="1"/>
  <c r="A102" i="3"/>
  <c r="A60" i="3"/>
  <c r="A528" i="3"/>
  <c r="A871" i="3" s="1"/>
  <c r="A1214" i="3" s="1"/>
  <c r="A1557" i="3" s="1"/>
  <c r="A1900" i="3" s="1"/>
  <c r="A2243" i="3" s="1"/>
  <c r="A234" i="3"/>
  <c r="A451" i="3" l="1"/>
  <c r="A794" i="3" s="1"/>
  <c r="A1137" i="3" s="1"/>
  <c r="A1480" i="3" s="1"/>
  <c r="A1823" i="3" s="1"/>
  <c r="A2166" i="3" s="1"/>
  <c r="A157" i="3"/>
  <c r="A211" i="3"/>
  <c r="A505" i="3"/>
  <c r="A848" i="3" s="1"/>
  <c r="A1191" i="3" s="1"/>
  <c r="A1534" i="3" s="1"/>
  <c r="A1877" i="3" s="1"/>
  <c r="A2220" i="3" s="1"/>
  <c r="A403" i="3"/>
  <c r="A746" i="3" s="1"/>
  <c r="A1089" i="3" s="1"/>
  <c r="A1432" i="3" s="1"/>
  <c r="A1775" i="3" s="1"/>
  <c r="A2118" i="3" s="1"/>
  <c r="A109" i="3"/>
  <c r="A67" i="3"/>
  <c r="A163" i="3"/>
  <c r="A457" i="3"/>
  <c r="A800" i="3" s="1"/>
  <c r="A1143" i="3" s="1"/>
  <c r="A1486" i="3" s="1"/>
  <c r="A1829" i="3" s="1"/>
  <c r="A2172" i="3" s="1"/>
  <c r="A631" i="3"/>
  <c r="A974" i="3" s="1"/>
  <c r="A1317" i="3" s="1"/>
  <c r="A1660" i="3" s="1"/>
  <c r="A2003" i="3" s="1"/>
  <c r="A2346" i="3" s="1"/>
  <c r="A337" i="3"/>
  <c r="A680" i="3" s="1"/>
  <c r="A1023" i="3" s="1"/>
  <c r="A1366" i="3" s="1"/>
  <c r="A1709" i="3" s="1"/>
  <c r="A2052" i="3" s="1"/>
  <c r="A2395" i="3" s="1"/>
  <c r="A139" i="3"/>
  <c r="A433" i="3"/>
  <c r="A776" i="3" s="1"/>
  <c r="A1119" i="3" s="1"/>
  <c r="A1462" i="3" s="1"/>
  <c r="A1805" i="3" s="1"/>
  <c r="A2148" i="3" s="1"/>
  <c r="A61" i="3"/>
  <c r="A397" i="3"/>
  <c r="A740" i="3" s="1"/>
  <c r="A1083" i="3" s="1"/>
  <c r="A1426" i="3" s="1"/>
  <c r="A1769" i="3" s="1"/>
  <c r="A2112" i="3" s="1"/>
  <c r="A103" i="3"/>
  <c r="A487" i="3"/>
  <c r="A830" i="3" s="1"/>
  <c r="A1173" i="3" s="1"/>
  <c r="A1516" i="3" s="1"/>
  <c r="A1859" i="3" s="1"/>
  <c r="A2202" i="3" s="1"/>
  <c r="A193" i="3"/>
  <c r="A547" i="3"/>
  <c r="A890" i="3" s="1"/>
  <c r="A1233" i="3" s="1"/>
  <c r="A1576" i="3" s="1"/>
  <c r="A1919" i="3" s="1"/>
  <c r="A2262" i="3" s="1"/>
  <c r="A253" i="3"/>
  <c r="A481" i="3"/>
  <c r="A824" i="3" s="1"/>
  <c r="A1167" i="3" s="1"/>
  <c r="A1510" i="3" s="1"/>
  <c r="A1853" i="3" s="1"/>
  <c r="A2196" i="3" s="1"/>
  <c r="A187" i="3"/>
  <c r="A415" i="3"/>
  <c r="A758" i="3" s="1"/>
  <c r="A1101" i="3" s="1"/>
  <c r="A1444" i="3" s="1"/>
  <c r="A1787" i="3" s="1"/>
  <c r="A2130" i="3" s="1"/>
  <c r="A121" i="3"/>
  <c r="A79" i="3"/>
  <c r="A391" i="3"/>
  <c r="A734" i="3" s="1"/>
  <c r="A1077" i="3" s="1"/>
  <c r="A1420" i="3" s="1"/>
  <c r="A1763" i="3" s="1"/>
  <c r="A2106" i="3" s="1"/>
  <c r="A97" i="3"/>
  <c r="A55" i="3"/>
  <c r="A541" i="3"/>
  <c r="A884" i="3" s="1"/>
  <c r="A1227" i="3" s="1"/>
  <c r="A1570" i="3" s="1"/>
  <c r="A1913" i="3" s="1"/>
  <c r="A2256" i="3" s="1"/>
  <c r="A247" i="3"/>
  <c r="A439" i="3"/>
  <c r="A782" i="3" s="1"/>
  <c r="A1125" i="3" s="1"/>
  <c r="A1468" i="3" s="1"/>
  <c r="A1811" i="3" s="1"/>
  <c r="A2154" i="3" s="1"/>
  <c r="A145" i="3"/>
  <c r="A295" i="3"/>
  <c r="A589" i="3"/>
  <c r="A932" i="3" s="1"/>
  <c r="A1275" i="3" s="1"/>
  <c r="A1618" i="3" s="1"/>
  <c r="A1961" i="3" s="1"/>
  <c r="A2304" i="3" s="1"/>
  <c r="A651" i="3"/>
  <c r="A994" i="3" s="1"/>
  <c r="A1337" i="3" s="1"/>
  <c r="A1680" i="3" s="1"/>
  <c r="A2023" i="3" s="1"/>
  <c r="A2366" i="3" s="1"/>
  <c r="A357" i="3"/>
  <c r="A700" i="3" s="1"/>
  <c r="A1043" i="3" s="1"/>
  <c r="A1386" i="3" s="1"/>
  <c r="A1729" i="3" s="1"/>
  <c r="A2072" i="3" s="1"/>
  <c r="A2415" i="3" s="1"/>
  <c r="A73" i="3"/>
  <c r="A115" i="3"/>
  <c r="A409" i="3"/>
  <c r="A752" i="3" s="1"/>
  <c r="A1095" i="3" s="1"/>
  <c r="A1438" i="3" s="1"/>
  <c r="A1781" i="3" s="1"/>
  <c r="A2124" i="3" s="1"/>
  <c r="A151" i="3"/>
  <c r="A445" i="3"/>
  <c r="A788" i="3" s="1"/>
  <c r="A1131" i="3" s="1"/>
  <c r="A1474" i="3" s="1"/>
  <c r="A1817" i="3" s="1"/>
  <c r="A2160" i="3" s="1"/>
  <c r="A315" i="3"/>
  <c r="A609" i="3"/>
  <c r="A952" i="3" s="1"/>
  <c r="A1295" i="3" s="1"/>
  <c r="A1638" i="3" s="1"/>
  <c r="A1981" i="3" s="1"/>
  <c r="A2324" i="3" s="1"/>
  <c r="A199" i="3"/>
  <c r="A493" i="3"/>
  <c r="A836" i="3" s="1"/>
  <c r="A1179" i="3" s="1"/>
  <c r="A1522" i="3" s="1"/>
  <c r="A1865" i="3" s="1"/>
  <c r="A2208" i="3" s="1"/>
  <c r="A499" i="3"/>
  <c r="A842" i="3" s="1"/>
  <c r="A1185" i="3" s="1"/>
  <c r="A1528" i="3" s="1"/>
  <c r="A1871" i="3" s="1"/>
  <c r="A2214" i="3" s="1"/>
  <c r="A205" i="3"/>
  <c r="A625" i="3"/>
  <c r="A968" i="3" s="1"/>
  <c r="A1311" i="3" s="1"/>
  <c r="A1654" i="3" s="1"/>
  <c r="A1997" i="3" s="1"/>
  <c r="A2340" i="3" s="1"/>
  <c r="A331" i="3"/>
  <c r="A674" i="3" s="1"/>
  <c r="A1017" i="3" s="1"/>
  <c r="A1360" i="3" s="1"/>
  <c r="A1703" i="3" s="1"/>
  <c r="A2046" i="3" s="1"/>
  <c r="A2389" i="3" s="1"/>
  <c r="A463" i="3"/>
  <c r="A806" i="3" s="1"/>
  <c r="A1149" i="3" s="1"/>
  <c r="A1492" i="3" s="1"/>
  <c r="A1835" i="3" s="1"/>
  <c r="A2178" i="3" s="1"/>
  <c r="A169" i="3"/>
  <c r="A577" i="3"/>
  <c r="A920" i="3" s="1"/>
  <c r="A1263" i="3" s="1"/>
  <c r="A1606" i="3" s="1"/>
  <c r="A1949" i="3" s="1"/>
  <c r="A2292" i="3" s="1"/>
  <c r="A283" i="3"/>
  <c r="A235" i="3"/>
  <c r="A529" i="3"/>
  <c r="A872" i="3" s="1"/>
  <c r="A1215" i="3" s="1"/>
  <c r="A1558" i="3" s="1"/>
  <c r="A1901" i="3" s="1"/>
  <c r="A2244" i="3" s="1"/>
  <c r="A567" i="3"/>
  <c r="A910" i="3" s="1"/>
  <c r="A1253" i="3" s="1"/>
  <c r="A1596" i="3" s="1"/>
  <c r="A1939" i="3" s="1"/>
  <c r="A2282" i="3" s="1"/>
  <c r="A273" i="3"/>
  <c r="A421" i="3"/>
  <c r="A764" i="3" s="1"/>
  <c r="A1107" i="3" s="1"/>
  <c r="A1450" i="3" s="1"/>
  <c r="A1793" i="3" s="1"/>
  <c r="A2136" i="3" s="1"/>
  <c r="A127" i="3"/>
  <c r="A583" i="3"/>
  <c r="A926" i="3" s="1"/>
  <c r="A1269" i="3" s="1"/>
  <c r="A1612" i="3" s="1"/>
  <c r="A1955" i="3" s="1"/>
  <c r="A2298" i="3" s="1"/>
  <c r="A289" i="3"/>
  <c r="A535" i="3"/>
  <c r="A878" i="3" s="1"/>
  <c r="A1221" i="3" s="1"/>
  <c r="A1564" i="3" s="1"/>
  <c r="A1907" i="3" s="1"/>
  <c r="A2250" i="3" s="1"/>
  <c r="A241" i="3"/>
  <c r="A422" i="3" l="1"/>
  <c r="A765" i="3" s="1"/>
  <c r="A1108" i="3" s="1"/>
  <c r="A1451" i="3" s="1"/>
  <c r="A1794" i="3" s="1"/>
  <c r="A2137" i="3" s="1"/>
  <c r="A128" i="3"/>
  <c r="A416" i="3"/>
  <c r="A759" i="3" s="1"/>
  <c r="A1102" i="3" s="1"/>
  <c r="A1445" i="3" s="1"/>
  <c r="A1788" i="3" s="1"/>
  <c r="A2131" i="3" s="1"/>
  <c r="A122" i="3"/>
  <c r="A80" i="3"/>
  <c r="A344" i="3"/>
  <c r="A687" i="3" s="1"/>
  <c r="A1030" i="3" s="1"/>
  <c r="A1373" i="3" s="1"/>
  <c r="A1716" i="3" s="1"/>
  <c r="A2059" i="3" s="1"/>
  <c r="A2402" i="3" s="1"/>
  <c r="A638" i="3"/>
  <c r="A981" i="3" s="1"/>
  <c r="A1324" i="3" s="1"/>
  <c r="A1667" i="3" s="1"/>
  <c r="A2010" i="3" s="1"/>
  <c r="A2353" i="3" s="1"/>
  <c r="A530" i="3"/>
  <c r="A873" i="3" s="1"/>
  <c r="A1216" i="3" s="1"/>
  <c r="A1559" i="3" s="1"/>
  <c r="A1902" i="3" s="1"/>
  <c r="A2245" i="3" s="1"/>
  <c r="A236" i="3"/>
  <c r="A242" i="3"/>
  <c r="A536" i="3"/>
  <c r="A879" i="3" s="1"/>
  <c r="A1222" i="3" s="1"/>
  <c r="A1565" i="3" s="1"/>
  <c r="A1908" i="3" s="1"/>
  <c r="A2251" i="3" s="1"/>
  <c r="A110" i="3"/>
  <c r="A404" i="3"/>
  <c r="A747" i="3" s="1"/>
  <c r="A1090" i="3" s="1"/>
  <c r="A1433" i="3" s="1"/>
  <c r="A1776" i="3" s="1"/>
  <c r="A2119" i="3" s="1"/>
  <c r="A68" i="3"/>
  <c r="A158" i="3"/>
  <c r="A452" i="3"/>
  <c r="A795" i="3" s="1"/>
  <c r="A1138" i="3" s="1"/>
  <c r="A1481" i="3" s="1"/>
  <c r="A1824" i="3" s="1"/>
  <c r="A2167" i="3" s="1"/>
  <c r="A206" i="3"/>
  <c r="A500" i="3"/>
  <c r="A843" i="3" s="1"/>
  <c r="A1186" i="3" s="1"/>
  <c r="A1529" i="3" s="1"/>
  <c r="A1872" i="3" s="1"/>
  <c r="A2215" i="3" s="1"/>
  <c r="A578" i="3"/>
  <c r="A921" i="3" s="1"/>
  <c r="A1264" i="3" s="1"/>
  <c r="A1607" i="3" s="1"/>
  <c r="A1950" i="3" s="1"/>
  <c r="A2293" i="3" s="1"/>
  <c r="A284" i="3"/>
  <c r="A658" i="3"/>
  <c r="A1001" i="3" s="1"/>
  <c r="A1344" i="3" s="1"/>
  <c r="A1687" i="3" s="1"/>
  <c r="A2030" i="3" s="1"/>
  <c r="A2373" i="3" s="1"/>
  <c r="A364" i="3"/>
  <c r="A707" i="3" s="1"/>
  <c r="A1050" i="3" s="1"/>
  <c r="A1393" i="3" s="1"/>
  <c r="A1736" i="3" s="1"/>
  <c r="A2079" i="3" s="1"/>
  <c r="A2422" i="3" s="1"/>
  <c r="A458" i="3"/>
  <c r="A801" i="3" s="1"/>
  <c r="A1144" i="3" s="1"/>
  <c r="A1487" i="3" s="1"/>
  <c r="A1830" i="3" s="1"/>
  <c r="A2173" i="3" s="1"/>
  <c r="A164" i="3"/>
  <c r="A590" i="3"/>
  <c r="A933" i="3" s="1"/>
  <c r="A1276" i="3" s="1"/>
  <c r="A1619" i="3" s="1"/>
  <c r="A1962" i="3" s="1"/>
  <c r="A2305" i="3" s="1"/>
  <c r="A296" i="3"/>
  <c r="A440" i="3"/>
  <c r="A783" i="3" s="1"/>
  <c r="A1126" i="3" s="1"/>
  <c r="A1469" i="3" s="1"/>
  <c r="A1812" i="3" s="1"/>
  <c r="A2155" i="3" s="1"/>
  <c r="A146" i="3"/>
  <c r="A410" i="3"/>
  <c r="A753" i="3" s="1"/>
  <c r="A1096" i="3" s="1"/>
  <c r="A1439" i="3" s="1"/>
  <c r="A1782" i="3" s="1"/>
  <c r="A2125" i="3" s="1"/>
  <c r="A74" i="3"/>
  <c r="A116" i="3"/>
  <c r="A554" i="3"/>
  <c r="A897" i="3" s="1"/>
  <c r="A1240" i="3" s="1"/>
  <c r="A1583" i="3" s="1"/>
  <c r="A1926" i="3" s="1"/>
  <c r="A2269" i="3" s="1"/>
  <c r="A260" i="3"/>
  <c r="A248" i="3"/>
  <c r="A542" i="3"/>
  <c r="A885" i="3" s="1"/>
  <c r="A1228" i="3" s="1"/>
  <c r="A1571" i="3" s="1"/>
  <c r="A1914" i="3" s="1"/>
  <c r="A2257" i="3" s="1"/>
  <c r="A200" i="3"/>
  <c r="A494" i="3"/>
  <c r="A837" i="3" s="1"/>
  <c r="A1180" i="3" s="1"/>
  <c r="A1523" i="3" s="1"/>
  <c r="A1866" i="3" s="1"/>
  <c r="A2209" i="3" s="1"/>
  <c r="A488" i="3"/>
  <c r="A831" i="3" s="1"/>
  <c r="A1174" i="3" s="1"/>
  <c r="A1517" i="3" s="1"/>
  <c r="A1860" i="3" s="1"/>
  <c r="A2203" i="3" s="1"/>
  <c r="A194" i="3"/>
  <c r="A338" i="3"/>
  <c r="A681" i="3" s="1"/>
  <c r="A1024" i="3" s="1"/>
  <c r="A1367" i="3" s="1"/>
  <c r="A1710" i="3" s="1"/>
  <c r="A2053" i="3" s="1"/>
  <c r="A2396" i="3" s="1"/>
  <c r="A632" i="3"/>
  <c r="A975" i="3" s="1"/>
  <c r="A1318" i="3" s="1"/>
  <c r="A1661" i="3" s="1"/>
  <c r="A2004" i="3" s="1"/>
  <c r="A2347" i="3" s="1"/>
  <c r="A322" i="3"/>
  <c r="A616" i="3"/>
  <c r="A959" i="3" s="1"/>
  <c r="A1302" i="3" s="1"/>
  <c r="A1645" i="3" s="1"/>
  <c r="A1988" i="3" s="1"/>
  <c r="A2331" i="3" s="1"/>
  <c r="A626" i="3"/>
  <c r="A969" i="3" s="1"/>
  <c r="A1312" i="3" s="1"/>
  <c r="A1655" i="3" s="1"/>
  <c r="A1998" i="3" s="1"/>
  <c r="A2341" i="3" s="1"/>
  <c r="A332" i="3"/>
  <c r="A675" i="3" s="1"/>
  <c r="A1018" i="3" s="1"/>
  <c r="A1361" i="3" s="1"/>
  <c r="A1704" i="3" s="1"/>
  <c r="A2047" i="3" s="1"/>
  <c r="A2390" i="3" s="1"/>
  <c r="A584" i="3"/>
  <c r="A927" i="3" s="1"/>
  <c r="A1270" i="3" s="1"/>
  <c r="A1613" i="3" s="1"/>
  <c r="A1956" i="3" s="1"/>
  <c r="A2299" i="3" s="1"/>
  <c r="A290" i="3"/>
  <c r="A470" i="3"/>
  <c r="A813" i="3" s="1"/>
  <c r="A1156" i="3" s="1"/>
  <c r="A1499" i="3" s="1"/>
  <c r="A1842" i="3" s="1"/>
  <c r="A2185" i="3" s="1"/>
  <c r="A176" i="3"/>
  <c r="A512" i="3"/>
  <c r="A855" i="3" s="1"/>
  <c r="A1198" i="3" s="1"/>
  <c r="A1541" i="3" s="1"/>
  <c r="A1884" i="3" s="1"/>
  <c r="A2227" i="3" s="1"/>
  <c r="A218" i="3"/>
  <c r="A254" i="3"/>
  <c r="A548" i="3"/>
  <c r="A891" i="3" s="1"/>
  <c r="A1234" i="3" s="1"/>
  <c r="A1577" i="3" s="1"/>
  <c r="A1920" i="3" s="1"/>
  <c r="A2263" i="3" s="1"/>
  <c r="A62" i="3"/>
  <c r="A398" i="3"/>
  <c r="A741" i="3" s="1"/>
  <c r="A1084" i="3" s="1"/>
  <c r="A1427" i="3" s="1"/>
  <c r="A1770" i="3" s="1"/>
  <c r="A2113" i="3" s="1"/>
  <c r="A104" i="3"/>
  <c r="A464" i="3"/>
  <c r="A807" i="3" s="1"/>
  <c r="A1150" i="3" s="1"/>
  <c r="A1493" i="3" s="1"/>
  <c r="A1836" i="3" s="1"/>
  <c r="A2179" i="3" s="1"/>
  <c r="A170" i="3"/>
  <c r="A302" i="3"/>
  <c r="A596" i="3"/>
  <c r="A939" i="3" s="1"/>
  <c r="A1282" i="3" s="1"/>
  <c r="A1625" i="3" s="1"/>
  <c r="A1968" i="3" s="1"/>
  <c r="A2311" i="3" s="1"/>
  <c r="A152" i="3"/>
  <c r="A446" i="3"/>
  <c r="A789" i="3" s="1"/>
  <c r="A1132" i="3" s="1"/>
  <c r="A1475" i="3" s="1"/>
  <c r="A1818" i="3" s="1"/>
  <c r="A2161" i="3" s="1"/>
  <c r="A482" i="3"/>
  <c r="A825" i="3" s="1"/>
  <c r="A1168" i="3" s="1"/>
  <c r="A1511" i="3" s="1"/>
  <c r="A1854" i="3" s="1"/>
  <c r="A2197" i="3" s="1"/>
  <c r="A188" i="3"/>
  <c r="A506" i="3"/>
  <c r="A849" i="3" s="1"/>
  <c r="A1192" i="3" s="1"/>
  <c r="A1535" i="3" s="1"/>
  <c r="A1878" i="3" s="1"/>
  <c r="A2221" i="3" s="1"/>
  <c r="A212" i="3"/>
  <c r="A531" i="3" l="1"/>
  <c r="A874" i="3" s="1"/>
  <c r="A1217" i="3" s="1"/>
  <c r="A1560" i="3" s="1"/>
  <c r="A1903" i="3" s="1"/>
  <c r="A2246" i="3" s="1"/>
  <c r="A237" i="3"/>
  <c r="A603" i="3"/>
  <c r="A946" i="3" s="1"/>
  <c r="A1289" i="3" s="1"/>
  <c r="A1632" i="3" s="1"/>
  <c r="A1975" i="3" s="1"/>
  <c r="A2318" i="3" s="1"/>
  <c r="A309" i="3"/>
  <c r="A549" i="3"/>
  <c r="A892" i="3" s="1"/>
  <c r="A1235" i="3" s="1"/>
  <c r="A1578" i="3" s="1"/>
  <c r="A1921" i="3" s="1"/>
  <c r="A2264" i="3" s="1"/>
  <c r="A255" i="3"/>
  <c r="A579" i="3"/>
  <c r="A922" i="3" s="1"/>
  <c r="A1265" i="3" s="1"/>
  <c r="A1608" i="3" s="1"/>
  <c r="A1951" i="3" s="1"/>
  <c r="A2294" i="3" s="1"/>
  <c r="A285" i="3"/>
  <c r="A423" i="3"/>
  <c r="A766" i="3" s="1"/>
  <c r="A1109" i="3" s="1"/>
  <c r="A1452" i="3" s="1"/>
  <c r="A1795" i="3" s="1"/>
  <c r="A2138" i="3" s="1"/>
  <c r="A129" i="3"/>
  <c r="A495" i="3"/>
  <c r="A838" i="3" s="1"/>
  <c r="A1181" i="3" s="1"/>
  <c r="A1524" i="3" s="1"/>
  <c r="A1867" i="3" s="1"/>
  <c r="A2210" i="3" s="1"/>
  <c r="A201" i="3"/>
  <c r="A405" i="3"/>
  <c r="A748" i="3" s="1"/>
  <c r="A1091" i="3" s="1"/>
  <c r="A1434" i="3" s="1"/>
  <c r="A1777" i="3" s="1"/>
  <c r="A2120" i="3" s="1"/>
  <c r="A69" i="3"/>
  <c r="A111" i="3"/>
  <c r="A371" i="3"/>
  <c r="A714" i="3" s="1"/>
  <c r="A1057" i="3" s="1"/>
  <c r="A1400" i="3" s="1"/>
  <c r="A1743" i="3" s="1"/>
  <c r="A2086" i="3" s="1"/>
  <c r="A2429" i="3" s="1"/>
  <c r="A665" i="3"/>
  <c r="A1008" i="3" s="1"/>
  <c r="A1351" i="3" s="1"/>
  <c r="A1694" i="3" s="1"/>
  <c r="A2037" i="3" s="1"/>
  <c r="A2380" i="3" s="1"/>
  <c r="A591" i="3"/>
  <c r="A934" i="3" s="1"/>
  <c r="A1277" i="3" s="1"/>
  <c r="A1620" i="3" s="1"/>
  <c r="A1963" i="3" s="1"/>
  <c r="A2306" i="3" s="1"/>
  <c r="A297" i="3"/>
  <c r="A81" i="3"/>
  <c r="A123" i="3"/>
  <c r="A417" i="3"/>
  <c r="A760" i="3" s="1"/>
  <c r="A1103" i="3" s="1"/>
  <c r="A1446" i="3" s="1"/>
  <c r="A1789" i="3" s="1"/>
  <c r="A2132" i="3" s="1"/>
  <c r="A639" i="3"/>
  <c r="A982" i="3" s="1"/>
  <c r="A1325" i="3" s="1"/>
  <c r="A1668" i="3" s="1"/>
  <c r="A2011" i="3" s="1"/>
  <c r="A2354" i="3" s="1"/>
  <c r="A345" i="3"/>
  <c r="A688" i="3" s="1"/>
  <c r="A1031" i="3" s="1"/>
  <c r="A1374" i="3" s="1"/>
  <c r="A1717" i="3" s="1"/>
  <c r="A2060" i="3" s="1"/>
  <c r="A2403" i="3" s="1"/>
  <c r="A411" i="3"/>
  <c r="A754" i="3" s="1"/>
  <c r="A1097" i="3" s="1"/>
  <c r="A1440" i="3" s="1"/>
  <c r="A1783" i="3" s="1"/>
  <c r="A2126" i="3" s="1"/>
  <c r="A117" i="3"/>
  <c r="A75" i="3"/>
  <c r="A291" i="3"/>
  <c r="A585" i="3"/>
  <c r="A928" i="3" s="1"/>
  <c r="A1271" i="3" s="1"/>
  <c r="A1614" i="3" s="1"/>
  <c r="A1957" i="3" s="1"/>
  <c r="A2300" i="3" s="1"/>
  <c r="A471" i="3"/>
  <c r="A814" i="3" s="1"/>
  <c r="A1157" i="3" s="1"/>
  <c r="A1500" i="3" s="1"/>
  <c r="A1843" i="3" s="1"/>
  <c r="A2186" i="3" s="1"/>
  <c r="A177" i="3"/>
  <c r="A555" i="3"/>
  <c r="A898" i="3" s="1"/>
  <c r="A1241" i="3" s="1"/>
  <c r="A1584" i="3" s="1"/>
  <c r="A1927" i="3" s="1"/>
  <c r="A2270" i="3" s="1"/>
  <c r="A261" i="3"/>
  <c r="A219" i="3"/>
  <c r="A513" i="3"/>
  <c r="A856" i="3" s="1"/>
  <c r="A1199" i="3" s="1"/>
  <c r="A1542" i="3" s="1"/>
  <c r="A1885" i="3" s="1"/>
  <c r="A2228" i="3" s="1"/>
  <c r="A561" i="3"/>
  <c r="A904" i="3" s="1"/>
  <c r="A1247" i="3" s="1"/>
  <c r="A1590" i="3" s="1"/>
  <c r="A1933" i="3" s="1"/>
  <c r="A2276" i="3" s="1"/>
  <c r="A267" i="3"/>
  <c r="A339" i="3"/>
  <c r="A682" i="3" s="1"/>
  <c r="A1025" i="3" s="1"/>
  <c r="A1368" i="3" s="1"/>
  <c r="A1711" i="3" s="1"/>
  <c r="A2054" i="3" s="1"/>
  <c r="A2397" i="3" s="1"/>
  <c r="A633" i="3"/>
  <c r="A976" i="3" s="1"/>
  <c r="A1319" i="3" s="1"/>
  <c r="A1662" i="3" s="1"/>
  <c r="A2005" i="3" s="1"/>
  <c r="A2348" i="3" s="1"/>
  <c r="A243" i="3"/>
  <c r="A537" i="3"/>
  <c r="A880" i="3" s="1"/>
  <c r="A1223" i="3" s="1"/>
  <c r="A1566" i="3" s="1"/>
  <c r="A1909" i="3" s="1"/>
  <c r="A2252" i="3" s="1"/>
  <c r="A459" i="3"/>
  <c r="A802" i="3" s="1"/>
  <c r="A1145" i="3" s="1"/>
  <c r="A1488" i="3" s="1"/>
  <c r="A1831" i="3" s="1"/>
  <c r="A2174" i="3" s="1"/>
  <c r="A165" i="3"/>
  <c r="A501" i="3"/>
  <c r="A844" i="3" s="1"/>
  <c r="A1187" i="3" s="1"/>
  <c r="A1530" i="3" s="1"/>
  <c r="A1873" i="3" s="1"/>
  <c r="A2216" i="3" s="1"/>
  <c r="A207" i="3"/>
  <c r="A519" i="3"/>
  <c r="A862" i="3" s="1"/>
  <c r="A1205" i="3" s="1"/>
  <c r="A1548" i="3" s="1"/>
  <c r="A1891" i="3" s="1"/>
  <c r="A2234" i="3" s="1"/>
  <c r="A225" i="3"/>
  <c r="A645" i="3"/>
  <c r="A988" i="3" s="1"/>
  <c r="A1331" i="3" s="1"/>
  <c r="A1674" i="3" s="1"/>
  <c r="A2017" i="3" s="1"/>
  <c r="A2360" i="3" s="1"/>
  <c r="A351" i="3"/>
  <c r="A694" i="3" s="1"/>
  <c r="A1037" i="3" s="1"/>
  <c r="A1380" i="3" s="1"/>
  <c r="A1723" i="3" s="1"/>
  <c r="A2066" i="3" s="1"/>
  <c r="A2409" i="3" s="1"/>
  <c r="A447" i="3"/>
  <c r="A790" i="3" s="1"/>
  <c r="A1133" i="3" s="1"/>
  <c r="A1476" i="3" s="1"/>
  <c r="A1819" i="3" s="1"/>
  <c r="A2162" i="3" s="1"/>
  <c r="A153" i="3"/>
  <c r="A597" i="3"/>
  <c r="A940" i="3" s="1"/>
  <c r="A1283" i="3" s="1"/>
  <c r="A1626" i="3" s="1"/>
  <c r="A1969" i="3" s="1"/>
  <c r="A2312" i="3" s="1"/>
  <c r="A303" i="3"/>
  <c r="A543" i="3"/>
  <c r="A886" i="3" s="1"/>
  <c r="A1229" i="3" s="1"/>
  <c r="A1572" i="3" s="1"/>
  <c r="A1915" i="3" s="1"/>
  <c r="A2258" i="3" s="1"/>
  <c r="A249" i="3"/>
  <c r="A195" i="3"/>
  <c r="A489" i="3"/>
  <c r="A832" i="3" s="1"/>
  <c r="A1175" i="3" s="1"/>
  <c r="A1518" i="3" s="1"/>
  <c r="A1861" i="3" s="1"/>
  <c r="A2204" i="3" s="1"/>
  <c r="A507" i="3"/>
  <c r="A850" i="3" s="1"/>
  <c r="A1193" i="3" s="1"/>
  <c r="A1536" i="3" s="1"/>
  <c r="A1879" i="3" s="1"/>
  <c r="A2222" i="3" s="1"/>
  <c r="A213" i="3"/>
  <c r="A627" i="3"/>
  <c r="A970" i="3" s="1"/>
  <c r="A1313" i="3" s="1"/>
  <c r="A1656" i="3" s="1"/>
  <c r="A1999" i="3" s="1"/>
  <c r="A2342" i="3" s="1"/>
  <c r="A333" i="3"/>
  <c r="A676" i="3" s="1"/>
  <c r="A1019" i="3" s="1"/>
  <c r="A1362" i="3" s="1"/>
  <c r="A1705" i="3" s="1"/>
  <c r="A2048" i="3" s="1"/>
  <c r="A2391" i="3" s="1"/>
  <c r="A453" i="3"/>
  <c r="A796" i="3" s="1"/>
  <c r="A1139" i="3" s="1"/>
  <c r="A1482" i="3" s="1"/>
  <c r="A1825" i="3" s="1"/>
  <c r="A2168" i="3" s="1"/>
  <c r="A159" i="3"/>
  <c r="A171" i="3"/>
  <c r="A465" i="3"/>
  <c r="A808" i="3" s="1"/>
  <c r="A1151" i="3" s="1"/>
  <c r="A1494" i="3" s="1"/>
  <c r="A1837" i="3" s="1"/>
  <c r="A2180" i="3" s="1"/>
  <c r="A514" i="3" l="1"/>
  <c r="A857" i="3" s="1"/>
  <c r="A1200" i="3" s="1"/>
  <c r="A1543" i="3" s="1"/>
  <c r="A1886" i="3" s="1"/>
  <c r="A2229" i="3" s="1"/>
  <c r="A220" i="3"/>
  <c r="A586" i="3"/>
  <c r="A929" i="3" s="1"/>
  <c r="A1272" i="3" s="1"/>
  <c r="A1615" i="3" s="1"/>
  <c r="A1958" i="3" s="1"/>
  <c r="A2301" i="3" s="1"/>
  <c r="A292" i="3"/>
  <c r="A130" i="3"/>
  <c r="A424" i="3"/>
  <c r="A767" i="3" s="1"/>
  <c r="A1110" i="3" s="1"/>
  <c r="A1453" i="3" s="1"/>
  <c r="A1796" i="3" s="1"/>
  <c r="A2139" i="3" s="1"/>
  <c r="A550" i="3"/>
  <c r="A893" i="3" s="1"/>
  <c r="A1236" i="3" s="1"/>
  <c r="A1579" i="3" s="1"/>
  <c r="A1922" i="3" s="1"/>
  <c r="A2265" i="3" s="1"/>
  <c r="A256" i="3"/>
  <c r="A610" i="3"/>
  <c r="A953" i="3" s="1"/>
  <c r="A1296" i="3" s="1"/>
  <c r="A1639" i="3" s="1"/>
  <c r="A1982" i="3" s="1"/>
  <c r="A2325" i="3" s="1"/>
  <c r="A316" i="3"/>
  <c r="A604" i="3"/>
  <c r="A947" i="3" s="1"/>
  <c r="A1290" i="3" s="1"/>
  <c r="A1633" i="3" s="1"/>
  <c r="A1976" i="3" s="1"/>
  <c r="A2319" i="3" s="1"/>
  <c r="A310" i="3"/>
  <c r="A466" i="3"/>
  <c r="A809" i="3" s="1"/>
  <c r="A1152" i="3" s="1"/>
  <c r="A1495" i="3" s="1"/>
  <c r="A1838" i="3" s="1"/>
  <c r="A2181" i="3" s="1"/>
  <c r="A172" i="3"/>
  <c r="A412" i="3"/>
  <c r="A755" i="3" s="1"/>
  <c r="A1098" i="3" s="1"/>
  <c r="A1441" i="3" s="1"/>
  <c r="A1784" i="3" s="1"/>
  <c r="A2127" i="3" s="1"/>
  <c r="A118" i="3"/>
  <c r="A76" i="3"/>
  <c r="A178" i="3"/>
  <c r="A472" i="3"/>
  <c r="A815" i="3" s="1"/>
  <c r="A1158" i="3" s="1"/>
  <c r="A1501" i="3" s="1"/>
  <c r="A1844" i="3" s="1"/>
  <c r="A2187" i="3" s="1"/>
  <c r="A598" i="3"/>
  <c r="A941" i="3" s="1"/>
  <c r="A1284" i="3" s="1"/>
  <c r="A1627" i="3" s="1"/>
  <c r="A1970" i="3" s="1"/>
  <c r="A2313" i="3" s="1"/>
  <c r="A304" i="3"/>
  <c r="A286" i="3"/>
  <c r="A580" i="3"/>
  <c r="A923" i="3" s="1"/>
  <c r="A1266" i="3" s="1"/>
  <c r="A1609" i="3" s="1"/>
  <c r="A1952" i="3" s="1"/>
  <c r="A2295" i="3" s="1"/>
  <c r="A562" i="3"/>
  <c r="A905" i="3" s="1"/>
  <c r="A1248" i="3" s="1"/>
  <c r="A1591" i="3" s="1"/>
  <c r="A1934" i="3" s="1"/>
  <c r="A2277" i="3" s="1"/>
  <c r="A268" i="3"/>
  <c r="A460" i="3"/>
  <c r="A803" i="3" s="1"/>
  <c r="A1146" i="3" s="1"/>
  <c r="A1489" i="3" s="1"/>
  <c r="A1832" i="3" s="1"/>
  <c r="A2175" i="3" s="1"/>
  <c r="A166" i="3"/>
  <c r="A454" i="3"/>
  <c r="A797" i="3" s="1"/>
  <c r="A1140" i="3" s="1"/>
  <c r="A1483" i="3" s="1"/>
  <c r="A1826" i="3" s="1"/>
  <c r="A2169" i="3" s="1"/>
  <c r="A160" i="3"/>
  <c r="A538" i="3"/>
  <c r="A881" i="3" s="1"/>
  <c r="A1224" i="3" s="1"/>
  <c r="A1567" i="3" s="1"/>
  <c r="A1910" i="3" s="1"/>
  <c r="A2253" i="3" s="1"/>
  <c r="A244" i="3"/>
  <c r="A634" i="3"/>
  <c r="A977" i="3" s="1"/>
  <c r="A1320" i="3" s="1"/>
  <c r="A1663" i="3" s="1"/>
  <c r="A2006" i="3" s="1"/>
  <c r="A2349" i="3" s="1"/>
  <c r="A340" i="3"/>
  <c r="A683" i="3" s="1"/>
  <c r="A1026" i="3" s="1"/>
  <c r="A1369" i="3" s="1"/>
  <c r="A1712" i="3" s="1"/>
  <c r="A2055" i="3" s="1"/>
  <c r="A2398" i="3" s="1"/>
  <c r="A646" i="3"/>
  <c r="A989" i="3" s="1"/>
  <c r="A1332" i="3" s="1"/>
  <c r="A1675" i="3" s="1"/>
  <c r="A2018" i="3" s="1"/>
  <c r="A2361" i="3" s="1"/>
  <c r="A352" i="3"/>
  <c r="A695" i="3" s="1"/>
  <c r="A1038" i="3" s="1"/>
  <c r="A1381" i="3" s="1"/>
  <c r="A1724" i="3" s="1"/>
  <c r="A2067" i="3" s="1"/>
  <c r="A2410" i="3" s="1"/>
  <c r="A502" i="3"/>
  <c r="A845" i="3" s="1"/>
  <c r="A1188" i="3" s="1"/>
  <c r="A1531" i="3" s="1"/>
  <c r="A1874" i="3" s="1"/>
  <c r="A2217" i="3" s="1"/>
  <c r="A208" i="3"/>
  <c r="A556" i="3"/>
  <c r="A899" i="3" s="1"/>
  <c r="A1242" i="3" s="1"/>
  <c r="A1585" i="3" s="1"/>
  <c r="A1928" i="3" s="1"/>
  <c r="A2271" i="3" s="1"/>
  <c r="A262" i="3"/>
  <c r="A592" i="3"/>
  <c r="A935" i="3" s="1"/>
  <c r="A1278" i="3" s="1"/>
  <c r="A1621" i="3" s="1"/>
  <c r="A1964" i="3" s="1"/>
  <c r="A2307" i="3" s="1"/>
  <c r="A298" i="3"/>
  <c r="A496" i="3"/>
  <c r="A839" i="3" s="1"/>
  <c r="A1182" i="3" s="1"/>
  <c r="A1525" i="3" s="1"/>
  <c r="A1868" i="3" s="1"/>
  <c r="A2211" i="3" s="1"/>
  <c r="A202" i="3"/>
  <c r="A568" i="3"/>
  <c r="A911" i="3" s="1"/>
  <c r="A1254" i="3" s="1"/>
  <c r="A1597" i="3" s="1"/>
  <c r="A1940" i="3" s="1"/>
  <c r="A2283" i="3" s="1"/>
  <c r="A274" i="3"/>
  <c r="A508" i="3"/>
  <c r="A851" i="3" s="1"/>
  <c r="A1194" i="3" s="1"/>
  <c r="A1537" i="3" s="1"/>
  <c r="A1880" i="3" s="1"/>
  <c r="A2223" i="3" s="1"/>
  <c r="A214" i="3"/>
  <c r="A520" i="3"/>
  <c r="A863" i="3" s="1"/>
  <c r="A1206" i="3" s="1"/>
  <c r="A1549" i="3" s="1"/>
  <c r="A1892" i="3" s="1"/>
  <c r="A2235" i="3" s="1"/>
  <c r="A226" i="3"/>
  <c r="A418" i="3"/>
  <c r="A761" i="3" s="1"/>
  <c r="A1104" i="3" s="1"/>
  <c r="A1447" i="3" s="1"/>
  <c r="A1790" i="3" s="1"/>
  <c r="A2133" i="3" s="1"/>
  <c r="A82" i="3"/>
  <c r="A124" i="3"/>
  <c r="A640" i="3"/>
  <c r="A983" i="3" s="1"/>
  <c r="A1326" i="3" s="1"/>
  <c r="A1669" i="3" s="1"/>
  <c r="A2012" i="3" s="1"/>
  <c r="A2355" i="3" s="1"/>
  <c r="A346" i="3"/>
  <c r="A689" i="3" s="1"/>
  <c r="A1032" i="3" s="1"/>
  <c r="A1375" i="3" s="1"/>
  <c r="A1718" i="3" s="1"/>
  <c r="A2061" i="3" s="1"/>
  <c r="A2404" i="3" s="1"/>
  <c r="A544" i="3"/>
  <c r="A887" i="3" s="1"/>
  <c r="A1230" i="3" s="1"/>
  <c r="A1573" i="3" s="1"/>
  <c r="A1916" i="3" s="1"/>
  <c r="A2259" i="3" s="1"/>
  <c r="A250" i="3"/>
  <c r="A334" i="3"/>
  <c r="A677" i="3" s="1"/>
  <c r="A1020" i="3" s="1"/>
  <c r="A1363" i="3" s="1"/>
  <c r="A1706" i="3" s="1"/>
  <c r="A2049" i="3" s="1"/>
  <c r="A2392" i="3" s="1"/>
  <c r="A628" i="3"/>
  <c r="A971" i="3" s="1"/>
  <c r="A1314" i="3" s="1"/>
  <c r="A1657" i="3" s="1"/>
  <c r="A2000" i="3" s="1"/>
  <c r="A2343" i="3" s="1"/>
  <c r="A652" i="3"/>
  <c r="A995" i="3" s="1"/>
  <c r="A1338" i="3" s="1"/>
  <c r="A1681" i="3" s="1"/>
  <c r="A2024" i="3" s="1"/>
  <c r="A2367" i="3" s="1"/>
  <c r="A358" i="3"/>
  <c r="A701" i="3" s="1"/>
  <c r="A1044" i="3" s="1"/>
  <c r="A1387" i="3" s="1"/>
  <c r="A1730" i="3" s="1"/>
  <c r="A2073" i="3" s="1"/>
  <c r="A2416" i="3" s="1"/>
  <c r="A275" i="3" l="1"/>
  <c r="A569" i="3"/>
  <c r="A912" i="3" s="1"/>
  <c r="A1255" i="3" s="1"/>
  <c r="A1598" i="3" s="1"/>
  <c r="A1941" i="3" s="1"/>
  <c r="A2284" i="3" s="1"/>
  <c r="A323" i="3"/>
  <c r="A617" i="3"/>
  <c r="A960" i="3" s="1"/>
  <c r="A1303" i="3" s="1"/>
  <c r="A1646" i="3" s="1"/>
  <c r="A1989" i="3" s="1"/>
  <c r="A2332" i="3" s="1"/>
  <c r="A347" i="3"/>
  <c r="A690" i="3" s="1"/>
  <c r="A1033" i="3" s="1"/>
  <c r="A1376" i="3" s="1"/>
  <c r="A1719" i="3" s="1"/>
  <c r="A2062" i="3" s="1"/>
  <c r="A2405" i="3" s="1"/>
  <c r="A641" i="3"/>
  <c r="A984" i="3" s="1"/>
  <c r="A1327" i="3" s="1"/>
  <c r="A1670" i="3" s="1"/>
  <c r="A2013" i="3" s="1"/>
  <c r="A2356" i="3" s="1"/>
  <c r="A551" i="3"/>
  <c r="A894" i="3" s="1"/>
  <c r="A1237" i="3" s="1"/>
  <c r="A1580" i="3" s="1"/>
  <c r="A1923" i="3" s="1"/>
  <c r="A2266" i="3" s="1"/>
  <c r="A257" i="3"/>
  <c r="A503" i="3"/>
  <c r="A846" i="3" s="1"/>
  <c r="A1189" i="3" s="1"/>
  <c r="A1532" i="3" s="1"/>
  <c r="A1875" i="3" s="1"/>
  <c r="A2218" i="3" s="1"/>
  <c r="A209" i="3"/>
  <c r="A647" i="3"/>
  <c r="A990" i="3" s="1"/>
  <c r="A1333" i="3" s="1"/>
  <c r="A1676" i="3" s="1"/>
  <c r="A2019" i="3" s="1"/>
  <c r="A2362" i="3" s="1"/>
  <c r="A353" i="3"/>
  <c r="A696" i="3" s="1"/>
  <c r="A1039" i="3" s="1"/>
  <c r="A1382" i="3" s="1"/>
  <c r="A1725" i="3" s="1"/>
  <c r="A2068" i="3" s="1"/>
  <c r="A2411" i="3" s="1"/>
  <c r="A179" i="3"/>
  <c r="A473" i="3"/>
  <c r="A816" i="3" s="1"/>
  <c r="A1159" i="3" s="1"/>
  <c r="A1502" i="3" s="1"/>
  <c r="A1845" i="3" s="1"/>
  <c r="A2188" i="3" s="1"/>
  <c r="A629" i="3"/>
  <c r="A972" i="3" s="1"/>
  <c r="A1315" i="3" s="1"/>
  <c r="A1658" i="3" s="1"/>
  <c r="A2001" i="3" s="1"/>
  <c r="A2344" i="3" s="1"/>
  <c r="A335" i="3"/>
  <c r="A678" i="3" s="1"/>
  <c r="A1021" i="3" s="1"/>
  <c r="A1364" i="3" s="1"/>
  <c r="A1707" i="3" s="1"/>
  <c r="A2050" i="3" s="1"/>
  <c r="A2393" i="3" s="1"/>
  <c r="A227" i="3"/>
  <c r="A521" i="3"/>
  <c r="A864" i="3" s="1"/>
  <c r="A1207" i="3" s="1"/>
  <c r="A1550" i="3" s="1"/>
  <c r="A1893" i="3" s="1"/>
  <c r="A2236" i="3" s="1"/>
  <c r="A515" i="3"/>
  <c r="A858" i="3" s="1"/>
  <c r="A1201" i="3" s="1"/>
  <c r="A1544" i="3" s="1"/>
  <c r="A1887" i="3" s="1"/>
  <c r="A2230" i="3" s="1"/>
  <c r="A221" i="3"/>
  <c r="A659" i="3"/>
  <c r="A1002" i="3" s="1"/>
  <c r="A1345" i="3" s="1"/>
  <c r="A1688" i="3" s="1"/>
  <c r="A2031" i="3" s="1"/>
  <c r="A2374" i="3" s="1"/>
  <c r="A365" i="3"/>
  <c r="A708" i="3" s="1"/>
  <c r="A1051" i="3" s="1"/>
  <c r="A1394" i="3" s="1"/>
  <c r="A1737" i="3" s="1"/>
  <c r="A2080" i="3" s="1"/>
  <c r="A2423" i="3" s="1"/>
  <c r="A563" i="3"/>
  <c r="A906" i="3" s="1"/>
  <c r="A1249" i="3" s="1"/>
  <c r="A1592" i="3" s="1"/>
  <c r="A1935" i="3" s="1"/>
  <c r="A2278" i="3" s="1"/>
  <c r="A269" i="3"/>
  <c r="A131" i="3"/>
  <c r="A425" i="3"/>
  <c r="A768" i="3" s="1"/>
  <c r="A1111" i="3" s="1"/>
  <c r="A1454" i="3" s="1"/>
  <c r="A1797" i="3" s="1"/>
  <c r="A2140" i="3" s="1"/>
  <c r="A557" i="3"/>
  <c r="A900" i="3" s="1"/>
  <c r="A1243" i="3" s="1"/>
  <c r="A1586" i="3" s="1"/>
  <c r="A1929" i="3" s="1"/>
  <c r="A2272" i="3" s="1"/>
  <c r="A263" i="3"/>
  <c r="A545" i="3"/>
  <c r="A888" i="3" s="1"/>
  <c r="A1231" i="3" s="1"/>
  <c r="A1574" i="3" s="1"/>
  <c r="A1917" i="3" s="1"/>
  <c r="A2260" i="3" s="1"/>
  <c r="A251" i="3"/>
  <c r="A605" i="3"/>
  <c r="A948" i="3" s="1"/>
  <c r="A1291" i="3" s="1"/>
  <c r="A1634" i="3" s="1"/>
  <c r="A1977" i="3" s="1"/>
  <c r="A2320" i="3" s="1"/>
  <c r="A311" i="3"/>
  <c r="A587" i="3"/>
  <c r="A930" i="3" s="1"/>
  <c r="A1273" i="3" s="1"/>
  <c r="A1616" i="3" s="1"/>
  <c r="A1959" i="3" s="1"/>
  <c r="A2302" i="3" s="1"/>
  <c r="A293" i="3"/>
  <c r="A509" i="3"/>
  <c r="A852" i="3" s="1"/>
  <c r="A1195" i="3" s="1"/>
  <c r="A1538" i="3" s="1"/>
  <c r="A1881" i="3" s="1"/>
  <c r="A2224" i="3" s="1"/>
  <c r="A215" i="3"/>
  <c r="A611" i="3"/>
  <c r="A954" i="3" s="1"/>
  <c r="A1297" i="3" s="1"/>
  <c r="A1640" i="3" s="1"/>
  <c r="A1983" i="3" s="1"/>
  <c r="A2326" i="3" s="1"/>
  <c r="A317" i="3"/>
  <c r="A419" i="3"/>
  <c r="A762" i="3" s="1"/>
  <c r="A1105" i="3" s="1"/>
  <c r="A1448" i="3" s="1"/>
  <c r="A1791" i="3" s="1"/>
  <c r="A2134" i="3" s="1"/>
  <c r="A125" i="3"/>
  <c r="A83" i="3"/>
  <c r="A593" i="3"/>
  <c r="A936" i="3" s="1"/>
  <c r="A1279" i="3" s="1"/>
  <c r="A1622" i="3" s="1"/>
  <c r="A1965" i="3" s="1"/>
  <c r="A2308" i="3" s="1"/>
  <c r="A299" i="3"/>
  <c r="A467" i="3"/>
  <c r="A810" i="3" s="1"/>
  <c r="A1153" i="3" s="1"/>
  <c r="A1496" i="3" s="1"/>
  <c r="A1839" i="3" s="1"/>
  <c r="A2182" i="3" s="1"/>
  <c r="A173" i="3"/>
  <c r="A461" i="3"/>
  <c r="A804" i="3" s="1"/>
  <c r="A1147" i="3" s="1"/>
  <c r="A1490" i="3" s="1"/>
  <c r="A1833" i="3" s="1"/>
  <c r="A2176" i="3" s="1"/>
  <c r="A167" i="3"/>
  <c r="A653" i="3"/>
  <c r="A996" i="3" s="1"/>
  <c r="A1339" i="3" s="1"/>
  <c r="A1682" i="3" s="1"/>
  <c r="A2025" i="3" s="1"/>
  <c r="A2368" i="3" s="1"/>
  <c r="A359" i="3"/>
  <c r="A702" i="3" s="1"/>
  <c r="A1045" i="3" s="1"/>
  <c r="A1388" i="3" s="1"/>
  <c r="A1731" i="3" s="1"/>
  <c r="A2074" i="3" s="1"/>
  <c r="A2417" i="3" s="1"/>
  <c r="A599" i="3"/>
  <c r="A942" i="3" s="1"/>
  <c r="A1285" i="3" s="1"/>
  <c r="A1628" i="3" s="1"/>
  <c r="A1971" i="3" s="1"/>
  <c r="A2314" i="3" s="1"/>
  <c r="A305" i="3"/>
  <c r="A635" i="3"/>
  <c r="A978" i="3" s="1"/>
  <c r="A1321" i="3" s="1"/>
  <c r="A1664" i="3" s="1"/>
  <c r="A2007" i="3" s="1"/>
  <c r="A2350" i="3" s="1"/>
  <c r="A341" i="3"/>
  <c r="A684" i="3" s="1"/>
  <c r="A1027" i="3" s="1"/>
  <c r="A1370" i="3" s="1"/>
  <c r="A1713" i="3" s="1"/>
  <c r="A2056" i="3" s="1"/>
  <c r="A2399" i="3" s="1"/>
  <c r="A426" i="3" l="1"/>
  <c r="A769" i="3" s="1"/>
  <c r="A1112" i="3" s="1"/>
  <c r="A1455" i="3" s="1"/>
  <c r="A1798" i="3" s="1"/>
  <c r="A2141" i="3" s="1"/>
  <c r="A132" i="3"/>
  <c r="A474" i="3"/>
  <c r="A817" i="3" s="1"/>
  <c r="A1160" i="3" s="1"/>
  <c r="A1503" i="3" s="1"/>
  <c r="A1846" i="3" s="1"/>
  <c r="A2189" i="3" s="1"/>
  <c r="A180" i="3"/>
  <c r="A570" i="3"/>
  <c r="A913" i="3" s="1"/>
  <c r="A1256" i="3" s="1"/>
  <c r="A1599" i="3" s="1"/>
  <c r="A1942" i="3" s="1"/>
  <c r="A2285" i="3" s="1"/>
  <c r="A276" i="3"/>
  <c r="A522" i="3"/>
  <c r="A865" i="3" s="1"/>
  <c r="A1208" i="3" s="1"/>
  <c r="A1551" i="3" s="1"/>
  <c r="A1894" i="3" s="1"/>
  <c r="A2237" i="3" s="1"/>
  <c r="A228" i="3"/>
  <c r="A366" i="3"/>
  <c r="A709" i="3" s="1"/>
  <c r="A1052" i="3" s="1"/>
  <c r="A1395" i="3" s="1"/>
  <c r="A1738" i="3" s="1"/>
  <c r="A2081" i="3" s="1"/>
  <c r="A2424" i="3" s="1"/>
  <c r="A660" i="3"/>
  <c r="A1003" i="3" s="1"/>
  <c r="A1346" i="3" s="1"/>
  <c r="A1689" i="3" s="1"/>
  <c r="A2032" i="3" s="1"/>
  <c r="A2375" i="3" s="1"/>
  <c r="A636" i="3"/>
  <c r="A979" i="3" s="1"/>
  <c r="A1322" i="3" s="1"/>
  <c r="A1665" i="3" s="1"/>
  <c r="A2008" i="3" s="1"/>
  <c r="A2351" i="3" s="1"/>
  <c r="A342" i="3"/>
  <c r="A685" i="3" s="1"/>
  <c r="A1028" i="3" s="1"/>
  <c r="A1371" i="3" s="1"/>
  <c r="A1714" i="3" s="1"/>
  <c r="A2057" i="3" s="1"/>
  <c r="A2400" i="3" s="1"/>
  <c r="A594" i="3"/>
  <c r="A937" i="3" s="1"/>
  <c r="A1280" i="3" s="1"/>
  <c r="A1623" i="3" s="1"/>
  <c r="A1966" i="3" s="1"/>
  <c r="A2309" i="3" s="1"/>
  <c r="A300" i="3"/>
  <c r="A258" i="3"/>
  <c r="A552" i="3"/>
  <c r="A895" i="3" s="1"/>
  <c r="A1238" i="3" s="1"/>
  <c r="A1581" i="3" s="1"/>
  <c r="A1924" i="3" s="1"/>
  <c r="A2267" i="3" s="1"/>
  <c r="A354" i="3"/>
  <c r="A697" i="3" s="1"/>
  <c r="A1040" i="3" s="1"/>
  <c r="A1383" i="3" s="1"/>
  <c r="A1726" i="3" s="1"/>
  <c r="A2069" i="3" s="1"/>
  <c r="A2412" i="3" s="1"/>
  <c r="A648" i="3"/>
  <c r="A991" i="3" s="1"/>
  <c r="A1334" i="3" s="1"/>
  <c r="A1677" i="3" s="1"/>
  <c r="A2020" i="3" s="1"/>
  <c r="A2363" i="3" s="1"/>
  <c r="A216" i="3"/>
  <c r="A510" i="3"/>
  <c r="A853" i="3" s="1"/>
  <c r="A1196" i="3" s="1"/>
  <c r="A1539" i="3" s="1"/>
  <c r="A1882" i="3" s="1"/>
  <c r="A2225" i="3" s="1"/>
  <c r="A642" i="3"/>
  <c r="A985" i="3" s="1"/>
  <c r="A1328" i="3" s="1"/>
  <c r="A1671" i="3" s="1"/>
  <c r="A2014" i="3" s="1"/>
  <c r="A2357" i="3" s="1"/>
  <c r="A348" i="3"/>
  <c r="A691" i="3" s="1"/>
  <c r="A1034" i="3" s="1"/>
  <c r="A1377" i="3" s="1"/>
  <c r="A1720" i="3" s="1"/>
  <c r="A2063" i="3" s="1"/>
  <c r="A2406" i="3" s="1"/>
  <c r="A666" i="3"/>
  <c r="A1009" i="3" s="1"/>
  <c r="A1352" i="3" s="1"/>
  <c r="A1695" i="3" s="1"/>
  <c r="A2038" i="3" s="1"/>
  <c r="A2381" i="3" s="1"/>
  <c r="A372" i="3"/>
  <c r="A715" i="3" s="1"/>
  <c r="A1058" i="3" s="1"/>
  <c r="A1401" i="3" s="1"/>
  <c r="A1744" i="3" s="1"/>
  <c r="A2087" i="3" s="1"/>
  <c r="A2430" i="3" s="1"/>
  <c r="A222" i="3"/>
  <c r="A516" i="3"/>
  <c r="A859" i="3" s="1"/>
  <c r="A1202" i="3" s="1"/>
  <c r="A1545" i="3" s="1"/>
  <c r="A1888" i="3" s="1"/>
  <c r="A2231" i="3" s="1"/>
  <c r="A618" i="3"/>
  <c r="A961" i="3" s="1"/>
  <c r="A1304" i="3" s="1"/>
  <c r="A1647" i="3" s="1"/>
  <c r="A1990" i="3" s="1"/>
  <c r="A2333" i="3" s="1"/>
  <c r="A324" i="3"/>
  <c r="A174" i="3"/>
  <c r="A468" i="3"/>
  <c r="A811" i="3" s="1"/>
  <c r="A1154" i="3" s="1"/>
  <c r="A1497" i="3" s="1"/>
  <c r="A1840" i="3" s="1"/>
  <c r="A2183" i="3" s="1"/>
  <c r="A264" i="3"/>
  <c r="A558" i="3"/>
  <c r="A901" i="3" s="1"/>
  <c r="A1244" i="3" s="1"/>
  <c r="A1587" i="3" s="1"/>
  <c r="A1930" i="3" s="1"/>
  <c r="A2273" i="3" s="1"/>
  <c r="A654" i="3"/>
  <c r="A997" i="3" s="1"/>
  <c r="A1340" i="3" s="1"/>
  <c r="A1683" i="3" s="1"/>
  <c r="A2026" i="3" s="1"/>
  <c r="A2369" i="3" s="1"/>
  <c r="A360" i="3"/>
  <c r="A703" i="3" s="1"/>
  <c r="A1046" i="3" s="1"/>
  <c r="A1389" i="3" s="1"/>
  <c r="A1732" i="3" s="1"/>
  <c r="A2075" i="3" s="1"/>
  <c r="A2418" i="3" s="1"/>
  <c r="A312" i="3"/>
  <c r="A606" i="3"/>
  <c r="A949" i="3" s="1"/>
  <c r="A1292" i="3" s="1"/>
  <c r="A1635" i="3" s="1"/>
  <c r="A1978" i="3" s="1"/>
  <c r="A2321" i="3" s="1"/>
  <c r="A318" i="3"/>
  <c r="A612" i="3"/>
  <c r="A955" i="3" s="1"/>
  <c r="A1298" i="3" s="1"/>
  <c r="A1641" i="3" s="1"/>
  <c r="A1984" i="3" s="1"/>
  <c r="A2327" i="3" s="1"/>
  <c r="A270" i="3"/>
  <c r="A564" i="3"/>
  <c r="A907" i="3" s="1"/>
  <c r="A1250" i="3" s="1"/>
  <c r="A1593" i="3" s="1"/>
  <c r="A1936" i="3" s="1"/>
  <c r="A2279" i="3" s="1"/>
  <c r="A306" i="3"/>
  <c r="A600" i="3"/>
  <c r="A943" i="3" s="1"/>
  <c r="A1286" i="3" s="1"/>
  <c r="A1629" i="3" s="1"/>
  <c r="A1972" i="3" s="1"/>
  <c r="A2315" i="3" s="1"/>
  <c r="A355" i="3" l="1"/>
  <c r="A698" i="3" s="1"/>
  <c r="A1041" i="3" s="1"/>
  <c r="A1384" i="3" s="1"/>
  <c r="A1727" i="3" s="1"/>
  <c r="A2070" i="3" s="1"/>
  <c r="A2413" i="3" s="1"/>
  <c r="A649" i="3"/>
  <c r="A992" i="3" s="1"/>
  <c r="A1335" i="3" s="1"/>
  <c r="A1678" i="3" s="1"/>
  <c r="A2021" i="3" s="1"/>
  <c r="A2364" i="3" s="1"/>
  <c r="A661" i="3"/>
  <c r="A1004" i="3" s="1"/>
  <c r="A1347" i="3" s="1"/>
  <c r="A1690" i="3" s="1"/>
  <c r="A2033" i="3" s="1"/>
  <c r="A2376" i="3" s="1"/>
  <c r="A367" i="3"/>
  <c r="A710" i="3" s="1"/>
  <c r="A1053" i="3" s="1"/>
  <c r="A1396" i="3" s="1"/>
  <c r="A1739" i="3" s="1"/>
  <c r="A2082" i="3" s="1"/>
  <c r="A2425" i="3" s="1"/>
  <c r="A517" i="3"/>
  <c r="A860" i="3" s="1"/>
  <c r="A1203" i="3" s="1"/>
  <c r="A1546" i="3" s="1"/>
  <c r="A1889" i="3" s="1"/>
  <c r="A2232" i="3" s="1"/>
  <c r="A223" i="3"/>
  <c r="A643" i="3"/>
  <c r="A986" i="3" s="1"/>
  <c r="A1329" i="3" s="1"/>
  <c r="A1672" i="3" s="1"/>
  <c r="A2015" i="3" s="1"/>
  <c r="A2358" i="3" s="1"/>
  <c r="A349" i="3"/>
  <c r="A692" i="3" s="1"/>
  <c r="A1035" i="3" s="1"/>
  <c r="A1378" i="3" s="1"/>
  <c r="A1721" i="3" s="1"/>
  <c r="A2064" i="3" s="1"/>
  <c r="A2407" i="3" s="1"/>
  <c r="A619" i="3"/>
  <c r="A962" i="3" s="1"/>
  <c r="A1305" i="3" s="1"/>
  <c r="A1648" i="3" s="1"/>
  <c r="A1991" i="3" s="1"/>
  <c r="A2334" i="3" s="1"/>
  <c r="A325" i="3"/>
  <c r="A475" i="3"/>
  <c r="A818" i="3" s="1"/>
  <c r="A1161" i="3" s="1"/>
  <c r="A1504" i="3" s="1"/>
  <c r="A1847" i="3" s="1"/>
  <c r="A2190" i="3" s="1"/>
  <c r="A181" i="3"/>
  <c r="A565" i="3"/>
  <c r="A908" i="3" s="1"/>
  <c r="A1251" i="3" s="1"/>
  <c r="A1594" i="3" s="1"/>
  <c r="A1937" i="3" s="1"/>
  <c r="A2280" i="3" s="1"/>
  <c r="A271" i="3"/>
  <c r="A613" i="3"/>
  <c r="A956" i="3" s="1"/>
  <c r="A1299" i="3" s="1"/>
  <c r="A1642" i="3" s="1"/>
  <c r="A1985" i="3" s="1"/>
  <c r="A2328" i="3" s="1"/>
  <c r="A319" i="3"/>
  <c r="A655" i="3"/>
  <c r="A998" i="3" s="1"/>
  <c r="A1341" i="3" s="1"/>
  <c r="A1684" i="3" s="1"/>
  <c r="A2027" i="3" s="1"/>
  <c r="A2370" i="3" s="1"/>
  <c r="A361" i="3"/>
  <c r="A704" i="3" s="1"/>
  <c r="A1047" i="3" s="1"/>
  <c r="A1390" i="3" s="1"/>
  <c r="A1733" i="3" s="1"/>
  <c r="A2076" i="3" s="1"/>
  <c r="A2419" i="3" s="1"/>
  <c r="A607" i="3"/>
  <c r="A950" i="3" s="1"/>
  <c r="A1293" i="3" s="1"/>
  <c r="A1636" i="3" s="1"/>
  <c r="A1979" i="3" s="1"/>
  <c r="A2322" i="3" s="1"/>
  <c r="A313" i="3"/>
  <c r="A559" i="3"/>
  <c r="A902" i="3" s="1"/>
  <c r="A1245" i="3" s="1"/>
  <c r="A1588" i="3" s="1"/>
  <c r="A1931" i="3" s="1"/>
  <c r="A2274" i="3" s="1"/>
  <c r="A265" i="3"/>
  <c r="A307" i="3"/>
  <c r="A601" i="3"/>
  <c r="A944" i="3" s="1"/>
  <c r="A1287" i="3" s="1"/>
  <c r="A1630" i="3" s="1"/>
  <c r="A1973" i="3" s="1"/>
  <c r="A2316" i="3" s="1"/>
  <c r="A667" i="3"/>
  <c r="A1010" i="3" s="1"/>
  <c r="A1353" i="3" s="1"/>
  <c r="A1696" i="3" s="1"/>
  <c r="A2039" i="3" s="1"/>
  <c r="A2382" i="3" s="1"/>
  <c r="A373" i="3"/>
  <c r="A716" i="3" s="1"/>
  <c r="A1059" i="3" s="1"/>
  <c r="A1402" i="3" s="1"/>
  <c r="A1745" i="3" s="1"/>
  <c r="A2088" i="3" s="1"/>
  <c r="A2431" i="3" s="1"/>
  <c r="A571" i="3"/>
  <c r="A914" i="3" s="1"/>
  <c r="A1257" i="3" s="1"/>
  <c r="A1600" i="3" s="1"/>
  <c r="A1943" i="3" s="1"/>
  <c r="A2286" i="3" s="1"/>
  <c r="A277" i="3"/>
  <c r="A523" i="3"/>
  <c r="A866" i="3" s="1"/>
  <c r="A1209" i="3" s="1"/>
  <c r="A1552" i="3" s="1"/>
  <c r="A1895" i="3" s="1"/>
  <c r="A2238" i="3" s="1"/>
  <c r="A229" i="3"/>
  <c r="A572" i="3" l="1"/>
  <c r="A915" i="3" s="1"/>
  <c r="A1258" i="3" s="1"/>
  <c r="A1601" i="3" s="1"/>
  <c r="A1944" i="3" s="1"/>
  <c r="A2287" i="3" s="1"/>
  <c r="A278" i="3"/>
  <c r="A608" i="3"/>
  <c r="A951" i="3" s="1"/>
  <c r="A1294" i="3" s="1"/>
  <c r="A1637" i="3" s="1"/>
  <c r="A1980" i="3" s="1"/>
  <c r="A2323" i="3" s="1"/>
  <c r="A314" i="3"/>
  <c r="A614" i="3"/>
  <c r="A957" i="3" s="1"/>
  <c r="A1300" i="3" s="1"/>
  <c r="A1643" i="3" s="1"/>
  <c r="A1986" i="3" s="1"/>
  <c r="A2329" i="3" s="1"/>
  <c r="A320" i="3"/>
  <c r="A668" i="3"/>
  <c r="A1011" i="3" s="1"/>
  <c r="A1354" i="3" s="1"/>
  <c r="A1697" i="3" s="1"/>
  <c r="A2040" i="3" s="1"/>
  <c r="A2383" i="3" s="1"/>
  <c r="A374" i="3"/>
  <c r="A717" i="3" s="1"/>
  <c r="A1060" i="3" s="1"/>
  <c r="A1403" i="3" s="1"/>
  <c r="A1746" i="3" s="1"/>
  <c r="A2089" i="3" s="1"/>
  <c r="A2432" i="3" s="1"/>
  <c r="A566" i="3"/>
  <c r="A909" i="3" s="1"/>
  <c r="A1252" i="3" s="1"/>
  <c r="A1595" i="3" s="1"/>
  <c r="A1938" i="3" s="1"/>
  <c r="A2281" i="3" s="1"/>
  <c r="A272" i="3"/>
  <c r="A650" i="3"/>
  <c r="A993" i="3" s="1"/>
  <c r="A1336" i="3" s="1"/>
  <c r="A1679" i="3" s="1"/>
  <c r="A2022" i="3" s="1"/>
  <c r="A2365" i="3" s="1"/>
  <c r="A356" i="3"/>
  <c r="A699" i="3" s="1"/>
  <c r="A1042" i="3" s="1"/>
  <c r="A1385" i="3" s="1"/>
  <c r="A1728" i="3" s="1"/>
  <c r="A2071" i="3" s="1"/>
  <c r="A2414" i="3" s="1"/>
  <c r="A620" i="3"/>
  <c r="A963" i="3" s="1"/>
  <c r="A1306" i="3" s="1"/>
  <c r="A1649" i="3" s="1"/>
  <c r="A1992" i="3" s="1"/>
  <c r="A2335" i="3" s="1"/>
  <c r="A326" i="3"/>
  <c r="A656" i="3"/>
  <c r="A999" i="3" s="1"/>
  <c r="A1342" i="3" s="1"/>
  <c r="A1685" i="3" s="1"/>
  <c r="A2028" i="3" s="1"/>
  <c r="A2371" i="3" s="1"/>
  <c r="A362" i="3"/>
  <c r="A705" i="3" s="1"/>
  <c r="A1048" i="3" s="1"/>
  <c r="A1391" i="3" s="1"/>
  <c r="A1734" i="3" s="1"/>
  <c r="A2077" i="3" s="1"/>
  <c r="A2420" i="3" s="1"/>
  <c r="A662" i="3"/>
  <c r="A1005" i="3" s="1"/>
  <c r="A1348" i="3" s="1"/>
  <c r="A1691" i="3" s="1"/>
  <c r="A2034" i="3" s="1"/>
  <c r="A2377" i="3" s="1"/>
  <c r="A368" i="3"/>
  <c r="A711" i="3" s="1"/>
  <c r="A1054" i="3" s="1"/>
  <c r="A1397" i="3" s="1"/>
  <c r="A1740" i="3" s="1"/>
  <c r="A2083" i="3" s="1"/>
  <c r="A2426" i="3" s="1"/>
  <c r="A524" i="3"/>
  <c r="A867" i="3" s="1"/>
  <c r="A1210" i="3" s="1"/>
  <c r="A1553" i="3" s="1"/>
  <c r="A1896" i="3" s="1"/>
  <c r="A2239" i="3" s="1"/>
  <c r="A230" i="3"/>
  <c r="A669" i="3" l="1"/>
  <c r="A1012" i="3" s="1"/>
  <c r="A1355" i="3" s="1"/>
  <c r="A1698" i="3" s="1"/>
  <c r="A2041" i="3" s="1"/>
  <c r="A2384" i="3" s="1"/>
  <c r="A375" i="3"/>
  <c r="A718" i="3" s="1"/>
  <c r="A1061" i="3" s="1"/>
  <c r="A1404" i="3" s="1"/>
  <c r="A1747" i="3" s="1"/>
  <c r="A2090" i="3" s="1"/>
  <c r="A2433" i="3" s="1"/>
  <c r="A615" i="3"/>
  <c r="A958" i="3" s="1"/>
  <c r="A1301" i="3" s="1"/>
  <c r="A1644" i="3" s="1"/>
  <c r="A1987" i="3" s="1"/>
  <c r="A2330" i="3" s="1"/>
  <c r="A321" i="3"/>
  <c r="A663" i="3"/>
  <c r="A1006" i="3" s="1"/>
  <c r="A1349" i="3" s="1"/>
  <c r="A1692" i="3" s="1"/>
  <c r="A2035" i="3" s="1"/>
  <c r="A2378" i="3" s="1"/>
  <c r="A369" i="3"/>
  <c r="A712" i="3" s="1"/>
  <c r="A1055" i="3" s="1"/>
  <c r="A1398" i="3" s="1"/>
  <c r="A1741" i="3" s="1"/>
  <c r="A2084" i="3" s="1"/>
  <c r="A2427" i="3" s="1"/>
  <c r="A327" i="3"/>
  <c r="A621" i="3"/>
  <c r="A964" i="3" s="1"/>
  <c r="A1307" i="3" s="1"/>
  <c r="A1650" i="3" s="1"/>
  <c r="A1993" i="3" s="1"/>
  <c r="A2336" i="3" s="1"/>
  <c r="A279" i="3"/>
  <c r="A573" i="3"/>
  <c r="A916" i="3" s="1"/>
  <c r="A1259" i="3" s="1"/>
  <c r="A1602" i="3" s="1"/>
  <c r="A1945" i="3" s="1"/>
  <c r="A2288" i="3" s="1"/>
  <c r="A363" i="3"/>
  <c r="A706" i="3" s="1"/>
  <c r="A1049" i="3" s="1"/>
  <c r="A1392" i="3" s="1"/>
  <c r="A1735" i="3" s="1"/>
  <c r="A2078" i="3" s="1"/>
  <c r="A2421" i="3" s="1"/>
  <c r="A657" i="3"/>
  <c r="A1000" i="3" s="1"/>
  <c r="A1343" i="3" s="1"/>
  <c r="A1686" i="3" s="1"/>
  <c r="A2029" i="3" s="1"/>
  <c r="A2372" i="3" s="1"/>
  <c r="A328" i="3" l="1"/>
  <c r="A622" i="3"/>
  <c r="A965" i="3" s="1"/>
  <c r="A1308" i="3" s="1"/>
  <c r="A1651" i="3" s="1"/>
  <c r="A1994" i="3" s="1"/>
  <c r="A2337" i="3" s="1"/>
  <c r="A376" i="3"/>
  <c r="A719" i="3" s="1"/>
  <c r="A1062" i="3" s="1"/>
  <c r="A1405" i="3" s="1"/>
  <c r="A1748" i="3" s="1"/>
  <c r="A2091" i="3" s="1"/>
  <c r="A2434" i="3" s="1"/>
  <c r="A670" i="3"/>
  <c r="A1013" i="3" s="1"/>
  <c r="A1356" i="3" s="1"/>
  <c r="A1699" i="3" s="1"/>
  <c r="A2042" i="3" s="1"/>
  <c r="A2385" i="3" s="1"/>
  <c r="A370" i="3"/>
  <c r="A713" i="3" s="1"/>
  <c r="A1056" i="3" s="1"/>
  <c r="A1399" i="3" s="1"/>
  <c r="A1742" i="3" s="1"/>
  <c r="A2085" i="3" s="1"/>
  <c r="A2428" i="3" s="1"/>
  <c r="A664" i="3"/>
  <c r="A1007" i="3" s="1"/>
  <c r="A1350" i="3" s="1"/>
  <c r="A1693" i="3" s="1"/>
  <c r="A2036" i="3" s="1"/>
  <c r="A2379" i="3" s="1"/>
  <c r="A671" i="3" l="1"/>
  <c r="A1014" i="3" s="1"/>
  <c r="A1357" i="3" s="1"/>
  <c r="A1700" i="3" s="1"/>
  <c r="A2043" i="3" s="1"/>
  <c r="A2386" i="3" s="1"/>
  <c r="A377" i="3"/>
  <c r="A720" i="3" s="1"/>
  <c r="A1063" i="3" s="1"/>
  <c r="A1406" i="3" s="1"/>
  <c r="A1749" i="3" s="1"/>
  <c r="A2092" i="3" s="1"/>
  <c r="A2435" i="3" s="1"/>
  <c r="B1" i="3" l="1"/>
  <c r="P37" i="2" s="1"/>
  <c r="C3" i="3"/>
  <c r="B4" i="3" l="1"/>
  <c r="B3" i="3"/>
  <c r="B5" i="3" l="1"/>
  <c r="W50" i="2" l="1"/>
  <c r="R49" i="2" s="1"/>
  <c r="W70" i="2"/>
  <c r="O70" i="2" s="1"/>
  <c r="W39" i="2"/>
  <c r="R39" i="2" s="1"/>
  <c r="W78" i="2"/>
  <c r="O78" i="2" s="1"/>
  <c r="W45" i="2"/>
  <c r="R45" i="2" s="1"/>
  <c r="W58" i="2"/>
  <c r="R58" i="2" s="1"/>
  <c r="W52" i="2"/>
  <c r="R52" i="2" s="1"/>
  <c r="W62" i="2"/>
  <c r="O62" i="2" s="1"/>
  <c r="W41" i="2"/>
  <c r="R41" i="2" s="1"/>
  <c r="W47" i="2"/>
  <c r="R47" i="2" s="1"/>
  <c r="W54" i="2"/>
  <c r="R54" i="2" s="1"/>
  <c r="W38" i="2"/>
  <c r="W43" i="2"/>
  <c r="R43" i="2" s="1"/>
</calcChain>
</file>

<file path=xl/sharedStrings.xml><?xml version="1.0" encoding="utf-8"?>
<sst xmlns="http://schemas.openxmlformats.org/spreadsheetml/2006/main" count="3122" uniqueCount="565">
  <si>
    <t>Nombre:</t>
  </si>
  <si>
    <t>EJEMPLO</t>
  </si>
  <si>
    <t>A</t>
  </si>
  <si>
    <t>MAS</t>
  </si>
  <si>
    <t>MENOS</t>
  </si>
  <si>
    <t>B</t>
  </si>
  <si>
    <t>Elefante</t>
  </si>
  <si>
    <t>X</t>
  </si>
  <si>
    <t>Azul</t>
  </si>
  <si>
    <t>León</t>
  </si>
  <si>
    <t>Rojo</t>
  </si>
  <si>
    <t>Jirafa</t>
  </si>
  <si>
    <t>Amarillo</t>
  </si>
  <si>
    <t>Cocodrilo</t>
  </si>
  <si>
    <t>Verde</t>
  </si>
  <si>
    <t>En cada uno de los 28 grupos de palabras, escoja la palabra que más lo(a) represente y márquela en la columna MAS  y escoja una palabra que menos lo(a) represente y márquela en la columna MENOS.</t>
  </si>
  <si>
    <t>Entusiasta</t>
  </si>
  <si>
    <t>Extrovertido(a)</t>
  </si>
  <si>
    <t>Popular</t>
  </si>
  <si>
    <t>Impulsivo(a)</t>
  </si>
  <si>
    <t>Rápido(a)</t>
  </si>
  <si>
    <t>Precavido(a)</t>
  </si>
  <si>
    <t>Reflexivo(a)</t>
  </si>
  <si>
    <t>Cuida los Detalles</t>
  </si>
  <si>
    <t>Lógico(a)</t>
  </si>
  <si>
    <t>Constante</t>
  </si>
  <si>
    <t>Tenaz</t>
  </si>
  <si>
    <t>Enérgico(a)</t>
  </si>
  <si>
    <t>Apacible</t>
  </si>
  <si>
    <t>Impaciente</t>
  </si>
  <si>
    <t>Calmado(a)</t>
  </si>
  <si>
    <t>Tranquilo(a)</t>
  </si>
  <si>
    <t>Cauteloso(a)</t>
  </si>
  <si>
    <t>Discreto(a)</t>
  </si>
  <si>
    <t>Analítico(a)</t>
  </si>
  <si>
    <t>Sociable</t>
  </si>
  <si>
    <t>Decidido(a)</t>
  </si>
  <si>
    <t>Complaciente</t>
  </si>
  <si>
    <t>Audaz</t>
  </si>
  <si>
    <t>Sistemático(a)</t>
  </si>
  <si>
    <t>Receptivo(a)</t>
  </si>
  <si>
    <t>Encantador(a)</t>
  </si>
  <si>
    <t>Leal</t>
  </si>
  <si>
    <t>Vigoroso(a)</t>
  </si>
  <si>
    <t>Bondadoso(a)</t>
  </si>
  <si>
    <t>Insistente</t>
  </si>
  <si>
    <t>Promotor(a)</t>
  </si>
  <si>
    <t>Tolerante</t>
  </si>
  <si>
    <t>Amigable</t>
  </si>
  <si>
    <t>Valeroso(a)</t>
  </si>
  <si>
    <t>Cautivador(a)</t>
  </si>
  <si>
    <t>Preciso(a)</t>
  </si>
  <si>
    <t>Anima a los demás</t>
  </si>
  <si>
    <t>Paciente</t>
  </si>
  <si>
    <t>Contento(a)</t>
  </si>
  <si>
    <t>Franco(a)</t>
  </si>
  <si>
    <t>Pacifico(a)</t>
  </si>
  <si>
    <t>Autosuficiente</t>
  </si>
  <si>
    <t>Exigente</t>
  </si>
  <si>
    <t>Perfeccionista</t>
  </si>
  <si>
    <t>Certero(a)</t>
  </si>
  <si>
    <t>Apegado(a) a las normas</t>
  </si>
  <si>
    <t>Elocuente</t>
  </si>
  <si>
    <t>Reservado(a)</t>
  </si>
  <si>
    <t>Adaptable</t>
  </si>
  <si>
    <t>Le agrada discutir</t>
  </si>
  <si>
    <t>Controlado(a)</t>
  </si>
  <si>
    <t>Atento(a)</t>
  </si>
  <si>
    <t>Resuelto(a)</t>
  </si>
  <si>
    <t>Metódico(a)</t>
  </si>
  <si>
    <t>Osado(a)</t>
  </si>
  <si>
    <t>Prevenido(a)</t>
  </si>
  <si>
    <t>Comedido(a)</t>
  </si>
  <si>
    <t>Decisivo(a)</t>
  </si>
  <si>
    <t>Alegre</t>
  </si>
  <si>
    <t>Vivaz</t>
  </si>
  <si>
    <t>Desenvuelto(a)</t>
  </si>
  <si>
    <t>Atrevido(a)</t>
  </si>
  <si>
    <t>Estimulante</t>
  </si>
  <si>
    <t>Agresivo(a)</t>
  </si>
  <si>
    <t>Jovial</t>
  </si>
  <si>
    <t>Concienzudo(a)</t>
  </si>
  <si>
    <t>Gentil</t>
  </si>
  <si>
    <t>Impetuoso(a)</t>
  </si>
  <si>
    <t>Comunicativo(a)</t>
  </si>
  <si>
    <t>Perceptivo(a)</t>
  </si>
  <si>
    <t>Amistoso(a)</t>
  </si>
  <si>
    <t>Directo(a)</t>
  </si>
  <si>
    <t>Moderado(a)</t>
  </si>
  <si>
    <t>Independiente</t>
  </si>
  <si>
    <t>Discerniente</t>
  </si>
  <si>
    <t>Ecuánime</t>
  </si>
  <si>
    <t>Ameno(a)</t>
  </si>
  <si>
    <t>Competitivo(a)</t>
  </si>
  <si>
    <t>De trato Fácil</t>
  </si>
  <si>
    <t>Inquieto(a)</t>
  </si>
  <si>
    <t>Ingenioso(a)</t>
  </si>
  <si>
    <t>Considerado(a)</t>
  </si>
  <si>
    <t>Compasivo(a)</t>
  </si>
  <si>
    <t>Amable</t>
  </si>
  <si>
    <t>Investigador(a)</t>
  </si>
  <si>
    <t>Cauto(a)</t>
  </si>
  <si>
    <t>Acepta Riesgos</t>
  </si>
  <si>
    <t>Sagaz</t>
  </si>
  <si>
    <t>Habla Directo</t>
  </si>
  <si>
    <t>Cuidadoso(a)</t>
  </si>
  <si>
    <t>Expresivo(a)</t>
  </si>
  <si>
    <t>Meticuloso(a)</t>
  </si>
  <si>
    <t>Evaluador(a)</t>
  </si>
  <si>
    <t>Prudente</t>
  </si>
  <si>
    <t>Obediente</t>
  </si>
  <si>
    <t>Generoso(a)</t>
  </si>
  <si>
    <t>Pionero(a)</t>
  </si>
  <si>
    <t>Dominante</t>
  </si>
  <si>
    <t>Ideas Firmes</t>
  </si>
  <si>
    <t>Animado(a)</t>
  </si>
  <si>
    <t>Espontáneo(a)</t>
  </si>
  <si>
    <t>Sensible</t>
  </si>
  <si>
    <t>Alentador(a)</t>
  </si>
  <si>
    <t>Persistente</t>
  </si>
  <si>
    <t>Colaborador</t>
  </si>
  <si>
    <t>D</t>
  </si>
  <si>
    <t>I</t>
  </si>
  <si>
    <t>S</t>
  </si>
  <si>
    <t>C</t>
  </si>
  <si>
    <t>INTENSIDAD</t>
  </si>
  <si>
    <t>SEGMENTO</t>
  </si>
  <si>
    <t>+28</t>
  </si>
  <si>
    <t>+12</t>
  </si>
  <si>
    <t>+10</t>
  </si>
  <si>
    <t>+11</t>
  </si>
  <si>
    <t>+9</t>
  </si>
  <si>
    <t>+7</t>
  </si>
  <si>
    <t>+8</t>
  </si>
  <si>
    <t>+6</t>
  </si>
  <si>
    <t>+5</t>
  </si>
  <si>
    <t>+4</t>
  </si>
  <si>
    <t>+3</t>
  </si>
  <si>
    <t>+2</t>
  </si>
  <si>
    <t>+1</t>
  </si>
  <si>
    <t>0</t>
  </si>
  <si>
    <t>-1</t>
  </si>
  <si>
    <t>-2</t>
  </si>
  <si>
    <t>D+</t>
  </si>
  <si>
    <t>D-</t>
  </si>
  <si>
    <t>I+</t>
  </si>
  <si>
    <t>I-</t>
  </si>
  <si>
    <t>-3</t>
  </si>
  <si>
    <t>S+</t>
  </si>
  <si>
    <t>S-</t>
  </si>
  <si>
    <t>-4</t>
  </si>
  <si>
    <t>C+</t>
  </si>
  <si>
    <t>C-</t>
  </si>
  <si>
    <t>-5</t>
  </si>
  <si>
    <t>N+</t>
  </si>
  <si>
    <t>N-</t>
  </si>
  <si>
    <t>-6</t>
  </si>
  <si>
    <t>-7</t>
  </si>
  <si>
    <t>-8</t>
  </si>
  <si>
    <t>-9</t>
  </si>
  <si>
    <t>-10</t>
  </si>
  <si>
    <t>-11</t>
  </si>
  <si>
    <t>-13</t>
  </si>
  <si>
    <t>Número de segmento / Patrón de Perfil Clásico</t>
  </si>
  <si>
    <r>
      <t>Emociones</t>
    </r>
    <r>
      <rPr>
        <sz val="10"/>
        <color rgb="FF000080"/>
        <rFont val="Arial"/>
        <family val="2"/>
        <charset val="1"/>
      </rPr>
      <t>:</t>
    </r>
  </si>
  <si>
    <t>alternativas "Más"</t>
  </si>
  <si>
    <t>alternativas "Menos"</t>
  </si>
  <si>
    <t>Meta:</t>
  </si>
  <si>
    <t>Juzga a los demás por:</t>
  </si>
  <si>
    <t>Influye en los demás mediante:</t>
  </si>
  <si>
    <t>Su valor para la organización:</t>
  </si>
  <si>
    <t>Abusa de:</t>
  </si>
  <si>
    <t>Bajo presión:</t>
  </si>
  <si>
    <t>Teme:</t>
  </si>
  <si>
    <r>
      <t>Sería más eficaz si</t>
    </r>
    <r>
      <rPr>
        <sz val="10"/>
        <color rgb="FF000080"/>
        <rFont val="Arial"/>
        <family val="2"/>
        <charset val="1"/>
      </rPr>
      <t>:</t>
    </r>
  </si>
  <si>
    <t>PATRON DEL ALENTADOR.</t>
  </si>
  <si>
    <t>E1</t>
  </si>
  <si>
    <t>Acepta la agresión, tiende a aparentar dar poca importancia a la necesidad que tiene de afecto.</t>
  </si>
  <si>
    <t>M1</t>
  </si>
  <si>
    <t>Controlar su ambiente o a su público.</t>
  </si>
  <si>
    <t>J1</t>
  </si>
  <si>
    <t>La forma en que proyecta su fuerza personal, carácter  y posición social.</t>
  </si>
  <si>
    <t>I1</t>
  </si>
  <si>
    <t>Su encanto, dirección, intimidación , uso de recompensas.</t>
  </si>
  <si>
    <t>S1</t>
  </si>
  <si>
    <t>Mueve a la gente, inicia, ordena, felicita disciplina.</t>
  </si>
  <si>
    <t>A1</t>
  </si>
  <si>
    <t>Su enfoque de que “el fin justifica los medios”.</t>
  </si>
  <si>
    <t>Superactivo</t>
  </si>
  <si>
    <t>B1</t>
  </si>
  <si>
    <t>Se vuelve manipulador, pendenciero, beligerante.</t>
  </si>
  <si>
    <t>T1</t>
  </si>
  <si>
    <t>Ser demasiado blando, perder su posición social.</t>
  </si>
  <si>
    <t>SE1</t>
  </si>
  <si>
    <t>Fuera más genuina su sensibilidad; estuviera más dispuesto a ayudar a otros a tener éxito en su propio desarrollo personal.</t>
  </si>
  <si>
    <t>Alentador</t>
  </si>
  <si>
    <t>O11</t>
  </si>
  <si>
    <t>Las personas con patrón alentador saben con exactitud los resultados que quieren, pero no siempre los verbalizan de inmediato.  Manifiestan cuáles son los resultados que quieren sólo después de que se haya creado un ambiente apropiado y la otra persona está dispuesta a aceptarlos.  Por ejemplo, estas personas ofrecen amistad a quienes desean ser aceptados, más autoridad a quienes buscan poder y seguridad a quienes buscan un ambiente predecible.</t>
  </si>
  <si>
    <t>O12</t>
  </si>
  <si>
    <t>El alentador pude ser encantador en su trato con los demás.  Es persuasivo para obtener ayuda cuando se le presentan detalles repetitivos y que consumen mucho tiempo.  Sin embargo, las personas a menudo experimentan ante ellos una sensación de conflicto,  al sentirse por un lado atraídos, y curiosamente al mismo tiempo distanciados.  Otras pueden sentirse “utilizadas”.  Aunque algunas veces el alentador inspira temor en los demás y rechaza sus decisiones, el Alentador suele ser apreciado por sus colaboradores.  Esto lo consigue al usar siempre que le es posible su enorme capacidad de palabra para persuadir.  El Alentador prefiere alcanzar sus objetivos no dominando a las personas sino haciendo de agente para realizar el trabajo.</t>
  </si>
  <si>
    <t>O13</t>
  </si>
  <si>
    <t>PATRON DEL REALIZADOR</t>
  </si>
  <si>
    <t>E2</t>
  </si>
  <si>
    <t>Activo, diligente, muestra frustración..</t>
  </si>
  <si>
    <t>M2</t>
  </si>
  <si>
    <t>Logros personales, en ocasiones a expensas de la meta de grupo.</t>
  </si>
  <si>
    <t>J2</t>
  </si>
  <si>
    <t>El logro de resultados concretos.</t>
  </si>
  <si>
    <t>I2</t>
  </si>
  <si>
    <t>La aceptación de responsabilidad por su propio trabajo.</t>
  </si>
  <si>
    <t>S2</t>
  </si>
  <si>
    <t>Se propone y consigue resultados en áreas clave.</t>
  </si>
  <si>
    <t>A2</t>
  </si>
  <si>
    <t>Confianza en si mismo, absorción en el trabajo.</t>
  </si>
  <si>
    <t>B2</t>
  </si>
  <si>
    <t>Se frustra e impacienta con los demás, se convierte en una persona que “lo hace todo”  en vez de ser alguien que delega.</t>
  </si>
  <si>
    <t>T2</t>
  </si>
  <si>
    <t>A quienes tienen niveles inferiores o competitivos de trabajo, que afectan los resultados.</t>
  </si>
  <si>
    <t>SE2</t>
  </si>
  <si>
    <t>Dejara de pensar en “esto o lo otro”, estableciera su prioridades con mayor claridad y aceptara enfoques alternativos, estuviera dispuesto a sacrificar los beneficios a corto plazo por otros a largo plazo.</t>
  </si>
  <si>
    <t>O21</t>
  </si>
  <si>
    <t>La motivación del Patrón Realizador surge en gran parte de su interior y de metas personales muy profundas.  Este compromiso previo con sus propias metas impide que acepte automáticamente las metas del grupo.  El Realizador necesita combinar sus metas personales con las metas de la organización.  Como el Realizador siempre ha ejercido control sobre los aspectos más importantes de su vida, desarrolla a menudo un fuerte sentido de la responsabilidad.</t>
  </si>
  <si>
    <t>O22</t>
  </si>
  <si>
    <t>El Realizador demuestra un profundo interés por su trabajo y un continuo e intenso afán por conseguir lo que se propone.   Tiene una alta opinión de su trabajo y suele realizar las cosas por él mismo para asegurarse de que todo esté bien hecho.  Valora el trabajo arduo y bajo presión “prefiere hacer” que delegar en otro.   Cuando delega algo, suele volver ha realizarlo si no satisface sus expectativas.  Su premisa dice: “si tengo éxito, el mérito me corresponde, pero si fracaso, asumo la responsabilidad”.</t>
  </si>
  <si>
    <t>O23</t>
  </si>
  <si>
    <t>Si el Realizador se comunica más con los demás dejaría de pensar en “esto o lo otro”, del “yo mismo lo tengo que hacer” o “quiero todo el crédito para mí”.  Tal vez necesite ayuda para considerar otras propuestas y conseguir los resultados que desea.  El Realizador sabe que funciona al máximo de su capacidad y espera un reconocimiento similar a su contribución, en ciertas organizaciones mediante ganancias elevadas y en otras con posiciones de mando.</t>
  </si>
  <si>
    <t>PATRON DEL PERFECCIONISTA</t>
  </si>
  <si>
    <t>E3</t>
  </si>
  <si>
    <t>Competente para hacer bien las cosas, reservado, cauteloso.</t>
  </si>
  <si>
    <t>Evaluador</t>
  </si>
  <si>
    <t>M3</t>
  </si>
  <si>
    <t>Logros estables, predecible.</t>
  </si>
  <si>
    <t>J3</t>
  </si>
  <si>
    <t>Normas precisas.</t>
  </si>
  <si>
    <t>I3</t>
  </si>
  <si>
    <t>La atención al detalle y precisión.</t>
  </si>
  <si>
    <t>S3</t>
  </si>
  <si>
    <t>Concienzudo, conserva las normas, control de calidad.</t>
  </si>
  <si>
    <t>A3</t>
  </si>
  <si>
    <t>Los procedimientos y controles excesivos para evitar las fallas, depende demasiado de la gente, productos y procesos que le funcionaron en el pasado.</t>
  </si>
  <si>
    <t>B3</t>
  </si>
  <si>
    <t>Es discreto, diplomático.</t>
  </si>
  <si>
    <t>T3</t>
  </si>
  <si>
    <t>El antagonismo.</t>
  </si>
  <si>
    <t>SE3</t>
  </si>
  <si>
    <t>Fuera más flexible en su papel, fuera más independiente e interdependiente, tuviera más fe en sí mismo y si se viera a sí mismo como una persona valiosa.</t>
  </si>
  <si>
    <t>O31</t>
  </si>
  <si>
    <t>El Perfeccionista es metódico y preciso en su forma de pensar y trabajar, por lo que suele seguir procedimientos ordenados tanto en su vida personal como laboral.   Es extremadamente concienzudo y se esmera en el trabajo detallado y preciso.   El Perfeccionista desea condiciones estables y actividades fáciles de predecir, por lo que se siente cómodo en un ambiente laboral claramente definido.  Desea claridad respecto a lo que se espera de él en el trabajo, de cuánto tiempo dispone y cómo se va a evaluar su trabajo.</t>
  </si>
  <si>
    <t>O32</t>
  </si>
  <si>
    <t>El perfeccionista se puede empantanar en los detalles cuando tiene que tomar decisiones.  Sabe tomar decisiones importantes, pero se le puede criticar por el tiempo que le toma reunir y analizar la información antes de decidir.  Aunque le agrada conocer la opinión de sus superiores, el Perfeccionista es capaz de arriesgarse  cuando cuenta con datos que puede interpretar y usar para sacar conclusiones propias.</t>
  </si>
  <si>
    <t>O33</t>
  </si>
  <si>
    <t>El Perfeccionista se evalúa y evalúa a los demás bajo normas precisas que aseguren resultados concretos y se adhiere a procedimientos operativos normales. Para la organización es valiosa esta atención concienzuda a las normas y calidad, sin embargo, el Perfeccionista tiende a definir su valor más por lo que hace que por lo que es como persona.  Por lo tanto, suele reaccionar a los cumplidos personales con la idea de que: “¿Qué querrá esta persona?” , si aceptará un cumplido sincero por quien es, podría aumentar su confianza en sí mismo.</t>
  </si>
  <si>
    <t>PATRON DEL CREATIVO</t>
  </si>
  <si>
    <t>E4</t>
  </si>
  <si>
    <t>Acepta la agresión, puede contenerse al expresarse.</t>
  </si>
  <si>
    <t>M4</t>
  </si>
  <si>
    <t>Dominar, logros únicos.</t>
  </si>
  <si>
    <t>J4</t>
  </si>
  <si>
    <t>Sus propias normas, las ideas progresivas al llevar a cabo el trabajo.</t>
  </si>
  <si>
    <t>I4</t>
  </si>
  <si>
    <t>El establecimiento de un ritmo a seguir para desarrollar sistemas y enfoques innovadores.</t>
  </si>
  <si>
    <t>S4</t>
  </si>
  <si>
    <t>El iniciar o diseñar cambios.</t>
  </si>
  <si>
    <t>A4</t>
  </si>
  <si>
    <t>La brusquedad, la actitud crítica o condescendiente.</t>
  </si>
  <si>
    <t>B4</t>
  </si>
  <si>
    <t>Se aburre fácilmente con el trabajo rutinario, cuando se le restringe se torna malhumorado, es independiente.</t>
  </si>
  <si>
    <t>T4</t>
  </si>
  <si>
    <t>No poder influir, no alcanzar el nivel establecido.</t>
  </si>
  <si>
    <t>SE4</t>
  </si>
  <si>
    <t>Fuera más amable, usara más tacto al comunicarse, cooperara más con el equipo, reconociera que existen sanciones.</t>
  </si>
  <si>
    <t>O41</t>
  </si>
  <si>
    <t>Las personas con un Patrón Creativo muestran dos fuerzas opuestas en su comportamiento.   El deseo de resultados tangibles se contrapone a un impulso de igual magnitud por la perfección.  Su agresividad se templa con su sensibilidad.  La rapidez de pensamiento y tiempo de reacción se ven frenados por el deseo de explorar todas las soluciones posibles antes de tomar una decisión.</t>
  </si>
  <si>
    <t>O42</t>
  </si>
  <si>
    <t>Las personas creativas preveen de manera extraordinaria el enfoque que hay que dar a un proyecto y efectúan los cambios oportunos.  En vista de que las personas con un Patrón Creativo son perfeccionistas y cuentan con una gran habilidad para planear, los cambios que efectúan suelen ser apropiados, aunque  les pueda faltar atención a las relaciones interpersonales.</t>
  </si>
  <si>
    <t>O43</t>
  </si>
  <si>
    <t>La persona creativa desea libertad para explorar y la autoridad para examinar y verificar los resultados.  Puede tomar las decisiones diarias con rapidez,  pero puede ser extremadamente cauteloso al tomar decisiones de verdadera importancia.  “¿Debería aceptar este ascenso?”, “¿debería mudarme a otro sitio?”.   Por su necesidad de obtener resultados y perfección, la persona creativa no se preocupa mucho por las formas sociales.  Puede parecer fría, ajena y brusca.</t>
  </si>
  <si>
    <t>PATRON DEL OBJETIVO</t>
  </si>
  <si>
    <t>E5</t>
  </si>
  <si>
    <t>Puede rechazar la agresión interpersonal.</t>
  </si>
  <si>
    <t>M5</t>
  </si>
  <si>
    <t>La exactitud.</t>
  </si>
  <si>
    <t>J5</t>
  </si>
  <si>
    <t>Su capacidad de pensamiento analítico.</t>
  </si>
  <si>
    <t>I5</t>
  </si>
  <si>
    <t>La información objetiva, los argumentos lógicos.</t>
  </si>
  <si>
    <t>S5</t>
  </si>
  <si>
    <t>Define,  esclarece, obtiene información, evalúa, comprueba.</t>
  </si>
  <si>
    <t>A5</t>
  </si>
  <si>
    <t>El análisis.</t>
  </si>
  <si>
    <t>Realizador</t>
  </si>
  <si>
    <t>B5</t>
  </si>
  <si>
    <t>Se vuelve aprensivo.</t>
  </si>
  <si>
    <t>T5</t>
  </si>
  <si>
    <t>Actos irracionales, el ridículo.</t>
  </si>
  <si>
    <t>SE5</t>
  </si>
  <si>
    <t>Fuera más abierto, compartiera en público su perspicacia y opiniones.</t>
  </si>
  <si>
    <t>O51</t>
  </si>
  <si>
    <t>La capacidad de pensamiento crítico suele estar muy desarrollada en el Objetivo.  Recalca la importancia de sacar conclusiones y basar las acciones en hechos.  Busca la precisión y exactitud en todo lo que hace.  Sin embargo, para llevar a cabo con eficiencia su trabajo, el Objetivo suele combinar la información intuitiva con los datos que posee.  Cuando duda sobre el curso a tomar, evita hacer el ridículo preparándose meticulosamente.  Por ejemplo, el Objetivo perfeccionará una nueva habilidad en privado antes de usarla en alguna actividad de grupo.</t>
  </si>
  <si>
    <t>O52</t>
  </si>
  <si>
    <t>El Objetivo prefiere trabajar con personas que , como él, prefieren mantener un ambiente laboral tranquilo.  Como puede mostrarse reticente en expresar sus sentimiento, hay quienes lo consideran tímido.  Se siente particularmente incómodo ante personas agresivas.  A pesar de esta apariencia templada, el Objetivo tiene un fuerte necesidad de controlar el ambiente.  Suele ejercer este control en forma indirecta solicitando el apego a reglas y normas.</t>
  </si>
  <si>
    <t>O53</t>
  </si>
  <si>
    <t>El Objetivo se preocupa por llegar a respuestas “correctas” y le puede resultar difícil tomar decisiones en situaciones ambiguas.  Su tendencia a preocuparse le puede llevar a una “parálisis por análisis”.  Con demasiada frecuencia, cuando comete un error, titubea en reconocerlo y se empreña en buscar información que le permita apoyar su postura.</t>
  </si>
  <si>
    <t>PATRON DEL PERSUASIVO</t>
  </si>
  <si>
    <t>E6</t>
  </si>
  <si>
    <t>Confía en los demás es entusiasta.</t>
  </si>
  <si>
    <t>M6</t>
  </si>
  <si>
    <t>Autoridad y prestigio; diversos símbolos de prestigio.</t>
  </si>
  <si>
    <t>J6</t>
  </si>
  <si>
    <t>Su capacidad de expresión verbal; su flexibilidad.</t>
  </si>
  <si>
    <t>I6</t>
  </si>
  <si>
    <t>Un comportamiento amistoso; franqueza; habilidad en su expresión verbal.</t>
  </si>
  <si>
    <t>S6</t>
  </si>
  <si>
    <t>Sabe vender y cerrar tratos; delega responsabilidades; sereno, seguridad en sí mismo.</t>
  </si>
  <si>
    <t>A6</t>
  </si>
  <si>
    <t>Su entusiasmo; su habilidad para vender; su optimismo.</t>
  </si>
  <si>
    <t>B6</t>
  </si>
  <si>
    <t>T6</t>
  </si>
  <si>
    <t>Un ambiente inalterable; relaciones complejas.</t>
  </si>
  <si>
    <t>SE6</t>
  </si>
  <si>
    <t>Se le asignaran tareas que le impliquen un reto; prestara más atención al servicio y detalles elementales clave para el trabajo; hiciera un análisis objetivo de la información.</t>
  </si>
  <si>
    <t>O61</t>
  </si>
  <si>
    <t>El persuasivo trabaja con y a través de otros.  Esto es, se esfuerza por hacer negocios en forma amistosa al mismo tiempo que pugna por alcanzar sus propios objetivos.  El Persuasivo, al ser franco por naturaleza y mostrar interés por las personas, se gana el respeto y confianza de diversos tipos de personas.   El Persuasivo tiene la capacidad de convencer a los demás de su punto de vista, no sólo los conquista, también los retiene como clientes o amigos.  Esta habilidad les es particularmente útil para obtener puestos de autoridad al venderse a sí mismos y sus ideas.</t>
  </si>
  <si>
    <t>O62</t>
  </si>
  <si>
    <t>El trabajo con gente, las tareas que le suponen  un reto y la variedad de trabajos y actividades que impliquen movilidad , proporcionan un ambiente favorable para el Persuasivo.  Además, suele buscar tareas laborales que le proporcionen oportunidades de quedar bien.  Como resultado de su entusiasmo natural, el persuasivo tiende a ser demasiado optimista respecto a los resultados de los proyectos y el potencial de otras personas.  El Persuasivo también suele sobreestimar su capacidad de cambiar el comportamiento de los demás.</t>
  </si>
  <si>
    <t>Creativo</t>
  </si>
  <si>
    <t>O63</t>
  </si>
  <si>
    <t>Al mismo tiempo que rechaza las rutinas y reglamentos, el Persuasivo necesita que se le proporcione información analítica de manera sistemática y periódica.  Cuando se le hace ver la importancia de los “pequeños detalles”, la información adecuada les ayuda a equilibrar su entusiasmo con una evaluación realista de la situación.</t>
  </si>
  <si>
    <t>PATRON DEL PROMOTOR</t>
  </si>
  <si>
    <t>E7</t>
  </si>
  <si>
    <t>Dispuesto a aceptar a los demás.</t>
  </si>
  <si>
    <t>M7</t>
  </si>
  <si>
    <t>Aprobación, popularidad.</t>
  </si>
  <si>
    <t>J7</t>
  </si>
  <si>
    <t>Su forma de expresarse.</t>
  </si>
  <si>
    <t>I7</t>
  </si>
  <si>
    <t>Alabanzas, oportunidades, haciendo favores.</t>
  </si>
  <si>
    <t>S7</t>
  </si>
  <si>
    <t>Alivia tensiones; promueve proyectos y personas, incluso a sí mismo.</t>
  </si>
  <si>
    <t>A7</t>
  </si>
  <si>
    <t>Los elogios, optimismo.</t>
  </si>
  <si>
    <t>B7</t>
  </si>
  <si>
    <t>Descuidado y sentimental; actúa en forma desorganizada; no sabe cómo llevar a cabo las cosas.</t>
  </si>
  <si>
    <t>T7</t>
  </si>
  <si>
    <t>Perder aceptación social y su autoestima.</t>
  </si>
  <si>
    <t>SE7</t>
  </si>
  <si>
    <t>Tuviera más control del tiempo; fuera más objetivo; fuera más sensible a lo que significa “urgente”, controlara sus emociones; cumpliera hasta el final sus promesas, tareas.</t>
  </si>
  <si>
    <t>O71</t>
  </si>
  <si>
    <t>El promotor cuenta con una extensa red de contactos que le proporciona una base activa para realizar sus negocios.  Gregario y sociable, le es fácil hacer amigos.  Rara vez se opone intencionalmente a alguien.  El promotor busca ambientes socialmente favorables donde pueda continuar desarrollando y conservando sus contactos.  Con su excelente capacidad de palabra, promueve muy bien sus propias ideas y genera entusiasmo hacia proyectos ajenos.  Gracias  a su amplia esfera de contactos, el Promotor tiene acceso a las personas apropiadas cuando necesita ayuda.</t>
  </si>
  <si>
    <t>O72</t>
  </si>
  <si>
    <t>En vista de que el promotor prefiere por naturaleza la interacción con otros y participa en actividades que implican contacto con gente, se interesa menos en la realización del trabajo.  Aunque su trabajo imponga actividades solitarias, seguirá buscando situaciones que impliquen reuniones y vida social activa.  Le agrada participar en reuniones, comités y conferencias.</t>
  </si>
  <si>
    <t>O73</t>
  </si>
  <si>
    <t>Por su optimismo natural, el Promotor tiende a sobreestimar la capacidad de los demás.  Suele llegar a conclusiones favorables sin haber considerado todos los hechos.  Con entrenamiento y dirección adecuados se puede ayudar al Promotor a desarrollar objetividad y a dar la importancia debida a los resultados.  Planear y controlar el tiempo le puede significar un reto.  Le conviene limitar el tiempo dedicado a conversar y de esta manera recordarse a sí mismo la urgencia de “concluir” y llevar a término una tarea.</t>
  </si>
  <si>
    <t>PATRON DEL CONSEJERO</t>
  </si>
  <si>
    <t>E8</t>
  </si>
  <si>
    <t>Es fácil de abordar, afectuoso y comprensivo.</t>
  </si>
  <si>
    <t>M8</t>
  </si>
  <si>
    <t>La amistad; la felicidad.</t>
  </si>
  <si>
    <t>J8</t>
  </si>
  <si>
    <t>Su aceptación positiva; generalmente busca el lado bueno de las personas.</t>
  </si>
  <si>
    <t>I8</t>
  </si>
  <si>
    <t>Las relaciones personales, al practicar la política de “puertas abiertas”.</t>
  </si>
  <si>
    <t>S8</t>
  </si>
  <si>
    <t>Estable, predecible; una amplia esfera de amistades; sabe escuchar.</t>
  </si>
  <si>
    <t>A8</t>
  </si>
  <si>
    <t>Acercamiento indirecto, tolerancia.</t>
  </si>
  <si>
    <t>B8</t>
  </si>
  <si>
    <t>Se torna demasiado flexible e íntimo; confía demasiado en todos sin distinción. .</t>
  </si>
  <si>
    <t>T8</t>
  </si>
  <si>
    <t>Presionar a los demás; que se le acuse de hacer daño.</t>
  </si>
  <si>
    <t>SE8</t>
  </si>
  <si>
    <t>Presenta más atención a las fechas límite; tuviera más iniciativa para realizar el trabajo.</t>
  </si>
  <si>
    <t>O81</t>
  </si>
  <si>
    <t>El Consejero tiene  el don particular de resolver los problemas de los demás.  Impresiona con su afecto, empatía y comprensión.  Al Consejero le es fácil encontrar lo bueno en las personas y asume una actitud optimista.  El consejero prefiere tratar con la gente sobre la base de una relación íntima.  Al saber escuchar, en especial a los problemas, es discreto en sus sugerencias y no trata de imponer sus ideas a los demás.</t>
  </si>
  <si>
    <t>O82</t>
  </si>
  <si>
    <t>El Consejero suele ser en extremo tolerante y paciente con las personas que no rinden en el trabajo.  Bajo presión, se le dificulta confrontar los problemas de desempeño en forma directa.  Suele ser demasiado indirecto para ordenar,  exigir o disciplinar a otros.  Con su actitud de que la “gente es importante”, el Consejero suele dar menos importancia al rendimiento.  En ocasiones requiere ayuda para fijar y cumplir fechas límites realistas.</t>
  </si>
  <si>
    <t>O83</t>
  </si>
  <si>
    <t>A menudo, el Consejero toma la crítica como una afrenta personal, pero responde en forma positiva si recibe atención y cumplidos por un trabajo bien hecho.  Cuando tiene un puesto de responsabilidad, suele prestar atención a la calidad de las condiciones de trabajo y proporcionar reconocimiento adecuado a los miembros de su equipo.</t>
  </si>
  <si>
    <t>PATRON DEL AGENTE</t>
  </si>
  <si>
    <t>E9</t>
  </si>
  <si>
    <t>Acepta el afecto; rechaza la agresión.</t>
  </si>
  <si>
    <t>M9</t>
  </si>
  <si>
    <t>Ser aceptado por los demás.</t>
  </si>
  <si>
    <t>J9</t>
  </si>
  <si>
    <t>La tolerancia y participación.</t>
  </si>
  <si>
    <t>I9</t>
  </si>
  <si>
    <t>La Comprensión; amistad.</t>
  </si>
  <si>
    <t>S9</t>
  </si>
  <si>
    <t>Apoya; armoniza; proyecta empatía; está orientado al servicio.</t>
  </si>
  <si>
    <t>A9</t>
  </si>
  <si>
    <t>La amabilidad.</t>
  </si>
  <si>
    <t>B9</t>
  </si>
  <si>
    <t>Se vuelve persuasivo haciendo, si fuese necesario, uso de información que posee o de amistades clave.</t>
  </si>
  <si>
    <t>T9</t>
  </si>
  <si>
    <t>El desacuerdo, el conflicto.</t>
  </si>
  <si>
    <t>SE9</t>
  </si>
  <si>
    <t>Tuviera más conciencia de quién es y de lo que puede hacer;  mostrara más firmeza y agresividad; dijera “no” en los momentos adecuados.</t>
  </si>
  <si>
    <t>O91</t>
  </si>
  <si>
    <t>Al Agente le interesa tanto las relaciones humanas como los variados  aspectos del trabajo.   Gracias a su empatía y tolerancia sabe escuchar y se le conoce por su buena disposición.   El Agente hace que los demás sientan que se les quiere y necesita.   No hay quien tema ser rechazado por un Agente.  Es más, el agente ofrece amistad y está dispuesto a ayudar.</t>
  </si>
  <si>
    <t>O92</t>
  </si>
  <si>
    <t>En cuanto al trabajo, el Agente cuenta con un excelente potencial para la organización y eficiente ejecución.  Es excelente en hacer para otros lo que ellos encuentran difícil de realizar.  El Agente busca por naturaleza la armonía y cooperación en el grupo.</t>
  </si>
  <si>
    <t>O93</t>
  </si>
  <si>
    <t>Sin embargo, el Agente teme el conflicto y desacuerdo.  Su tendencia a ayudar puede instar a otros a tolerar una situación en lugar de buscar una solución del problema.   Además,  la tendencia del Agente a adoptar un perfil “bajo” en lugar de aceptar una confrontación franca con personas agresivas, lo que puede ser visto como una falta de “dureza”.   A pesar de todo, el Agente cuenta con un buen nivel de independencia aunque le preocupa su integración en el grupo.</t>
  </si>
  <si>
    <t>PATRON DEL EVALUADOR</t>
  </si>
  <si>
    <t>E10</t>
  </si>
  <si>
    <t>Un fuerte impulso por causar buena impresión.</t>
  </si>
  <si>
    <t>M10</t>
  </si>
  <si>
    <t>“Ganar” con estilo.</t>
  </si>
  <si>
    <t>J10</t>
  </si>
  <si>
    <t>Su capacidad de tomar iniciativa.</t>
  </si>
  <si>
    <t>I10</t>
  </si>
  <si>
    <t>Influye en los demás al:  Hacerles competir por su reconocimiento.</t>
  </si>
  <si>
    <t>Orientado a resultados</t>
  </si>
  <si>
    <t>S10</t>
  </si>
  <si>
    <t>Obtiene sus metas a través de los demás.</t>
  </si>
  <si>
    <t>A10</t>
  </si>
  <si>
    <t>Su autoridad e ingenio.</t>
  </si>
  <si>
    <t>B10</t>
  </si>
  <si>
    <t>Se torna intranquilo; crítico;  impaciente.</t>
  </si>
  <si>
    <t>T10</t>
  </si>
  <si>
    <t>“Perder”; quedar mal ante los demás.</t>
  </si>
  <si>
    <t>SE10</t>
  </si>
  <si>
    <t>Llevara a cabo el seguimiento hasta el final; mostrara empatía al estar en desacuerdo; se marcara un ritmo más realista para sus actividades.</t>
  </si>
  <si>
    <t>O101</t>
  </si>
  <si>
    <t>El  Evaluador toma las ideas creativas y las utiliza para fines prácticos.   Es competitivo y usa métodos directos para conseguir resultados.   Sin embargo, hay quienes consideran al Evaluador menos agresivo ya que suele mostrar consideración hacia los demás.   En lugar de ordenar o mandar, el Evaluador involucra a las personas en el trabajo usando métodos persuasivos.  Obtiene la cooperación de quienes le rodean al explicar la lógica de las actividades propuestas.</t>
  </si>
  <si>
    <t>O102</t>
  </si>
  <si>
    <t>El Evaluador suele ser capaz de ayudar a los demás a visualizar los pasos necesarios para lograr resultados.  Por lo general, habla de un plan de acción detallado que él mismo desarrollará  para asegurar una progresión ordenada hacia los resultados.  Sin embargo, en su afán de ganar, el Evaluador se puede impacientar cuando no se mantiene a los niveles establecidos o cuando se requiere mucho seguimiento.</t>
  </si>
  <si>
    <t>O103</t>
  </si>
  <si>
    <t>El Evaluador tiene un pensamiento bastante analítico y es hábil para expresar en palabras sus críticas.   Sus palabras pueden ser bastante hirientes.   El Evaluador controla mejor la situación si se relaja y disminuye su ritmo de trabajo.  Un axioma que le sería útil para lograrlo es:  “algunas veces se gana y otras se pierde”.</t>
  </si>
  <si>
    <t>PATRON DEL RESOLUTIVO</t>
  </si>
  <si>
    <t>E11</t>
  </si>
  <si>
    <t>Individualista en lo que se refiere a sus necesidades personales.</t>
  </si>
  <si>
    <t>M11</t>
  </si>
  <si>
    <t>Una nueva oportunidad; un nuevo reto.</t>
  </si>
  <si>
    <t>J11</t>
  </si>
  <si>
    <t>Su capacidad para alcanzar las normas establecidas por él mismo.</t>
  </si>
  <si>
    <t>I11</t>
  </si>
  <si>
    <t>Las soluciones a los problemas; al proyectar una imagen de poder.</t>
  </si>
  <si>
    <t>S11</t>
  </si>
  <si>
    <t>Acepta la responsabilidad, no dice “no es mi culpa”; ofrece formas  nuevas e innovadoras de resolver problemas.</t>
  </si>
  <si>
    <t>A11</t>
  </si>
  <si>
    <t>Del control que ejerce sobre los demás en su afán de alcanzar sus propios  resultados.</t>
  </si>
  <si>
    <t>B11</t>
  </si>
  <si>
    <t>Se aparta cuando se tienen que hacer las cosas; se torna beligerante cuando ve su individualidad amenazada o se le cierran las puertas al reto.</t>
  </si>
  <si>
    <t>T11</t>
  </si>
  <si>
    <t>Al aburrimiento;  a la pérdida del control.</t>
  </si>
  <si>
    <t>SE11</t>
  </si>
  <si>
    <t>Mostrara más paciencia, empatía;  participara y colaborara con los demás;  diera más seguimiento y atención a la importancia del control de calidad.</t>
  </si>
  <si>
    <t>O111</t>
  </si>
  <si>
    <t>El Resolutivo suele ser una persona fuertemente individualista que busca continuamente nuevos horizontes.  Como es extremadamente autosuficiente e independiente de pensamiento y acción, prefiere encontrar sus propias soluciones.   Relativamente libre de la influencia restrictiva del grupo, el Resolutivo es capaz de eludir los convencionalismos y suele aportar soluciones innovadoras.</t>
  </si>
  <si>
    <t>O112</t>
  </si>
  <si>
    <t>Aunque con bastante frecuencia tiende a ser directo y enérgico, el Resolutivo es asimismo astuto para manipular personas y situaciones.  Sin embargo, cuando se requiere que el Resolutivo coopere con otros en situaciones que limitan su individualidad, el Resolutivo pude tornarse beligerante.  Es sumamente persistente para conseguir los resultados que desea, y hace todo lo que está en sus manos para vencer los obstáculos que se le presentan.  Además, sus expectativas respecto a los demás son altas y puede ser muy crítico cuando no se cumplen sus normas.</t>
  </si>
  <si>
    <t>O113</t>
  </si>
  <si>
    <t>Al Resolutivo le interesa mucho alcanzar sus propias metas, así como tener oportunidades de progreso y retos.   Como su empeño se enfoca tanto en el resultado final, suele carecer de empatía y parecer indiferente a las personas.  Podría decir algo como:  “tómate una aspirina, yo estoy igual” o “no seas niño, ya se te pasará”.</t>
  </si>
  <si>
    <t>PATRON DE PROFESIONAL</t>
  </si>
  <si>
    <t>E12</t>
  </si>
  <si>
    <t>Quiere mantenerse a la altura de los demás en cuanto a esfuerzo y desempeño técnico.</t>
  </si>
  <si>
    <t>M12</t>
  </si>
  <si>
    <t>Profundo afán por el desarrollo personal.</t>
  </si>
  <si>
    <t>J12</t>
  </si>
  <si>
    <t>Su autodisciplina;  sus posiciones y ascensos.</t>
  </si>
  <si>
    <t>I12</t>
  </si>
  <si>
    <t>La confianza en su habilidad para perfeccionar nuevos conocimientos; al desarrollar y seguir procedimientos y acciones “correctos”.</t>
  </si>
  <si>
    <t>S12</t>
  </si>
  <si>
    <t>Hábil para resolver problemas técnicos y humanos;  profesionalismo en su especialidad.</t>
  </si>
  <si>
    <t>A12</t>
  </si>
  <si>
    <t>Una atención excesiva a objetivos personales;  expectativas poco realistas sobre los demás.</t>
  </si>
  <si>
    <t>B12</t>
  </si>
  <si>
    <t>Se cohibe; sensible a la crítica.</t>
  </si>
  <si>
    <t>T12</t>
  </si>
  <si>
    <t>Ser demasiado predecible;  que no se le reconozca como “experto”.</t>
  </si>
  <si>
    <t>SE12</t>
  </si>
  <si>
    <t>Colaborara en forma genuina para beneficio general; delegara tareas importantes a las personas apropiadas.</t>
  </si>
  <si>
    <t>O121</t>
  </si>
  <si>
    <t>El profesional valora la destreza en áreas especializadas.  Su enorme deseo de “destacar en algo”, lo lleva a un esmerado control de su propio desempeño en el trabajo.  Aunque su meta es ser “el” experto en un área determinada, el Profesional da la impresión de saber un poco de todo.  Esta imagen es más marcada cuando pone en palabras el conocimiento que posee sobre diversos temas.</t>
  </si>
  <si>
    <t>Investigador</t>
  </si>
  <si>
    <t>O122</t>
  </si>
  <si>
    <t>En su relación con otros, el Profesional suele proyectar un estilo relajado, diplomático y afable.  Esta actitud puede cambiar de súbito en su área de especialización cuando se concentra demasiado en alcanzar altos niveles de rendimiento.  Al valorar la autodisciplina, el Profesional evalúa a los demás sobre la base de su autodisciplina, la que mide por su rendimiento diario.  Sus expectativas en relación consigo mismo y con los demás son elevadas.  Suele exteriorizar su desilusión.</t>
  </si>
  <si>
    <t>O123</t>
  </si>
  <si>
    <t>Al mismo tiempo que su naturaleza le pide concentrarse en desarrollar una propuesta organizada del trabajo y en aumentar sus propias capacidades,   El Profesional necesita asimismo ayudar a otros a perfeccionar sus talentos.  Además, necesita saber apreciar mejor a quienes contribuyen en el esfuerzo del trabajo, aunque no usen lo que el Profesional considera el “método correcto”.</t>
  </si>
  <si>
    <t>PATRON DEL INVESTIGADOR</t>
  </si>
  <si>
    <t>E13</t>
  </si>
  <si>
    <t>Desapasionado; autodisciplinado.</t>
  </si>
  <si>
    <t>M13</t>
  </si>
  <si>
    <t>El poder que generan la autoridad, la posición y los roles formales.</t>
  </si>
  <si>
    <t>J13</t>
  </si>
  <si>
    <t>El uso de la información objetiva.</t>
  </si>
  <si>
    <t>I13</t>
  </si>
  <si>
    <t>Su determinación; su tenacidad.</t>
  </si>
  <si>
    <t>S13</t>
  </si>
  <si>
    <t>Seguimiento concienzudo para realizar su trabajo en forma constante y persistente sea individual o en grupos pequeños.</t>
  </si>
  <si>
    <t>A13</t>
  </si>
  <si>
    <t>La franqueza; su desconfianza hacia los demás.</t>
  </si>
  <si>
    <t>B13</t>
  </si>
  <si>
    <t>Tiende a interiorizar los conflictos; recuerda el mal que se le ha hecho.</t>
  </si>
  <si>
    <t>T13</t>
  </si>
  <si>
    <t>Involucrarse con las masas; vender ideas abstractas.</t>
  </si>
  <si>
    <t>SE13</t>
  </si>
  <si>
    <t>Fuera más flexible; aceptara a los demás; si participara más con los demás.</t>
  </si>
  <si>
    <t>O131</t>
  </si>
  <si>
    <t>Objetivo y analítico, el investigador, está “enclavado en la realidad”.  Por lo general reservado, sigue con calma y firmeza un camino independiente hacia la meta establecida.  El Investigador tiene éxito en muchas cosas, no por su versatilidad sino por la tenaz determinación de llegar hasta el final.   Busca un claro propósito o meta sobre el que puede desarrollar un plan ordenado y organizar sus acciones.   Una vez embarcado en un proyecto, el Investigador lucha con tenacidad por alcanzar sus objetivos.  En ocasiones es necesario intervenir para que cambie de parecer.  Puede ser visto  por otros como terco y obstinado.</t>
  </si>
  <si>
    <t>O132</t>
  </si>
  <si>
    <t>El investigador se desempeña de maravilla en tareas de naturaleza técnica que le impliquen un reto, donde pueda usar e interpretar información real y sacar conclusiones.  Responde a la lógica más que a la emoción.  Al vender o comercializar una idea, puede lograr gran éxito si su producto es concreto.</t>
  </si>
  <si>
    <t>O133</t>
  </si>
  <si>
    <t>El Investigador prefiere trabajar solo y no se interesa en agradar a los demás.   Se le puede considerar sumamente directo, brusco y sin tacto.  Al valorar su propia capacidad de pensamiento, el Investigador evalúa a los demás por su objetividad y lógica.  Para mejorar la efectividad de sus relaciones con las personas necesita desarrollar una mayor comprensión de los demás, incluso de sus emociones.</t>
  </si>
  <si>
    <t>PATRON DEL ORIENTADO A RESULTADOS</t>
  </si>
  <si>
    <t>E14</t>
  </si>
  <si>
    <t>Una gran expresión verbal de la fuerza del ego; muestra un fuerte individualismo. .</t>
  </si>
  <si>
    <t>M14</t>
  </si>
  <si>
    <t>Dominio e independencia. .</t>
  </si>
  <si>
    <t>J14</t>
  </si>
  <si>
    <t>Su capacidad para realizar las tareas con rapidez.</t>
  </si>
  <si>
    <t>I14</t>
  </si>
  <si>
    <t>Su fuerza de carácter; su persistencia.</t>
  </si>
  <si>
    <t>S14</t>
  </si>
  <si>
    <t>Sus acciones y actitud de “yo les muestro cómo”.</t>
  </si>
  <si>
    <t>A14</t>
  </si>
  <si>
    <t>La impaciencia; sentido competitivo de “ganar o perder”.</t>
  </si>
  <si>
    <t>B14</t>
  </si>
  <si>
    <t>Se vuelve criticón y se dedica a encontrar errores;  se niega a trabajar en equipo; se excede en sus prerrogativas.</t>
  </si>
  <si>
    <t>T14</t>
  </si>
  <si>
    <t>Que otros se aprovechen de él; la lentitud, en especial en las actividades del trabajo; ser demasiado “blando” o “íntimo” con los demás.</t>
  </si>
  <si>
    <t>SE14</t>
  </si>
  <si>
    <t>Verbalizara su proceso de razonamiento; buscara otros puntos de vista e ideas sobre sus objetivos al resolver problemas; su preocupación por los demás fuera más genuina; fuera más paciente y humilde.</t>
  </si>
  <si>
    <t>O141</t>
  </si>
  <si>
    <t>El Orientado a Resultados muestra tal confianza en sí mismo que algunos lo interpretan como arrogancia.  Busca sin descanso oportunidades que prueben y desarrollen sus capacidades para alcanzar resultados.  A estas personas les gustan las tareas difíciles, situaciones competitivas, cometidos únicos y puestos “importantes”.  Aceptan la responsabilidad con un aire de “yo lo hago” y,  cuando terminan, de “dije que yo lo podía hacer”.</t>
  </si>
  <si>
    <t>O142</t>
  </si>
  <si>
    <t>El Orientado a Resultados tiende a evitar factores que lo restrinjan, como controles directos, detalles que le consuman tiempo y trabajos rutinarios.  Enérgico y directo, este individuo puede tener dificultades con los demás.  Por ser tan independiente, el Orientado a Resultados puede impacientarse cuando se ve involucrado en actividades de grupo.  Aunque por lo general prefiere trabajar solo, logra persuadir a otros para que apoyen sus esfuerzos, en especial para completar actividades de rutina.</t>
  </si>
  <si>
    <t>O143</t>
  </si>
  <si>
    <t>El Orientado a Resultados es rápido de pensamiento y acción.  Se impacienta con quienes son diferentes a él y los critica.  Valora a aquellos que muestran destreza para obtener resultados.  Son determinados y persistentes, incluso frente al antagonismo.  Estas personas, si creen que es necesario, toman el mando de la situación, les corresponda o no.  En su impulso tenaz en busca de resultados, pueden parecer ásperos y desatentos.</t>
  </si>
  <si>
    <t>PATRON DEL ESPECIALISTA</t>
  </si>
  <si>
    <t>E15</t>
  </si>
  <si>
    <t>Moderación calculada; afán de servir, de adaptarse a los demás.</t>
  </si>
  <si>
    <t>M15</t>
  </si>
  <si>
    <t>Conservar el “status quo”, controlar el ambiente.</t>
  </si>
  <si>
    <t>J15</t>
  </si>
  <si>
    <t>Las normas de amistad, después por su capacidad.</t>
  </si>
  <si>
    <t>I15</t>
  </si>
  <si>
    <t>Su constancia en el desempeño; por su afán de servir, de adaptarse a las necesidades de los demás.</t>
  </si>
  <si>
    <t>S15</t>
  </si>
  <si>
    <t>Planifica a corto plazo; es predecible, es congruente; mantiene un ritmo uniforme y seguro.</t>
  </si>
  <si>
    <t>A15</t>
  </si>
  <si>
    <t>La modestia; su miedo a correr riesgos; su resistencia pasiva hacia las innovaciones.</t>
  </si>
  <si>
    <t>B15</t>
  </si>
  <si>
    <t>Se adapta a quienes tienen autoridad y a lo que opina el grupo.</t>
  </si>
  <si>
    <t>T15</t>
  </si>
  <si>
    <t>Los cambios; la desorganización.</t>
  </si>
  <si>
    <t>SE15</t>
  </si>
  <si>
    <t>Compartiera más sus ideas; aumentara su confianza en sí mismo basándose en la retroalimentación que recibe; utilizara métodos más sencillos y directos.</t>
  </si>
  <si>
    <t>O151</t>
  </si>
  <si>
    <t>El Especialista se “lleva bien” con los demás.  Por su actitud moderada y controlada y por su comportamiento modesto, puede trabajar en armonía con diversos estilos de conducta.  El Especialista es considerado paciente y siempre está dispuesto a ayudar a quienes considera sus amigos.  De hecho, tiende a desarrollar en el trabajo una estrecha relación con un grupo relativamente reducido de compañeros.</t>
  </si>
  <si>
    <t>O152</t>
  </si>
  <si>
    <t>Se esfuerza por conservar pautas de comportamiento conocidos y predecibles.  El Especialista, al ser bastante eficiente en áreas especializadas, planea su trabajo, lo enfoca de manera clara y directa y consigue una notoria constancia en su desempeño.  El reconocimiento que recibe de los demás le ayuda a conservar este nivel.</t>
  </si>
  <si>
    <t>O153</t>
  </si>
  <si>
    <t>El Especialista es lento para adaptarse a los cambios.  Una preparación previa le concede el tiempo que requiere para cambiar sus procedimientos y conservar su nivel de rendimiento.  El Especialista puede necesitar ayuda al inicio de un nuevo proyecto y para desarrollar métodos prácticos y sencillos para cubrir plazos establecidos.  Suele dejar a un lado los proyectos terminados para posteriormente concluirlos.  Un pequeño consejo: ¡tire algunas de esas carpetas viejas de su archivo!.</t>
  </si>
  <si>
    <t>Resolutivo</t>
  </si>
  <si>
    <t>Consejero</t>
  </si>
  <si>
    <t>Persuasivo</t>
  </si>
  <si>
    <t>Agente</t>
  </si>
  <si>
    <t>Desconcertante</t>
  </si>
  <si>
    <t>Profesional</t>
  </si>
  <si>
    <t>Promotor</t>
  </si>
  <si>
    <t>Especialista</t>
  </si>
  <si>
    <t>Objetivo</t>
  </si>
  <si>
    <t>Subactivo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</si>
</sst>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quot; de &quot;mmmm&quot; de &quot;yyyy"/>
  </numFmts>
  <fonts count="17" x14ac:knownFonts="1">
    <font>
      <sz val="10"/>
      <name val="Arial"/>
      <family val="2"/>
      <charset val="1"/>
    </font>
    <font>
      <b/>
      <sz val="10"/>
      <name val="Arial"/>
      <family val="2"/>
      <charset val="1"/>
    </font>
    <font>
      <b/>
      <sz val="6"/>
      <name val="Arial"/>
      <family val="2"/>
      <charset val="1"/>
    </font>
    <font>
      <sz val="8"/>
      <name val="Arial"/>
      <family val="2"/>
      <charset val="1"/>
    </font>
    <font>
      <b/>
      <sz val="20"/>
      <name val="Arial"/>
      <family val="2"/>
      <charset val="1"/>
    </font>
    <font>
      <b/>
      <sz val="14"/>
      <name val="Arial"/>
      <family val="2"/>
      <charset val="1"/>
    </font>
    <font>
      <b/>
      <sz val="10"/>
      <color rgb="FFFFFFFF"/>
      <name val="Arial"/>
      <family val="2"/>
      <charset val="1"/>
    </font>
    <font>
      <sz val="10"/>
      <color rgb="FFFF0000"/>
      <name val="Arial"/>
      <family val="2"/>
      <charset val="1"/>
    </font>
    <font>
      <b/>
      <sz val="16"/>
      <name val="Arial"/>
      <family val="2"/>
      <charset val="1"/>
    </font>
    <font>
      <b/>
      <sz val="10"/>
      <color rgb="FF000080"/>
      <name val="Arial"/>
      <family val="2"/>
      <charset val="1"/>
    </font>
    <font>
      <sz val="10"/>
      <color rgb="FF000080"/>
      <name val="Arial"/>
      <family val="2"/>
      <charset val="1"/>
    </font>
    <font>
      <b/>
      <i/>
      <u/>
      <sz val="10"/>
      <color rgb="FF000080"/>
      <name val="Arial"/>
      <family val="2"/>
      <charset val="1"/>
    </font>
    <font>
      <i/>
      <u/>
      <sz val="10"/>
      <color rgb="FF000080"/>
      <name val="Arial"/>
      <family val="2"/>
      <charset val="1"/>
    </font>
    <font>
      <b/>
      <sz val="10"/>
      <color rgb="FFFF0000"/>
      <name val="Arial"/>
      <family val="2"/>
      <charset val="1"/>
    </font>
    <font>
      <b/>
      <sz val="12"/>
      <color rgb="FFFF0000"/>
      <name val="Arial"/>
      <family val="2"/>
      <charset val="1"/>
    </font>
    <font>
      <b/>
      <sz val="16"/>
      <color rgb="FFFF0000"/>
      <name val="Arial"/>
      <family val="2"/>
      <charset val="1"/>
    </font>
    <font>
      <b/>
      <sz val="11"/>
      <color rgb="FFFF0000"/>
      <name val="Arial"/>
      <family val="2"/>
      <charset val="1"/>
    </font>
  </fonts>
  <fills count="6">
    <fill>
      <patternFill patternType="none"/>
    </fill>
    <fill>
      <patternFill patternType="gray125"/>
    </fill>
    <fill>
      <patternFill patternType="solid">
        <fgColor rgb="FFC0C0C0"/>
        <bgColor rgb="FFCCCCFF"/>
      </patternFill>
    </fill>
    <fill>
      <patternFill patternType="solid">
        <fgColor rgb="FFCCFFFF"/>
        <bgColor rgb="FFCCFFFF"/>
      </patternFill>
    </fill>
    <fill>
      <patternFill patternType="solid">
        <fgColor rgb="FFFF0000"/>
        <bgColor rgb="FF993300"/>
      </patternFill>
    </fill>
    <fill>
      <patternFill patternType="solid">
        <fgColor rgb="FFFFFF00"/>
        <bgColor rgb="FFFFFF00"/>
      </patternFill>
    </fill>
  </fills>
  <borders count="19">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ck">
        <color auto="1"/>
      </right>
      <top/>
      <bottom/>
      <diagonal/>
    </border>
    <border>
      <left style="thick">
        <color auto="1"/>
      </left>
      <right style="thick">
        <color auto="1"/>
      </right>
      <top/>
      <bottom/>
      <diagonal/>
    </border>
    <border>
      <left style="thick">
        <color auto="1"/>
      </left>
      <right/>
      <top/>
      <bottom style="medium">
        <color auto="1"/>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thick">
        <color auto="1"/>
      </right>
      <top style="medium">
        <color auto="1"/>
      </top>
      <bottom/>
      <diagonal/>
    </border>
    <border>
      <left style="thick">
        <color auto="1"/>
      </left>
      <right style="thick">
        <color auto="1"/>
      </right>
      <top style="medium">
        <color auto="1"/>
      </top>
      <bottom/>
      <diagonal/>
    </border>
    <border>
      <left style="thick">
        <color auto="1"/>
      </left>
      <right/>
      <top style="medium">
        <color auto="1"/>
      </top>
      <bottom style="medium">
        <color auto="1"/>
      </bottom>
      <diagonal/>
    </border>
  </borders>
  <cellStyleXfs count="1">
    <xf numFmtId="0" fontId="0" fillId="0" borderId="0"/>
  </cellStyleXfs>
  <cellXfs count="111">
    <xf numFmtId="0" fontId="0" fillId="0" borderId="0" xfId="0"/>
    <xf numFmtId="0" fontId="0" fillId="0" borderId="0" xfId="0" applyProtection="1">
      <protection hidden="1"/>
    </xf>
    <xf numFmtId="0" fontId="0" fillId="0" borderId="1" xfId="0" applyBorder="1" applyProtection="1">
      <protection hidden="1"/>
    </xf>
    <xf numFmtId="0" fontId="0" fillId="0" borderId="0" xfId="0" applyBorder="1" applyProtection="1">
      <protection hidden="1"/>
    </xf>
    <xf numFmtId="0" fontId="1" fillId="0" borderId="0" xfId="0" applyFont="1" applyAlignment="1" applyProtection="1">
      <alignment horizontal="center"/>
      <protection hidden="1"/>
    </xf>
    <xf numFmtId="0" fontId="1" fillId="0" borderId="0" xfId="0" applyFont="1" applyProtection="1">
      <protection hidden="1"/>
    </xf>
    <xf numFmtId="0" fontId="1" fillId="0" borderId="0" xfId="0" applyFont="1" applyBorder="1" applyAlignment="1" applyProtection="1">
      <alignment horizontal="left"/>
      <protection hidden="1"/>
    </xf>
    <xf numFmtId="0" fontId="2" fillId="0" borderId="2" xfId="0" applyFont="1" applyBorder="1" applyAlignment="1" applyProtection="1">
      <alignment horizontal="center"/>
      <protection hidden="1"/>
    </xf>
    <xf numFmtId="0" fontId="2" fillId="0" borderId="0" xfId="0" applyFont="1" applyBorder="1" applyAlignment="1" applyProtection="1">
      <alignment horizontal="center"/>
      <protection hidden="1"/>
    </xf>
    <xf numFmtId="0" fontId="1" fillId="0" borderId="2" xfId="0" applyFont="1" applyBorder="1" applyAlignment="1" applyProtection="1">
      <alignment horizontal="center"/>
      <protection hidden="1"/>
    </xf>
    <xf numFmtId="0" fontId="0" fillId="0" borderId="2" xfId="0" applyBorder="1" applyProtection="1">
      <protection hidden="1"/>
    </xf>
    <xf numFmtId="0" fontId="0" fillId="0" borderId="3" xfId="0" applyBorder="1" applyProtection="1">
      <protection hidden="1"/>
    </xf>
    <xf numFmtId="0" fontId="0" fillId="0" borderId="4" xfId="0" applyBorder="1" applyProtection="1">
      <protection hidden="1"/>
    </xf>
    <xf numFmtId="0" fontId="0" fillId="2" borderId="5" xfId="0" applyFill="1" applyBorder="1" applyProtection="1">
      <protection hidden="1"/>
    </xf>
    <xf numFmtId="0" fontId="1" fillId="0" borderId="4" xfId="0" applyFont="1" applyBorder="1" applyAlignment="1" applyProtection="1">
      <alignment horizontal="center"/>
      <protection hidden="1"/>
    </xf>
    <xf numFmtId="0" fontId="0" fillId="0" borderId="5" xfId="0" applyBorder="1" applyProtection="1">
      <protection hidden="1"/>
    </xf>
    <xf numFmtId="0" fontId="1" fillId="0" borderId="6" xfId="0" applyFont="1" applyBorder="1" applyAlignment="1" applyProtection="1">
      <alignment horizontal="left"/>
      <protection hidden="1"/>
    </xf>
    <xf numFmtId="0" fontId="2" fillId="2" borderId="7" xfId="0" applyFont="1" applyFill="1" applyBorder="1" applyAlignment="1" applyProtection="1">
      <alignment horizontal="center"/>
      <protection hidden="1"/>
    </xf>
    <xf numFmtId="0" fontId="0" fillId="0" borderId="6" xfId="0" applyFont="1" applyBorder="1" applyProtection="1">
      <protection hidden="1"/>
    </xf>
    <xf numFmtId="0" fontId="0" fillId="2" borderId="7" xfId="0" applyFill="1" applyBorder="1" applyProtection="1">
      <protection hidden="1"/>
    </xf>
    <xf numFmtId="0" fontId="0" fillId="0" borderId="7" xfId="0" applyBorder="1" applyProtection="1">
      <protection hidden="1"/>
    </xf>
    <xf numFmtId="0" fontId="3" fillId="0" borderId="0" xfId="0" applyFont="1" applyBorder="1" applyProtection="1">
      <protection hidden="1"/>
    </xf>
    <xf numFmtId="0" fontId="0" fillId="0" borderId="8" xfId="0" applyBorder="1" applyProtection="1">
      <protection hidden="1"/>
    </xf>
    <xf numFmtId="0" fontId="0" fillId="2" borderId="9" xfId="0" applyFill="1" applyBorder="1" applyProtection="1">
      <protection hidden="1"/>
    </xf>
    <xf numFmtId="0" fontId="0" fillId="0" borderId="9" xfId="0" applyBorder="1" applyProtection="1">
      <protection hidden="1"/>
    </xf>
    <xf numFmtId="0" fontId="0" fillId="0" borderId="0" xfId="0" applyAlignment="1" applyProtection="1">
      <alignment horizontal="center"/>
      <protection hidden="1"/>
    </xf>
    <xf numFmtId="0" fontId="2" fillId="0" borderId="10" xfId="0" applyFont="1" applyBorder="1" applyAlignment="1" applyProtection="1">
      <alignment horizontal="center"/>
      <protection hidden="1"/>
    </xf>
    <xf numFmtId="0" fontId="0" fillId="0" borderId="10" xfId="0" applyBorder="1" applyAlignment="1" applyProtection="1">
      <alignment horizontal="center"/>
      <protection locked="0" hidden="1"/>
    </xf>
    <xf numFmtId="0" fontId="3" fillId="0" borderId="0" xfId="0" applyFont="1" applyAlignment="1" applyProtection="1">
      <alignment horizontal="center"/>
      <protection hidden="1"/>
    </xf>
    <xf numFmtId="0" fontId="0" fillId="0" borderId="11" xfId="0" applyBorder="1" applyAlignment="1" applyProtection="1">
      <alignment horizontal="center"/>
      <protection hidden="1"/>
    </xf>
    <xf numFmtId="49" fontId="0" fillId="0" borderId="12" xfId="0" applyNumberFormat="1" applyFont="1" applyBorder="1" applyAlignment="1" applyProtection="1">
      <alignment horizontal="center"/>
      <protection hidden="1"/>
    </xf>
    <xf numFmtId="0" fontId="0" fillId="0" borderId="14" xfId="0" applyBorder="1" applyAlignment="1" applyProtection="1">
      <alignment horizontal="center"/>
      <protection hidden="1"/>
    </xf>
    <xf numFmtId="49" fontId="0" fillId="0" borderId="15" xfId="0" applyNumberFormat="1" applyFont="1" applyBorder="1" applyAlignment="1" applyProtection="1">
      <alignment horizontal="center"/>
      <protection hidden="1"/>
    </xf>
    <xf numFmtId="0" fontId="0" fillId="0" borderId="16" xfId="0" applyBorder="1" applyAlignment="1" applyProtection="1">
      <alignment horizontal="center"/>
      <protection hidden="1"/>
    </xf>
    <xf numFmtId="49" fontId="0" fillId="0" borderId="17" xfId="0" applyNumberFormat="1" applyFont="1" applyBorder="1" applyAlignment="1" applyProtection="1">
      <alignment horizontal="center"/>
      <protection hidden="1"/>
    </xf>
    <xf numFmtId="0" fontId="0" fillId="3" borderId="16" xfId="0" applyFill="1" applyBorder="1" applyAlignment="1" applyProtection="1">
      <alignment horizontal="center"/>
      <protection hidden="1"/>
    </xf>
    <xf numFmtId="49" fontId="0" fillId="3" borderId="17" xfId="0" applyNumberFormat="1" applyFont="1" applyFill="1" applyBorder="1" applyAlignment="1" applyProtection="1">
      <alignment horizontal="center"/>
      <protection hidden="1"/>
    </xf>
    <xf numFmtId="0" fontId="0" fillId="3" borderId="11" xfId="0" applyFill="1" applyBorder="1" applyAlignment="1" applyProtection="1">
      <alignment horizontal="center"/>
      <protection hidden="1"/>
    </xf>
    <xf numFmtId="0" fontId="0" fillId="3" borderId="14" xfId="0" applyFill="1" applyBorder="1" applyAlignment="1" applyProtection="1">
      <alignment horizontal="center"/>
      <protection hidden="1"/>
    </xf>
    <xf numFmtId="49" fontId="0" fillId="3" borderId="15" xfId="0" applyNumberFormat="1" applyFont="1" applyFill="1" applyBorder="1" applyAlignment="1" applyProtection="1">
      <alignment horizontal="center"/>
      <protection hidden="1"/>
    </xf>
    <xf numFmtId="49" fontId="0" fillId="0" borderId="17" xfId="0" applyNumberFormat="1" applyBorder="1" applyAlignment="1" applyProtection="1">
      <alignment horizontal="center"/>
      <protection hidden="1"/>
    </xf>
    <xf numFmtId="49" fontId="0" fillId="0" borderId="15" xfId="0" applyNumberFormat="1" applyBorder="1" applyAlignment="1" applyProtection="1">
      <alignment horizontal="center"/>
      <protection hidden="1"/>
    </xf>
    <xf numFmtId="49" fontId="0" fillId="0" borderId="12" xfId="0" applyNumberFormat="1" applyBorder="1" applyAlignment="1" applyProtection="1">
      <alignment horizontal="center"/>
      <protection hidden="1"/>
    </xf>
    <xf numFmtId="0" fontId="7" fillId="0" borderId="0" xfId="0" applyFont="1" applyProtection="1">
      <protection hidden="1"/>
    </xf>
    <xf numFmtId="0" fontId="0" fillId="0" borderId="16" xfId="0" applyFont="1" applyBorder="1" applyAlignment="1" applyProtection="1">
      <alignment horizontal="center"/>
      <protection hidden="1"/>
    </xf>
    <xf numFmtId="0" fontId="0" fillId="0" borderId="0" xfId="0" applyFont="1" applyProtection="1">
      <protection hidden="1"/>
    </xf>
    <xf numFmtId="0" fontId="0" fillId="0" borderId="11" xfId="0" applyFont="1" applyBorder="1" applyAlignment="1" applyProtection="1">
      <alignment horizontal="center"/>
      <protection hidden="1"/>
    </xf>
    <xf numFmtId="0" fontId="0" fillId="0" borderId="14" xfId="0" applyFont="1" applyBorder="1" applyAlignment="1" applyProtection="1">
      <alignment horizontal="center"/>
      <protection hidden="1"/>
    </xf>
    <xf numFmtId="0" fontId="0" fillId="0" borderId="0" xfId="0" applyFont="1" applyAlignment="1" applyProtection="1">
      <alignment horizontal="center"/>
      <protection hidden="1"/>
    </xf>
    <xf numFmtId="0" fontId="5" fillId="0" borderId="0" xfId="0" applyFont="1" applyAlignment="1" applyProtection="1">
      <alignment horizontal="center"/>
      <protection hidden="1"/>
    </xf>
    <xf numFmtId="0" fontId="6" fillId="4" borderId="0" xfId="0" applyFont="1" applyFill="1" applyAlignment="1" applyProtection="1">
      <alignment horizontal="center"/>
      <protection hidden="1"/>
    </xf>
    <xf numFmtId="0" fontId="9" fillId="0" borderId="0" xfId="0" applyFont="1" applyAlignment="1" applyProtection="1">
      <alignment horizontal="right" vertical="center" wrapText="1"/>
      <protection hidden="1"/>
    </xf>
    <xf numFmtId="0" fontId="0" fillId="0" borderId="0" xfId="0" applyFont="1" applyAlignment="1" applyProtection="1">
      <alignment horizontal="right" vertical="center" wrapText="1"/>
      <protection hidden="1"/>
    </xf>
    <xf numFmtId="0" fontId="0" fillId="0" borderId="0" xfId="0" applyFont="1" applyAlignment="1" applyProtection="1">
      <alignment horizontal="right" wrapText="1"/>
      <protection hidden="1"/>
    </xf>
    <xf numFmtId="0" fontId="0" fillId="0" borderId="0" xfId="0" applyAlignment="1" applyProtection="1">
      <alignment horizontal="left" vertical="top" wrapText="1"/>
      <protection hidden="1"/>
    </xf>
    <xf numFmtId="0" fontId="9" fillId="0" borderId="0" xfId="0" applyFont="1" applyAlignment="1" applyProtection="1">
      <alignment horizontal="left" vertical="center" wrapText="1"/>
      <protection hidden="1"/>
    </xf>
    <xf numFmtId="0" fontId="0" fillId="0" borderId="0" xfId="0" applyFont="1" applyAlignment="1" applyProtection="1">
      <alignment horizontal="left" vertical="center" wrapText="1"/>
      <protection hidden="1"/>
    </xf>
    <xf numFmtId="0" fontId="0" fillId="0" borderId="0" xfId="0" applyFont="1" applyAlignment="1" applyProtection="1">
      <alignment wrapText="1"/>
      <protection hidden="1"/>
    </xf>
    <xf numFmtId="1" fontId="0" fillId="0" borderId="0" xfId="0" applyNumberFormat="1" applyProtection="1">
      <protection hidden="1"/>
    </xf>
    <xf numFmtId="0" fontId="0" fillId="0" borderId="0" xfId="0" applyFont="1" applyAlignment="1" applyProtection="1">
      <protection hidden="1"/>
    </xf>
    <xf numFmtId="0" fontId="0" fillId="0" borderId="0" xfId="0" applyAlignment="1" applyProtection="1">
      <protection hidden="1"/>
    </xf>
    <xf numFmtId="49" fontId="0" fillId="0" borderId="0" xfId="0" applyNumberFormat="1" applyAlignment="1" applyProtection="1">
      <protection hidden="1"/>
    </xf>
    <xf numFmtId="49" fontId="0" fillId="0" borderId="0" xfId="0" applyNumberFormat="1" applyFont="1" applyAlignment="1" applyProtection="1">
      <protection hidden="1"/>
    </xf>
    <xf numFmtId="49" fontId="11" fillId="0" borderId="0" xfId="0" applyNumberFormat="1" applyFont="1" applyAlignment="1" applyProtection="1">
      <protection hidden="1"/>
    </xf>
    <xf numFmtId="49" fontId="9" fillId="0" borderId="0" xfId="0" applyNumberFormat="1" applyFont="1" applyAlignment="1" applyProtection="1">
      <alignment horizontal="justify"/>
      <protection hidden="1"/>
    </xf>
    <xf numFmtId="1" fontId="0" fillId="0" borderId="0" xfId="0" applyNumberFormat="1" applyAlignment="1" applyProtection="1">
      <alignment horizontal="center"/>
      <protection hidden="1"/>
    </xf>
    <xf numFmtId="49" fontId="12" fillId="0" borderId="0" xfId="0" applyNumberFormat="1" applyFont="1" applyAlignment="1" applyProtection="1">
      <protection hidden="1"/>
    </xf>
    <xf numFmtId="1" fontId="0" fillId="5" borderId="0" xfId="0" applyNumberFormat="1" applyFill="1" applyAlignment="1" applyProtection="1">
      <alignment horizontal="center"/>
      <protection hidden="1"/>
    </xf>
    <xf numFmtId="0" fontId="0" fillId="5" borderId="0" xfId="0" applyFont="1" applyFill="1" applyProtection="1">
      <protection hidden="1"/>
    </xf>
    <xf numFmtId="49" fontId="10" fillId="0" borderId="0" xfId="0" applyNumberFormat="1" applyFont="1" applyAlignment="1" applyProtection="1">
      <alignment horizontal="justify"/>
      <protection hidden="1"/>
    </xf>
    <xf numFmtId="0" fontId="13" fillId="0" borderId="0" xfId="0" applyFont="1" applyAlignment="1" applyProtection="1">
      <alignment horizontal="center"/>
      <protection hidden="1"/>
    </xf>
    <xf numFmtId="0" fontId="7" fillId="0" borderId="0" xfId="0" applyFont="1" applyAlignment="1" applyProtection="1">
      <alignment horizontal="right"/>
      <protection hidden="1"/>
    </xf>
    <xf numFmtId="0" fontId="7" fillId="0" borderId="0" xfId="0" applyFont="1" applyAlignment="1" applyProtection="1">
      <alignment horizontal="center"/>
      <protection hidden="1"/>
    </xf>
    <xf numFmtId="0" fontId="7" fillId="0" borderId="0" xfId="0" applyFont="1" applyAlignment="1" applyProtection="1">
      <alignment horizontal="left" vertical="top" wrapText="1"/>
      <protection hidden="1"/>
    </xf>
    <xf numFmtId="0" fontId="7" fillId="0" borderId="0" xfId="0" applyFont="1" applyAlignment="1" applyProtection="1">
      <alignment wrapText="1"/>
      <protection hidden="1"/>
    </xf>
    <xf numFmtId="1" fontId="14" fillId="0" borderId="0" xfId="0" applyNumberFormat="1" applyFont="1" applyAlignment="1" applyProtection="1">
      <alignment horizontal="center"/>
      <protection hidden="1"/>
    </xf>
    <xf numFmtId="0" fontId="7" fillId="0" borderId="0" xfId="0" applyFont="1"/>
    <xf numFmtId="1" fontId="7" fillId="0" borderId="0" xfId="0" applyNumberFormat="1" applyFont="1" applyProtection="1">
      <protection hidden="1"/>
    </xf>
    <xf numFmtId="0" fontId="7" fillId="0" borderId="0" xfId="0" applyFont="1" applyAlignment="1" applyProtection="1">
      <protection hidden="1"/>
    </xf>
    <xf numFmtId="49" fontId="7" fillId="0" borderId="0" xfId="0" applyNumberFormat="1" applyFont="1" applyAlignment="1" applyProtection="1">
      <protection hidden="1"/>
    </xf>
    <xf numFmtId="0" fontId="16" fillId="0" borderId="0" xfId="0" applyFont="1" applyAlignment="1" applyProtection="1">
      <alignment horizontal="justify"/>
      <protection hidden="1"/>
    </xf>
    <xf numFmtId="0" fontId="16" fillId="0" borderId="0" xfId="0" applyFont="1" applyProtection="1">
      <protection hidden="1"/>
    </xf>
    <xf numFmtId="0" fontId="1" fillId="0" borderId="1" xfId="0" applyFont="1" applyBorder="1" applyAlignment="1" applyProtection="1">
      <alignment horizontal="center" vertical="center" wrapText="1"/>
      <protection hidden="1"/>
    </xf>
    <xf numFmtId="0" fontId="0" fillId="0" borderId="0" xfId="0" applyFont="1" applyBorder="1" applyAlignment="1" applyProtection="1">
      <alignment horizontal="left" vertical="center" wrapText="1"/>
      <protection locked="0" hidden="1"/>
    </xf>
    <xf numFmtId="164" fontId="0" fillId="0" borderId="0" xfId="0" applyNumberFormat="1" applyBorder="1" applyAlignment="1" applyProtection="1">
      <alignment horizontal="center" vertical="center" wrapText="1"/>
      <protection hidden="1"/>
    </xf>
    <xf numFmtId="0" fontId="0" fillId="0" borderId="0" xfId="0" applyBorder="1" applyAlignment="1" applyProtection="1">
      <alignment horizontal="center" vertical="center" wrapText="1"/>
      <protection hidden="1"/>
    </xf>
    <xf numFmtId="0" fontId="4" fillId="2" borderId="0" xfId="0" applyFont="1" applyFill="1" applyBorder="1" applyAlignment="1" applyProtection="1">
      <alignment horizontal="center" wrapText="1"/>
      <protection hidden="1"/>
    </xf>
    <xf numFmtId="0" fontId="5" fillId="0" borderId="13" xfId="0" applyFont="1" applyBorder="1" applyAlignment="1" applyProtection="1">
      <alignment horizontal="center" vertical="center" wrapText="1"/>
      <protection hidden="1"/>
    </xf>
    <xf numFmtId="49" fontId="0" fillId="0" borderId="12" xfId="0" applyNumberFormat="1" applyFont="1" applyBorder="1" applyAlignment="1" applyProtection="1">
      <alignment horizontal="center" vertical="center" wrapText="1"/>
      <protection hidden="1"/>
    </xf>
    <xf numFmtId="0" fontId="5" fillId="0" borderId="18" xfId="0" applyFont="1" applyBorder="1" applyAlignment="1" applyProtection="1">
      <alignment horizontal="center" vertical="center" wrapText="1"/>
      <protection hidden="1"/>
    </xf>
    <xf numFmtId="0" fontId="0" fillId="0" borderId="11" xfId="0" applyBorder="1" applyAlignment="1" applyProtection="1">
      <alignment horizontal="center" vertical="center" wrapText="1"/>
      <protection hidden="1"/>
    </xf>
    <xf numFmtId="0" fontId="0" fillId="0" borderId="12" xfId="0" applyFont="1" applyBorder="1" applyAlignment="1" applyProtection="1">
      <alignment horizontal="center" vertical="center" wrapText="1"/>
      <protection hidden="1"/>
    </xf>
    <xf numFmtId="49" fontId="0" fillId="0" borderId="15" xfId="0" applyNumberFormat="1" applyFont="1" applyBorder="1" applyAlignment="1" applyProtection="1">
      <alignment horizontal="center" vertical="center" wrapText="1"/>
      <protection hidden="1"/>
    </xf>
    <xf numFmtId="49" fontId="0" fillId="0" borderId="17" xfId="0" applyNumberFormat="1" applyFont="1" applyBorder="1" applyAlignment="1" applyProtection="1">
      <alignment horizontal="center" vertical="center" wrapText="1"/>
      <protection hidden="1"/>
    </xf>
    <xf numFmtId="49" fontId="0" fillId="3" borderId="17" xfId="0" applyNumberFormat="1" applyFont="1" applyFill="1" applyBorder="1" applyAlignment="1" applyProtection="1">
      <alignment horizontal="center" vertical="center" wrapText="1"/>
      <protection hidden="1"/>
    </xf>
    <xf numFmtId="0" fontId="5" fillId="3" borderId="18" xfId="0" applyFont="1" applyFill="1" applyBorder="1" applyAlignment="1" applyProtection="1">
      <alignment horizontal="center" vertical="center" wrapText="1"/>
      <protection hidden="1"/>
    </xf>
    <xf numFmtId="49" fontId="0" fillId="3" borderId="12" xfId="0" applyNumberFormat="1" applyFont="1" applyFill="1" applyBorder="1" applyAlignment="1" applyProtection="1">
      <alignment horizontal="center" vertical="center" wrapText="1"/>
      <protection hidden="1"/>
    </xf>
    <xf numFmtId="49" fontId="0" fillId="3" borderId="15" xfId="0" applyNumberFormat="1" applyFill="1" applyBorder="1" applyAlignment="1" applyProtection="1">
      <alignment horizontal="center" vertical="center" wrapText="1"/>
      <protection hidden="1"/>
    </xf>
    <xf numFmtId="49" fontId="0" fillId="0" borderId="17" xfId="0" applyNumberFormat="1" applyBorder="1" applyAlignment="1" applyProtection="1">
      <alignment horizontal="center" vertical="center" wrapText="1"/>
      <protection hidden="1"/>
    </xf>
    <xf numFmtId="49" fontId="0" fillId="0" borderId="12" xfId="0" applyNumberFormat="1" applyBorder="1" applyAlignment="1" applyProtection="1">
      <alignment horizontal="center" vertical="center" wrapText="1"/>
      <protection hidden="1"/>
    </xf>
    <xf numFmtId="0" fontId="0" fillId="0" borderId="0" xfId="0" applyFont="1" applyBorder="1" applyAlignment="1" applyProtection="1">
      <alignment horizontal="center" wrapText="1"/>
      <protection hidden="1"/>
    </xf>
    <xf numFmtId="0" fontId="8" fillId="0" borderId="0" xfId="0" applyFont="1" applyBorder="1" applyAlignment="1" applyProtection="1">
      <alignment horizontal="center" vertical="center" wrapText="1"/>
      <protection hidden="1"/>
    </xf>
    <xf numFmtId="0" fontId="9" fillId="0" borderId="0" xfId="0" applyFont="1" applyBorder="1" applyAlignment="1" applyProtection="1">
      <alignment horizontal="right" vertical="center" wrapText="1"/>
      <protection hidden="1"/>
    </xf>
    <xf numFmtId="0" fontId="0" fillId="0" borderId="0" xfId="0" applyFont="1" applyBorder="1" applyAlignment="1" applyProtection="1">
      <alignment horizontal="justify" vertical="center" wrapText="1"/>
      <protection hidden="1"/>
    </xf>
    <xf numFmtId="0" fontId="6" fillId="4" borderId="0" xfId="0" applyFont="1" applyFill="1" applyBorder="1" applyAlignment="1" applyProtection="1">
      <alignment horizontal="right" wrapText="1"/>
      <protection hidden="1"/>
    </xf>
    <xf numFmtId="0" fontId="6" fillId="4" borderId="0" xfId="0" applyFont="1" applyFill="1" applyBorder="1" applyAlignment="1" applyProtection="1">
      <alignment horizontal="left" wrapText="1"/>
      <protection hidden="1"/>
    </xf>
    <xf numFmtId="0" fontId="0" fillId="0" borderId="0" xfId="0" applyBorder="1" applyAlignment="1" applyProtection="1">
      <alignment horizontal="justify" vertical="center" wrapText="1"/>
      <protection hidden="1"/>
    </xf>
    <xf numFmtId="0" fontId="0" fillId="0" borderId="0" xfId="0" applyProtection="1">
      <protection hidden="1"/>
    </xf>
    <xf numFmtId="0" fontId="0" fillId="0" borderId="0" xfId="0" applyAlignment="1" applyProtection="1">
      <alignment horizontal="center"/>
      <protection hidden="1"/>
    </xf>
    <xf numFmtId="0" fontId="15" fillId="0" borderId="0" xfId="0" applyFont="1" applyBorder="1" applyAlignment="1" applyProtection="1">
      <alignment wrapText="1"/>
      <protection hidden="1"/>
    </xf>
    <xf numFmtId="49" fontId="0" fillId="0" borderId="0" xfId="0" applyNumberFormat="1" applyFont="1" applyBorder="1" applyAlignment="1" applyProtection="1">
      <alignment wrapText="1"/>
      <protection hidden="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53"/>
  <sheetViews>
    <sheetView zoomScaleNormal="100" workbookViewId="0">
      <selection activeCell="B13" sqref="B13"/>
    </sheetView>
  </sheetViews>
  <sheetFormatPr baseColWidth="10" defaultRowHeight="12.75" x14ac:dyDescent="0.2"/>
  <cols>
    <col min="1" max="1" width="15.5703125" style="1"/>
    <col min="2" max="2" width="4.7109375" style="1"/>
    <col min="3" max="3" width="5.28515625" style="1"/>
    <col min="4" max="4" width="2.7109375" style="1"/>
    <col min="5" max="5" width="17.28515625" style="1"/>
    <col min="6" max="6" width="4.7109375" style="1"/>
    <col min="7" max="7" width="5.28515625" style="1"/>
    <col min="8" max="8" width="2.7109375" style="1"/>
    <col min="9" max="9" width="13.5703125" style="1"/>
    <col min="10" max="10" width="4.7109375" style="1"/>
    <col min="11" max="11" width="5.42578125" style="1"/>
    <col min="12" max="12" width="2.7109375" style="1"/>
    <col min="13" max="13" width="19.28515625" style="1"/>
    <col min="14" max="14" width="4.7109375" style="1"/>
    <col min="15" max="15" width="5.42578125" style="1"/>
    <col min="16" max="1025" width="11.5703125" style="1"/>
  </cols>
  <sheetData>
    <row r="1" spans="1:15" x14ac:dyDescent="0.2">
      <c r="A1" s="1" t="s">
        <v>0</v>
      </c>
      <c r="B1" s="2"/>
      <c r="C1" s="2"/>
      <c r="D1" s="2"/>
      <c r="E1" s="2"/>
      <c r="F1" s="2"/>
      <c r="G1" s="2"/>
      <c r="H1" s="2"/>
      <c r="I1" s="2"/>
      <c r="J1" s="3"/>
    </row>
    <row r="2" spans="1:15" x14ac:dyDescent="0.2">
      <c r="I2" s="4"/>
    </row>
    <row r="3" spans="1:15" x14ac:dyDescent="0.2">
      <c r="A3" s="5" t="s">
        <v>1</v>
      </c>
      <c r="I3" s="4"/>
    </row>
    <row r="4" spans="1:15" x14ac:dyDescent="0.2">
      <c r="A4" s="6" t="s">
        <v>2</v>
      </c>
      <c r="B4" s="7" t="s">
        <v>3</v>
      </c>
      <c r="C4" s="7" t="s">
        <v>4</v>
      </c>
      <c r="D4" s="8"/>
      <c r="E4" s="6" t="s">
        <v>5</v>
      </c>
      <c r="F4" s="7" t="s">
        <v>3</v>
      </c>
      <c r="G4" s="7" t="s">
        <v>4</v>
      </c>
      <c r="I4" s="4"/>
    </row>
    <row r="5" spans="1:15" x14ac:dyDescent="0.2">
      <c r="A5" s="3" t="s">
        <v>6</v>
      </c>
      <c r="B5" s="9" t="s">
        <v>7</v>
      </c>
      <c r="C5" s="10"/>
      <c r="D5" s="3"/>
      <c r="E5" s="3" t="s">
        <v>8</v>
      </c>
      <c r="F5" s="10"/>
      <c r="G5" s="10"/>
      <c r="I5" s="4"/>
    </row>
    <row r="6" spans="1:15" x14ac:dyDescent="0.2">
      <c r="A6" s="3" t="s">
        <v>9</v>
      </c>
      <c r="B6" s="10"/>
      <c r="C6" s="9"/>
      <c r="D6" s="3"/>
      <c r="E6" s="3" t="s">
        <v>10</v>
      </c>
      <c r="F6" s="10"/>
      <c r="G6" s="9"/>
      <c r="I6" s="4"/>
    </row>
    <row r="7" spans="1:15" x14ac:dyDescent="0.2">
      <c r="A7" s="3" t="s">
        <v>11</v>
      </c>
      <c r="B7" s="9"/>
      <c r="C7" s="9" t="s">
        <v>7</v>
      </c>
      <c r="D7" s="3"/>
      <c r="E7" s="3" t="s">
        <v>12</v>
      </c>
      <c r="F7" s="9"/>
      <c r="G7" s="9" t="s">
        <v>7</v>
      </c>
      <c r="I7" s="4"/>
    </row>
    <row r="8" spans="1:15" x14ac:dyDescent="0.2">
      <c r="A8" s="3" t="s">
        <v>13</v>
      </c>
      <c r="B8" s="10"/>
      <c r="C8" s="10"/>
      <c r="D8" s="3"/>
      <c r="E8" s="3" t="s">
        <v>14</v>
      </c>
      <c r="F8" s="9" t="s">
        <v>7</v>
      </c>
      <c r="G8" s="10"/>
      <c r="I8" s="4"/>
    </row>
    <row r="9" spans="1:15" x14ac:dyDescent="0.2">
      <c r="I9" s="4"/>
    </row>
    <row r="10" spans="1:15" ht="28.5" customHeight="1" x14ac:dyDescent="0.2">
      <c r="A10" s="82" t="s">
        <v>15</v>
      </c>
      <c r="B10" s="82"/>
      <c r="C10" s="82"/>
      <c r="D10" s="82"/>
      <c r="E10" s="82"/>
      <c r="F10" s="82"/>
      <c r="G10" s="82"/>
      <c r="H10" s="82"/>
      <c r="I10" s="82"/>
      <c r="J10" s="82"/>
      <c r="K10" s="82"/>
      <c r="L10" s="82"/>
      <c r="M10" s="82"/>
      <c r="N10" s="82"/>
      <c r="O10" s="82"/>
    </row>
    <row r="11" spans="1:15" x14ac:dyDescent="0.2">
      <c r="A11" s="11"/>
      <c r="B11" s="12"/>
      <c r="C11" s="12"/>
      <c r="D11" s="13"/>
      <c r="E11" s="12"/>
      <c r="F11" s="12"/>
      <c r="G11" s="12"/>
      <c r="H11" s="13"/>
      <c r="I11" s="14"/>
      <c r="J11" s="12"/>
      <c r="K11" s="12"/>
      <c r="L11" s="13"/>
      <c r="M11" s="12"/>
      <c r="N11" s="12"/>
      <c r="O11" s="15"/>
    </row>
    <row r="12" spans="1:15" x14ac:dyDescent="0.2">
      <c r="A12" s="16">
        <v>1</v>
      </c>
      <c r="B12" s="7" t="s">
        <v>3</v>
      </c>
      <c r="C12" s="7" t="s">
        <v>4</v>
      </c>
      <c r="D12" s="17"/>
      <c r="E12" s="6">
        <v>8</v>
      </c>
      <c r="F12" s="7" t="s">
        <v>3</v>
      </c>
      <c r="G12" s="7" t="s">
        <v>4</v>
      </c>
      <c r="H12" s="17"/>
      <c r="I12" s="6">
        <v>15</v>
      </c>
      <c r="J12" s="7" t="s">
        <v>3</v>
      </c>
      <c r="K12" s="7" t="s">
        <v>4</v>
      </c>
      <c r="L12" s="17"/>
      <c r="M12" s="6">
        <v>22</v>
      </c>
      <c r="N12" s="7" t="s">
        <v>3</v>
      </c>
      <c r="O12" s="7" t="s">
        <v>4</v>
      </c>
    </row>
    <row r="13" spans="1:15" x14ac:dyDescent="0.2">
      <c r="A13" s="18" t="s">
        <v>16</v>
      </c>
      <c r="B13" s="10"/>
      <c r="C13" s="10"/>
      <c r="D13" s="19"/>
      <c r="E13" s="3" t="s">
        <v>17</v>
      </c>
      <c r="F13" s="10"/>
      <c r="G13" s="10"/>
      <c r="H13" s="19"/>
      <c r="I13" s="3" t="s">
        <v>18</v>
      </c>
      <c r="J13" s="10"/>
      <c r="K13" s="10"/>
      <c r="L13" s="19"/>
      <c r="M13" s="3" t="s">
        <v>19</v>
      </c>
      <c r="N13" s="10"/>
      <c r="O13" s="10"/>
    </row>
    <row r="14" spans="1:15" x14ac:dyDescent="0.2">
      <c r="A14" s="18" t="s">
        <v>20</v>
      </c>
      <c r="B14" s="10"/>
      <c r="C14" s="10"/>
      <c r="D14" s="19"/>
      <c r="E14" s="3" t="s">
        <v>21</v>
      </c>
      <c r="F14" s="10"/>
      <c r="G14" s="10"/>
      <c r="H14" s="19"/>
      <c r="I14" s="3" t="s">
        <v>22</v>
      </c>
      <c r="J14" s="10"/>
      <c r="K14" s="10"/>
      <c r="L14" s="19"/>
      <c r="M14" s="3" t="s">
        <v>23</v>
      </c>
      <c r="N14" s="10"/>
      <c r="O14" s="10"/>
    </row>
    <row r="15" spans="1:15" x14ac:dyDescent="0.2">
      <c r="A15" s="18" t="s">
        <v>24</v>
      </c>
      <c r="B15" s="10"/>
      <c r="C15" s="10"/>
      <c r="D15" s="19"/>
      <c r="E15" s="3" t="s">
        <v>25</v>
      </c>
      <c r="F15" s="10"/>
      <c r="G15" s="10"/>
      <c r="H15" s="19"/>
      <c r="I15" s="3" t="s">
        <v>26</v>
      </c>
      <c r="J15" s="10"/>
      <c r="K15" s="10"/>
      <c r="L15" s="19"/>
      <c r="M15" s="3" t="s">
        <v>27</v>
      </c>
      <c r="N15" s="10"/>
      <c r="O15" s="10"/>
    </row>
    <row r="16" spans="1:15" x14ac:dyDescent="0.2">
      <c r="A16" s="18" t="s">
        <v>28</v>
      </c>
      <c r="B16" s="10"/>
      <c r="C16" s="10"/>
      <c r="D16" s="19"/>
      <c r="E16" s="3" t="s">
        <v>29</v>
      </c>
      <c r="F16" s="10"/>
      <c r="G16" s="10"/>
      <c r="H16" s="19"/>
      <c r="I16" s="3" t="s">
        <v>30</v>
      </c>
      <c r="J16" s="10"/>
      <c r="K16" s="10"/>
      <c r="L16" s="19"/>
      <c r="M16" s="3" t="s">
        <v>31</v>
      </c>
      <c r="N16" s="10"/>
      <c r="O16" s="10"/>
    </row>
    <row r="17" spans="1:15" x14ac:dyDescent="0.2">
      <c r="A17" s="18"/>
      <c r="B17" s="3"/>
      <c r="C17" s="3"/>
      <c r="D17" s="19"/>
      <c r="E17" s="3"/>
      <c r="F17" s="3"/>
      <c r="G17" s="3"/>
      <c r="H17" s="19"/>
      <c r="I17" s="3"/>
      <c r="J17" s="3"/>
      <c r="K17" s="3"/>
      <c r="L17" s="19"/>
      <c r="M17" s="3"/>
      <c r="N17" s="3"/>
      <c r="O17" s="20"/>
    </row>
    <row r="18" spans="1:15" x14ac:dyDescent="0.2">
      <c r="A18" s="16">
        <v>2</v>
      </c>
      <c r="B18" s="7" t="s">
        <v>3</v>
      </c>
      <c r="C18" s="7" t="s">
        <v>4</v>
      </c>
      <c r="D18" s="17"/>
      <c r="E18" s="6">
        <v>9</v>
      </c>
      <c r="F18" s="7" t="s">
        <v>3</v>
      </c>
      <c r="G18" s="7" t="s">
        <v>4</v>
      </c>
      <c r="H18" s="17"/>
      <c r="I18" s="6">
        <v>16</v>
      </c>
      <c r="J18" s="7" t="s">
        <v>3</v>
      </c>
      <c r="K18" s="7" t="s">
        <v>4</v>
      </c>
      <c r="L18" s="17"/>
      <c r="M18" s="6">
        <v>23</v>
      </c>
      <c r="N18" s="7" t="s">
        <v>3</v>
      </c>
      <c r="O18" s="7" t="s">
        <v>4</v>
      </c>
    </row>
    <row r="19" spans="1:15" x14ac:dyDescent="0.2">
      <c r="A19" s="18" t="s">
        <v>32</v>
      </c>
      <c r="B19" s="10"/>
      <c r="C19" s="10"/>
      <c r="D19" s="19"/>
      <c r="E19" s="3" t="s">
        <v>33</v>
      </c>
      <c r="F19" s="10"/>
      <c r="G19" s="10"/>
      <c r="H19" s="19"/>
      <c r="I19" s="3" t="s">
        <v>34</v>
      </c>
      <c r="J19" s="10"/>
      <c r="K19" s="10"/>
      <c r="L19" s="19"/>
      <c r="M19" s="3" t="s">
        <v>35</v>
      </c>
      <c r="N19" s="10"/>
      <c r="O19" s="10"/>
    </row>
    <row r="20" spans="1:15" x14ac:dyDescent="0.2">
      <c r="A20" s="18" t="s">
        <v>36</v>
      </c>
      <c r="B20" s="10"/>
      <c r="C20" s="10"/>
      <c r="D20" s="19"/>
      <c r="E20" s="3" t="s">
        <v>37</v>
      </c>
      <c r="F20" s="10"/>
      <c r="G20" s="10"/>
      <c r="H20" s="19"/>
      <c r="I20" s="3" t="s">
        <v>38</v>
      </c>
      <c r="J20" s="10"/>
      <c r="K20" s="10"/>
      <c r="L20" s="19"/>
      <c r="M20" s="3" t="s">
        <v>39</v>
      </c>
      <c r="N20" s="10"/>
      <c r="O20" s="10"/>
    </row>
    <row r="21" spans="1:15" x14ac:dyDescent="0.2">
      <c r="A21" s="18" t="s">
        <v>40</v>
      </c>
      <c r="B21" s="10"/>
      <c r="C21" s="10"/>
      <c r="D21" s="19"/>
      <c r="E21" s="3" t="s">
        <v>41</v>
      </c>
      <c r="F21" s="10"/>
      <c r="G21" s="10"/>
      <c r="H21" s="19"/>
      <c r="I21" s="3" t="s">
        <v>42</v>
      </c>
      <c r="J21" s="10"/>
      <c r="K21" s="10"/>
      <c r="L21" s="19"/>
      <c r="M21" s="3" t="s">
        <v>43</v>
      </c>
      <c r="N21" s="10"/>
      <c r="O21" s="10"/>
    </row>
    <row r="22" spans="1:15" x14ac:dyDescent="0.2">
      <c r="A22" s="18" t="s">
        <v>44</v>
      </c>
      <c r="B22" s="10"/>
      <c r="C22" s="10"/>
      <c r="D22" s="19"/>
      <c r="E22" s="3" t="s">
        <v>45</v>
      </c>
      <c r="F22" s="10"/>
      <c r="G22" s="10"/>
      <c r="H22" s="19"/>
      <c r="I22" s="3" t="s">
        <v>46</v>
      </c>
      <c r="J22" s="10"/>
      <c r="K22" s="10"/>
      <c r="L22" s="19"/>
      <c r="M22" s="3" t="s">
        <v>47</v>
      </c>
      <c r="N22" s="10"/>
      <c r="O22" s="10"/>
    </row>
    <row r="23" spans="1:15" x14ac:dyDescent="0.2">
      <c r="A23" s="18"/>
      <c r="B23" s="3"/>
      <c r="C23" s="3"/>
      <c r="D23" s="19"/>
      <c r="E23" s="3"/>
      <c r="F23" s="3"/>
      <c r="G23" s="3"/>
      <c r="H23" s="19"/>
      <c r="I23" s="3"/>
      <c r="J23" s="3"/>
      <c r="K23" s="3"/>
      <c r="L23" s="19"/>
      <c r="M23" s="3"/>
      <c r="N23" s="3"/>
      <c r="O23" s="20"/>
    </row>
    <row r="24" spans="1:15" x14ac:dyDescent="0.2">
      <c r="A24" s="16">
        <v>3</v>
      </c>
      <c r="B24" s="7" t="s">
        <v>3</v>
      </c>
      <c r="C24" s="7" t="s">
        <v>4</v>
      </c>
      <c r="D24" s="17"/>
      <c r="E24" s="6">
        <v>10</v>
      </c>
      <c r="F24" s="7" t="s">
        <v>3</v>
      </c>
      <c r="G24" s="7" t="s">
        <v>4</v>
      </c>
      <c r="H24" s="17"/>
      <c r="I24" s="6">
        <v>17</v>
      </c>
      <c r="J24" s="7" t="s">
        <v>3</v>
      </c>
      <c r="K24" s="7" t="s">
        <v>4</v>
      </c>
      <c r="L24" s="17"/>
      <c r="M24" s="6">
        <v>24</v>
      </c>
      <c r="N24" s="7" t="s">
        <v>3</v>
      </c>
      <c r="O24" s="7" t="s">
        <v>4</v>
      </c>
    </row>
    <row r="25" spans="1:15" x14ac:dyDescent="0.2">
      <c r="A25" s="18" t="s">
        <v>48</v>
      </c>
      <c r="B25" s="10"/>
      <c r="C25" s="10"/>
      <c r="D25" s="19"/>
      <c r="E25" s="3" t="s">
        <v>49</v>
      </c>
      <c r="F25" s="10"/>
      <c r="G25" s="10"/>
      <c r="H25" s="19"/>
      <c r="I25" s="3" t="s">
        <v>35</v>
      </c>
      <c r="J25" s="10"/>
      <c r="K25" s="10"/>
      <c r="L25" s="19"/>
      <c r="M25" s="3" t="s">
        <v>50</v>
      </c>
      <c r="N25" s="10"/>
      <c r="O25" s="10"/>
    </row>
    <row r="26" spans="1:15" x14ac:dyDescent="0.2">
      <c r="A26" s="18" t="s">
        <v>51</v>
      </c>
      <c r="B26" s="10"/>
      <c r="C26" s="10"/>
      <c r="D26" s="19"/>
      <c r="E26" s="3" t="s">
        <v>52</v>
      </c>
      <c r="F26" s="10"/>
      <c r="G26" s="10"/>
      <c r="H26" s="19"/>
      <c r="I26" s="3" t="s">
        <v>53</v>
      </c>
      <c r="J26" s="10"/>
      <c r="K26" s="10"/>
      <c r="L26" s="19"/>
      <c r="M26" s="3" t="s">
        <v>54</v>
      </c>
      <c r="N26" s="10"/>
      <c r="O26" s="10"/>
    </row>
    <row r="27" spans="1:15" x14ac:dyDescent="0.2">
      <c r="A27" s="18" t="s">
        <v>55</v>
      </c>
      <c r="B27" s="10"/>
      <c r="C27" s="10"/>
      <c r="D27" s="19"/>
      <c r="E27" s="3" t="s">
        <v>56</v>
      </c>
      <c r="F27" s="10"/>
      <c r="G27" s="10"/>
      <c r="H27" s="19"/>
      <c r="I27" s="3" t="s">
        <v>57</v>
      </c>
      <c r="J27" s="10"/>
      <c r="K27" s="10"/>
      <c r="L27" s="19"/>
      <c r="M27" s="3" t="s">
        <v>58</v>
      </c>
      <c r="N27" s="10"/>
      <c r="O27" s="10"/>
    </row>
    <row r="28" spans="1:15" x14ac:dyDescent="0.2">
      <c r="A28" s="18" t="s">
        <v>31</v>
      </c>
      <c r="B28" s="10"/>
      <c r="C28" s="10"/>
      <c r="D28" s="19"/>
      <c r="E28" s="3" t="s">
        <v>59</v>
      </c>
      <c r="F28" s="10"/>
      <c r="G28" s="10"/>
      <c r="H28" s="19"/>
      <c r="I28" s="3" t="s">
        <v>60</v>
      </c>
      <c r="J28" s="10"/>
      <c r="K28" s="10"/>
      <c r="L28" s="19"/>
      <c r="M28" s="21" t="s">
        <v>61</v>
      </c>
      <c r="N28" s="10"/>
      <c r="O28" s="10"/>
    </row>
    <row r="29" spans="1:15" x14ac:dyDescent="0.2">
      <c r="A29" s="18"/>
      <c r="B29" s="3"/>
      <c r="C29" s="3"/>
      <c r="D29" s="19"/>
      <c r="E29" s="3"/>
      <c r="F29" s="3"/>
      <c r="G29" s="3"/>
      <c r="H29" s="19"/>
      <c r="I29" s="3"/>
      <c r="J29" s="3"/>
      <c r="K29" s="3"/>
      <c r="L29" s="19"/>
      <c r="M29" s="3"/>
      <c r="N29" s="3"/>
      <c r="O29" s="20"/>
    </row>
    <row r="30" spans="1:15" x14ac:dyDescent="0.2">
      <c r="A30" s="16">
        <v>4</v>
      </c>
      <c r="B30" s="7" t="s">
        <v>3</v>
      </c>
      <c r="C30" s="7" t="s">
        <v>4</v>
      </c>
      <c r="D30" s="17"/>
      <c r="E30" s="6">
        <v>11</v>
      </c>
      <c r="F30" s="7" t="s">
        <v>3</v>
      </c>
      <c r="G30" s="7" t="s">
        <v>4</v>
      </c>
      <c r="H30" s="17"/>
      <c r="I30" s="6">
        <v>18</v>
      </c>
      <c r="J30" s="7" t="s">
        <v>3</v>
      </c>
      <c r="K30" s="7" t="s">
        <v>4</v>
      </c>
      <c r="L30" s="17"/>
      <c r="M30" s="6">
        <v>25</v>
      </c>
      <c r="N30" s="7" t="s">
        <v>3</v>
      </c>
      <c r="O30" s="7" t="s">
        <v>4</v>
      </c>
    </row>
    <row r="31" spans="1:15" x14ac:dyDescent="0.2">
      <c r="A31" s="18" t="s">
        <v>62</v>
      </c>
      <c r="B31" s="10"/>
      <c r="C31" s="10"/>
      <c r="D31" s="19"/>
      <c r="E31" s="3" t="s">
        <v>63</v>
      </c>
      <c r="F31" s="10"/>
      <c r="G31" s="10"/>
      <c r="H31" s="19"/>
      <c r="I31" s="3" t="s">
        <v>64</v>
      </c>
      <c r="J31" s="10"/>
      <c r="K31" s="10"/>
      <c r="L31" s="19"/>
      <c r="M31" s="3" t="s">
        <v>65</v>
      </c>
      <c r="N31" s="10"/>
      <c r="O31" s="10"/>
    </row>
    <row r="32" spans="1:15" x14ac:dyDescent="0.2">
      <c r="A32" s="18" t="s">
        <v>66</v>
      </c>
      <c r="B32" s="10"/>
      <c r="C32" s="10"/>
      <c r="D32" s="19"/>
      <c r="E32" s="3" t="s">
        <v>67</v>
      </c>
      <c r="F32" s="10"/>
      <c r="G32" s="10"/>
      <c r="H32" s="19"/>
      <c r="I32" s="3" t="s">
        <v>68</v>
      </c>
      <c r="J32" s="10"/>
      <c r="K32" s="10"/>
      <c r="L32" s="19"/>
      <c r="M32" s="3" t="s">
        <v>69</v>
      </c>
      <c r="N32" s="10"/>
      <c r="O32" s="10"/>
    </row>
    <row r="33" spans="1:15" x14ac:dyDescent="0.2">
      <c r="A33" s="18" t="s">
        <v>47</v>
      </c>
      <c r="B33" s="10"/>
      <c r="C33" s="10"/>
      <c r="D33" s="19"/>
      <c r="E33" s="3" t="s">
        <v>70</v>
      </c>
      <c r="F33" s="10"/>
      <c r="G33" s="10"/>
      <c r="H33" s="19"/>
      <c r="I33" s="3" t="s">
        <v>71</v>
      </c>
      <c r="J33" s="10"/>
      <c r="K33" s="10"/>
      <c r="L33" s="19"/>
      <c r="M33" s="3" t="s">
        <v>72</v>
      </c>
      <c r="N33" s="10"/>
      <c r="O33" s="10"/>
    </row>
    <row r="34" spans="1:15" x14ac:dyDescent="0.2">
      <c r="A34" s="18" t="s">
        <v>73</v>
      </c>
      <c r="B34" s="10"/>
      <c r="C34" s="10"/>
      <c r="D34" s="19"/>
      <c r="E34" s="3" t="s">
        <v>74</v>
      </c>
      <c r="F34" s="10"/>
      <c r="G34" s="10"/>
      <c r="H34" s="19"/>
      <c r="I34" s="3" t="s">
        <v>75</v>
      </c>
      <c r="J34" s="10"/>
      <c r="K34" s="10"/>
      <c r="L34" s="19"/>
      <c r="M34" s="3" t="s">
        <v>76</v>
      </c>
      <c r="N34" s="10"/>
      <c r="O34" s="10"/>
    </row>
    <row r="35" spans="1:15" x14ac:dyDescent="0.2">
      <c r="A35" s="18"/>
      <c r="B35" s="3"/>
      <c r="C35" s="3"/>
      <c r="D35" s="19"/>
      <c r="E35" s="3"/>
      <c r="F35" s="3"/>
      <c r="G35" s="3"/>
      <c r="H35" s="19"/>
      <c r="I35" s="3"/>
      <c r="J35" s="3"/>
      <c r="K35" s="3"/>
      <c r="L35" s="19"/>
      <c r="M35" s="3"/>
      <c r="N35" s="3"/>
      <c r="O35" s="20"/>
    </row>
    <row r="36" spans="1:15" x14ac:dyDescent="0.2">
      <c r="A36" s="16">
        <v>5</v>
      </c>
      <c r="B36" s="7" t="s">
        <v>3</v>
      </c>
      <c r="C36" s="7" t="s">
        <v>4</v>
      </c>
      <c r="D36" s="17"/>
      <c r="E36" s="6">
        <v>12</v>
      </c>
      <c r="F36" s="7" t="s">
        <v>3</v>
      </c>
      <c r="G36" s="7" t="s">
        <v>4</v>
      </c>
      <c r="H36" s="17"/>
      <c r="I36" s="6">
        <v>19</v>
      </c>
      <c r="J36" s="7" t="s">
        <v>3</v>
      </c>
      <c r="K36" s="7" t="s">
        <v>4</v>
      </c>
      <c r="L36" s="17"/>
      <c r="M36" s="6">
        <v>26</v>
      </c>
      <c r="N36" s="7" t="s">
        <v>3</v>
      </c>
      <c r="O36" s="7" t="s">
        <v>4</v>
      </c>
    </row>
    <row r="37" spans="1:15" x14ac:dyDescent="0.2">
      <c r="A37" s="18" t="s">
        <v>77</v>
      </c>
      <c r="B37" s="10"/>
      <c r="C37" s="10"/>
      <c r="D37" s="19"/>
      <c r="E37" s="3" t="s">
        <v>78</v>
      </c>
      <c r="F37" s="10"/>
      <c r="G37" s="10"/>
      <c r="H37" s="19"/>
      <c r="I37" s="3" t="s">
        <v>79</v>
      </c>
      <c r="J37" s="10"/>
      <c r="K37" s="10"/>
      <c r="L37" s="19"/>
      <c r="M37" s="3" t="s">
        <v>80</v>
      </c>
      <c r="N37" s="10"/>
      <c r="O37" s="10"/>
    </row>
    <row r="38" spans="1:15" x14ac:dyDescent="0.2">
      <c r="A38" s="18" t="s">
        <v>81</v>
      </c>
      <c r="B38" s="10"/>
      <c r="C38" s="10"/>
      <c r="D38" s="19"/>
      <c r="E38" s="3" t="s">
        <v>82</v>
      </c>
      <c r="F38" s="10"/>
      <c r="G38" s="10"/>
      <c r="H38" s="19"/>
      <c r="I38" s="3" t="s">
        <v>83</v>
      </c>
      <c r="J38" s="10"/>
      <c r="K38" s="10"/>
      <c r="L38" s="19"/>
      <c r="M38" s="3" t="s">
        <v>51</v>
      </c>
      <c r="N38" s="10"/>
      <c r="O38" s="10"/>
    </row>
    <row r="39" spans="1:15" x14ac:dyDescent="0.2">
      <c r="A39" s="18" t="s">
        <v>84</v>
      </c>
      <c r="B39" s="10"/>
      <c r="C39" s="10"/>
      <c r="D39" s="19"/>
      <c r="E39" s="3" t="s">
        <v>85</v>
      </c>
      <c r="F39" s="10"/>
      <c r="G39" s="10"/>
      <c r="H39" s="19"/>
      <c r="I39" s="3" t="s">
        <v>86</v>
      </c>
      <c r="J39" s="10"/>
      <c r="K39" s="10"/>
      <c r="L39" s="19"/>
      <c r="M39" s="3" t="s">
        <v>87</v>
      </c>
      <c r="N39" s="10"/>
      <c r="O39" s="10"/>
    </row>
    <row r="40" spans="1:15" x14ac:dyDescent="0.2">
      <c r="A40" s="18" t="s">
        <v>88</v>
      </c>
      <c r="B40" s="10"/>
      <c r="C40" s="10"/>
      <c r="D40" s="19"/>
      <c r="E40" s="3" t="s">
        <v>89</v>
      </c>
      <c r="F40" s="10"/>
      <c r="G40" s="10"/>
      <c r="H40" s="19"/>
      <c r="I40" s="3" t="s">
        <v>90</v>
      </c>
      <c r="J40" s="10"/>
      <c r="K40" s="10"/>
      <c r="L40" s="19"/>
      <c r="M40" s="3" t="s">
        <v>91</v>
      </c>
      <c r="N40" s="10"/>
      <c r="O40" s="10"/>
    </row>
    <row r="41" spans="1:15" x14ac:dyDescent="0.2">
      <c r="A41" s="18"/>
      <c r="B41" s="3"/>
      <c r="C41" s="3"/>
      <c r="D41" s="19"/>
      <c r="E41" s="3"/>
      <c r="F41" s="3"/>
      <c r="G41" s="3"/>
      <c r="H41" s="19"/>
      <c r="I41" s="3"/>
      <c r="J41" s="3"/>
      <c r="K41" s="3"/>
      <c r="L41" s="19"/>
      <c r="M41" s="3"/>
      <c r="N41" s="3"/>
      <c r="O41" s="20"/>
    </row>
    <row r="42" spans="1:15" x14ac:dyDescent="0.2">
      <c r="A42" s="16">
        <v>6</v>
      </c>
      <c r="B42" s="7" t="s">
        <v>3</v>
      </c>
      <c r="C42" s="7" t="s">
        <v>4</v>
      </c>
      <c r="D42" s="17"/>
      <c r="E42" s="6">
        <v>13</v>
      </c>
      <c r="F42" s="7" t="s">
        <v>3</v>
      </c>
      <c r="G42" s="7" t="s">
        <v>4</v>
      </c>
      <c r="H42" s="17"/>
      <c r="I42" s="6">
        <v>20</v>
      </c>
      <c r="J42" s="7" t="s">
        <v>3</v>
      </c>
      <c r="K42" s="7" t="s">
        <v>4</v>
      </c>
      <c r="L42" s="17"/>
      <c r="M42" s="6">
        <v>27</v>
      </c>
      <c r="N42" s="7" t="s">
        <v>3</v>
      </c>
      <c r="O42" s="7" t="s">
        <v>4</v>
      </c>
    </row>
    <row r="43" spans="1:15" x14ac:dyDescent="0.2">
      <c r="A43" s="18" t="s">
        <v>92</v>
      </c>
      <c r="B43" s="10"/>
      <c r="C43" s="10"/>
      <c r="D43" s="19"/>
      <c r="E43" s="3" t="s">
        <v>93</v>
      </c>
      <c r="F43" s="10"/>
      <c r="G43" s="10"/>
      <c r="H43" s="19"/>
      <c r="I43" s="3" t="s">
        <v>94</v>
      </c>
      <c r="J43" s="10"/>
      <c r="K43" s="10"/>
      <c r="L43" s="19"/>
      <c r="M43" s="3" t="s">
        <v>95</v>
      </c>
      <c r="N43" s="10"/>
      <c r="O43" s="10"/>
    </row>
    <row r="44" spans="1:15" x14ac:dyDescent="0.2">
      <c r="A44" s="18" t="s">
        <v>96</v>
      </c>
      <c r="B44" s="10"/>
      <c r="C44" s="10"/>
      <c r="D44" s="19"/>
      <c r="E44" s="3" t="s">
        <v>97</v>
      </c>
      <c r="F44" s="10"/>
      <c r="G44" s="10"/>
      <c r="H44" s="19"/>
      <c r="I44" s="3" t="s">
        <v>98</v>
      </c>
      <c r="J44" s="10"/>
      <c r="K44" s="10"/>
      <c r="L44" s="19"/>
      <c r="M44" s="3" t="s">
        <v>99</v>
      </c>
      <c r="N44" s="10"/>
      <c r="O44" s="10"/>
    </row>
    <row r="45" spans="1:15" x14ac:dyDescent="0.2">
      <c r="A45" s="18" t="s">
        <v>100</v>
      </c>
      <c r="B45" s="10"/>
      <c r="C45" s="10"/>
      <c r="D45" s="19"/>
      <c r="E45" s="3" t="s">
        <v>74</v>
      </c>
      <c r="F45" s="10"/>
      <c r="G45" s="10"/>
      <c r="H45" s="19"/>
      <c r="I45" s="3" t="s">
        <v>101</v>
      </c>
      <c r="J45" s="10"/>
      <c r="K45" s="10"/>
      <c r="L45" s="19"/>
      <c r="M45" s="3" t="s">
        <v>62</v>
      </c>
      <c r="N45" s="10"/>
      <c r="O45" s="10"/>
    </row>
    <row r="46" spans="1:15" x14ac:dyDescent="0.2">
      <c r="A46" s="18" t="s">
        <v>102</v>
      </c>
      <c r="B46" s="10"/>
      <c r="C46" s="10"/>
      <c r="D46" s="19"/>
      <c r="E46" s="3" t="s">
        <v>103</v>
      </c>
      <c r="F46" s="10"/>
      <c r="G46" s="10"/>
      <c r="H46" s="19"/>
      <c r="I46" s="3" t="s">
        <v>104</v>
      </c>
      <c r="J46" s="10"/>
      <c r="K46" s="10"/>
      <c r="L46" s="19"/>
      <c r="M46" s="3" t="s">
        <v>105</v>
      </c>
      <c r="N46" s="10"/>
      <c r="O46" s="10"/>
    </row>
    <row r="47" spans="1:15" x14ac:dyDescent="0.2">
      <c r="A47" s="18"/>
      <c r="B47" s="3"/>
      <c r="C47" s="3"/>
      <c r="D47" s="19"/>
      <c r="E47" s="3"/>
      <c r="F47" s="3"/>
      <c r="G47" s="3"/>
      <c r="H47" s="19"/>
      <c r="I47" s="3"/>
      <c r="J47" s="3"/>
      <c r="K47" s="3"/>
      <c r="L47" s="19"/>
      <c r="M47" s="3"/>
      <c r="N47" s="3"/>
      <c r="O47" s="20"/>
    </row>
    <row r="48" spans="1:15" x14ac:dyDescent="0.2">
      <c r="A48" s="16">
        <v>7</v>
      </c>
      <c r="B48" s="7" t="s">
        <v>3</v>
      </c>
      <c r="C48" s="7" t="s">
        <v>4</v>
      </c>
      <c r="D48" s="17"/>
      <c r="E48" s="6">
        <v>14</v>
      </c>
      <c r="F48" s="7" t="s">
        <v>3</v>
      </c>
      <c r="G48" s="7" t="s">
        <v>4</v>
      </c>
      <c r="H48" s="17"/>
      <c r="I48" s="6">
        <v>21</v>
      </c>
      <c r="J48" s="7" t="s">
        <v>3</v>
      </c>
      <c r="K48" s="7" t="s">
        <v>4</v>
      </c>
      <c r="L48" s="17"/>
      <c r="M48" s="6">
        <v>28</v>
      </c>
      <c r="N48" s="7" t="s">
        <v>3</v>
      </c>
      <c r="O48" s="7" t="s">
        <v>4</v>
      </c>
    </row>
    <row r="49" spans="1:15" x14ac:dyDescent="0.2">
      <c r="A49" s="18" t="s">
        <v>106</v>
      </c>
      <c r="B49" s="10"/>
      <c r="C49" s="10"/>
      <c r="D49" s="19"/>
      <c r="E49" s="3" t="s">
        <v>107</v>
      </c>
      <c r="F49" s="10"/>
      <c r="G49" s="10"/>
      <c r="H49" s="19"/>
      <c r="I49" s="3" t="s">
        <v>108</v>
      </c>
      <c r="J49" s="10"/>
      <c r="K49" s="10"/>
      <c r="L49" s="19"/>
      <c r="M49" s="3" t="s">
        <v>109</v>
      </c>
      <c r="N49" s="10"/>
      <c r="O49" s="10"/>
    </row>
    <row r="50" spans="1:15" x14ac:dyDescent="0.2">
      <c r="A50" s="18" t="s">
        <v>105</v>
      </c>
      <c r="B50" s="10"/>
      <c r="C50" s="10"/>
      <c r="D50" s="19"/>
      <c r="E50" s="3" t="s">
        <v>110</v>
      </c>
      <c r="F50" s="10"/>
      <c r="G50" s="10"/>
      <c r="H50" s="19"/>
      <c r="I50" s="3" t="s">
        <v>111</v>
      </c>
      <c r="J50" s="10"/>
      <c r="K50" s="10"/>
      <c r="L50" s="19"/>
      <c r="M50" s="3" t="s">
        <v>112</v>
      </c>
      <c r="N50" s="10"/>
      <c r="O50" s="10"/>
    </row>
    <row r="51" spans="1:15" x14ac:dyDescent="0.2">
      <c r="A51" s="18" t="s">
        <v>113</v>
      </c>
      <c r="B51" s="10"/>
      <c r="C51" s="10"/>
      <c r="D51" s="19"/>
      <c r="E51" s="3" t="s">
        <v>114</v>
      </c>
      <c r="F51" s="10"/>
      <c r="G51" s="10"/>
      <c r="H51" s="19"/>
      <c r="I51" s="3" t="s">
        <v>115</v>
      </c>
      <c r="J51" s="10"/>
      <c r="K51" s="10"/>
      <c r="L51" s="19"/>
      <c r="M51" s="3" t="s">
        <v>116</v>
      </c>
      <c r="N51" s="10"/>
      <c r="O51" s="10"/>
    </row>
    <row r="52" spans="1:15" x14ac:dyDescent="0.2">
      <c r="A52" s="18" t="s">
        <v>117</v>
      </c>
      <c r="B52" s="10"/>
      <c r="C52" s="10"/>
      <c r="D52" s="19"/>
      <c r="E52" s="3" t="s">
        <v>118</v>
      </c>
      <c r="F52" s="10"/>
      <c r="G52" s="10"/>
      <c r="H52" s="19"/>
      <c r="I52" s="3" t="s">
        <v>119</v>
      </c>
      <c r="J52" s="10"/>
      <c r="K52" s="10"/>
      <c r="L52" s="19"/>
      <c r="M52" s="3" t="s">
        <v>120</v>
      </c>
      <c r="N52" s="10"/>
      <c r="O52" s="10"/>
    </row>
    <row r="53" spans="1:15" x14ac:dyDescent="0.2">
      <c r="A53" s="22"/>
      <c r="B53" s="2"/>
      <c r="C53" s="2"/>
      <c r="D53" s="23"/>
      <c r="E53" s="2"/>
      <c r="F53" s="2"/>
      <c r="G53" s="2"/>
      <c r="H53" s="23"/>
      <c r="I53" s="2"/>
      <c r="J53" s="2"/>
      <c r="K53" s="2"/>
      <c r="L53" s="23"/>
      <c r="M53" s="2"/>
      <c r="N53" s="2"/>
      <c r="O53" s="24"/>
    </row>
  </sheetData>
  <mergeCells count="1">
    <mergeCell ref="A10:O10"/>
  </mergeCells>
  <printOptions horizontalCentered="1"/>
  <pageMargins left="0.40972222222222199" right="0.25972222222222202" top="1.05" bottom="1" header="0.45" footer="0.51180555555555496"/>
  <pageSetup paperSize="0" scale="0" firstPageNumber="0" orientation="portrait" usePrinterDefaults="0" horizontalDpi="0" verticalDpi="0" copies="0"/>
  <headerFooter>
    <oddHeader>&amp;C&amp;"Arial Black,Predeterminado"&amp;12SISTEMA DE PERFIL PERSONAL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8"/>
  <sheetViews>
    <sheetView tabSelected="1" topLeftCell="A10" zoomScale="70" zoomScaleNormal="70" workbookViewId="0">
      <selection activeCell="X20" sqref="X20"/>
    </sheetView>
  </sheetViews>
  <sheetFormatPr baseColWidth="10" defaultRowHeight="12.75" x14ac:dyDescent="0.2"/>
  <cols>
    <col min="1" max="1" width="3.42578125" style="1"/>
    <col min="2" max="2" width="5.140625" style="25"/>
    <col min="3" max="3" width="5.28515625" style="25"/>
    <col min="4" max="4" width="4.42578125" style="1"/>
    <col min="5" max="5" width="5.42578125" style="25"/>
    <col min="6" max="6" width="5.28515625" style="25"/>
    <col min="7" max="7" width="4.42578125" style="1"/>
    <col min="8" max="9" width="5.42578125" style="25"/>
    <col min="10" max="10" width="4.42578125" style="1"/>
    <col min="11" max="12" width="5.42578125" style="25"/>
    <col min="13" max="13" width="11.5703125" style="1"/>
    <col min="14" max="14" width="8.28515625" style="1"/>
    <col min="15" max="15" width="11.5703125" style="1"/>
    <col min="16" max="16" width="9.5703125" style="25"/>
    <col min="17" max="20" width="11.5703125" style="1"/>
    <col min="21" max="21" width="9.140625" style="1"/>
    <col min="22" max="22" width="11.5703125" style="43"/>
    <col min="23" max="23" width="9.140625" style="43"/>
    <col min="24" max="51" width="11.5703125" style="43"/>
    <col min="52" max="1025" width="11.5703125" style="1"/>
  </cols>
  <sheetData>
    <row r="1" spans="1:21" ht="12.75" customHeight="1" x14ac:dyDescent="0.2">
      <c r="B1" s="83"/>
      <c r="C1" s="83"/>
      <c r="D1" s="83"/>
      <c r="E1" s="83"/>
      <c r="F1" s="83"/>
      <c r="G1" s="83"/>
      <c r="H1" s="83"/>
      <c r="I1" s="83"/>
      <c r="P1" s="84">
        <f ca="1">TODAY()</f>
        <v>42331</v>
      </c>
      <c r="Q1" s="84"/>
      <c r="R1" s="84"/>
      <c r="S1" s="84"/>
      <c r="T1" s="84"/>
      <c r="U1" s="84"/>
    </row>
    <row r="2" spans="1:21" ht="12.75" customHeight="1" x14ac:dyDescent="0.2">
      <c r="A2" s="16">
        <v>1</v>
      </c>
      <c r="B2" s="26" t="s">
        <v>3</v>
      </c>
      <c r="C2" s="26" t="s">
        <v>4</v>
      </c>
      <c r="D2" s="6">
        <v>8</v>
      </c>
      <c r="E2" s="26" t="s">
        <v>3</v>
      </c>
      <c r="F2" s="26" t="s">
        <v>4</v>
      </c>
      <c r="G2" s="6">
        <v>15</v>
      </c>
      <c r="H2" s="26" t="s">
        <v>3</v>
      </c>
      <c r="I2" s="26" t="s">
        <v>4</v>
      </c>
      <c r="J2" s="6">
        <v>22</v>
      </c>
      <c r="K2" s="26" t="s">
        <v>3</v>
      </c>
      <c r="L2" s="26" t="s">
        <v>4</v>
      </c>
      <c r="P2" s="85">
        <f>B1</f>
        <v>0</v>
      </c>
      <c r="Q2" s="85"/>
      <c r="R2" s="85"/>
      <c r="S2" s="85"/>
      <c r="T2" s="85"/>
      <c r="U2" s="85"/>
    </row>
    <row r="3" spans="1:21" ht="12.75" customHeight="1" x14ac:dyDescent="0.2">
      <c r="A3" s="18"/>
      <c r="B3" s="27">
        <v>1</v>
      </c>
      <c r="C3" s="27"/>
      <c r="D3" s="3"/>
      <c r="E3" s="27"/>
      <c r="F3" s="27"/>
      <c r="G3" s="3"/>
      <c r="H3" s="27"/>
      <c r="I3" s="27"/>
      <c r="J3" s="3"/>
      <c r="K3" s="27"/>
      <c r="L3" s="27"/>
      <c r="Q3" s="86" t="s">
        <v>121</v>
      </c>
      <c r="R3" s="86" t="s">
        <v>122</v>
      </c>
      <c r="S3" s="86" t="s">
        <v>123</v>
      </c>
      <c r="T3" s="86" t="s">
        <v>124</v>
      </c>
    </row>
    <row r="4" spans="1:21" ht="16.5" customHeight="1" x14ac:dyDescent="0.2">
      <c r="A4" s="18"/>
      <c r="B4" s="27"/>
      <c r="C4" s="27"/>
      <c r="D4" s="3"/>
      <c r="E4" s="27"/>
      <c r="F4" s="27"/>
      <c r="G4" s="3"/>
      <c r="H4" s="27"/>
      <c r="I4" s="27"/>
      <c r="J4" s="3"/>
      <c r="K4" s="27"/>
      <c r="L4" s="27"/>
      <c r="P4" s="28" t="s">
        <v>125</v>
      </c>
      <c r="Q4" s="86"/>
      <c r="R4" s="86"/>
      <c r="S4" s="86"/>
      <c r="T4" s="86"/>
      <c r="U4" s="28" t="s">
        <v>126</v>
      </c>
    </row>
    <row r="5" spans="1:21" x14ac:dyDescent="0.2">
      <c r="A5" s="18"/>
      <c r="B5" s="27"/>
      <c r="C5" s="27"/>
      <c r="D5" s="3"/>
      <c r="E5" s="27"/>
      <c r="F5" s="27"/>
      <c r="G5" s="3"/>
      <c r="H5" s="27"/>
      <c r="I5" s="27"/>
      <c r="J5" s="3"/>
      <c r="K5" s="27"/>
      <c r="L5" s="27"/>
      <c r="P5" s="29">
        <v>28</v>
      </c>
      <c r="Q5" s="30" t="s">
        <v>127</v>
      </c>
      <c r="R5" s="30" t="s">
        <v>127</v>
      </c>
      <c r="S5" s="30" t="s">
        <v>127</v>
      </c>
      <c r="T5" s="30" t="s">
        <v>127</v>
      </c>
      <c r="U5" s="87">
        <v>7</v>
      </c>
    </row>
    <row r="6" spans="1:21" ht="12.75" customHeight="1" x14ac:dyDescent="0.2">
      <c r="A6" s="18"/>
      <c r="B6" s="27"/>
      <c r="C6" s="27">
        <v>1</v>
      </c>
      <c r="D6" s="3"/>
      <c r="E6" s="27"/>
      <c r="F6" s="27"/>
      <c r="G6" s="3"/>
      <c r="H6" s="27"/>
      <c r="I6" s="27"/>
      <c r="J6" s="3"/>
      <c r="K6" s="27"/>
      <c r="L6" s="27"/>
      <c r="P6" s="29">
        <v>27</v>
      </c>
      <c r="Q6" s="88" t="s">
        <v>128</v>
      </c>
      <c r="R6" s="88" t="s">
        <v>129</v>
      </c>
      <c r="S6" s="88" t="s">
        <v>129</v>
      </c>
      <c r="T6" s="88" t="s">
        <v>130</v>
      </c>
      <c r="U6" s="87">
        <v>7</v>
      </c>
    </row>
    <row r="7" spans="1:21" ht="12.75" customHeight="1" x14ac:dyDescent="0.2">
      <c r="A7" s="16">
        <v>2</v>
      </c>
      <c r="B7" s="26" t="s">
        <v>3</v>
      </c>
      <c r="C7" s="26" t="s">
        <v>4</v>
      </c>
      <c r="D7" s="6">
        <v>9</v>
      </c>
      <c r="E7" s="26" t="s">
        <v>3</v>
      </c>
      <c r="F7" s="26" t="s">
        <v>4</v>
      </c>
      <c r="G7" s="6">
        <v>16</v>
      </c>
      <c r="H7" s="26" t="s">
        <v>3</v>
      </c>
      <c r="I7" s="26" t="s">
        <v>4</v>
      </c>
      <c r="J7" s="6">
        <v>23</v>
      </c>
      <c r="K7" s="26" t="s">
        <v>3</v>
      </c>
      <c r="L7" s="26" t="s">
        <v>4</v>
      </c>
      <c r="P7" s="29">
        <v>26</v>
      </c>
      <c r="Q7" s="88" t="s">
        <v>128</v>
      </c>
      <c r="R7" s="88" t="s">
        <v>129</v>
      </c>
      <c r="S7" s="88"/>
      <c r="T7" s="88"/>
      <c r="U7" s="87"/>
    </row>
    <row r="8" spans="1:21" ht="12.75" customHeight="1" x14ac:dyDescent="0.2">
      <c r="A8" s="18"/>
      <c r="B8" s="27">
        <v>1</v>
      </c>
      <c r="C8" s="27"/>
      <c r="D8" s="3"/>
      <c r="E8" s="27"/>
      <c r="F8" s="27"/>
      <c r="G8" s="3"/>
      <c r="H8" s="27"/>
      <c r="I8" s="27"/>
      <c r="J8" s="3"/>
      <c r="K8" s="27"/>
      <c r="L8" s="27"/>
      <c r="P8" s="31">
        <v>25</v>
      </c>
      <c r="Q8" s="32" t="s">
        <v>131</v>
      </c>
      <c r="R8" s="32" t="s">
        <v>132</v>
      </c>
      <c r="S8" s="32" t="s">
        <v>133</v>
      </c>
      <c r="T8" s="32" t="s">
        <v>131</v>
      </c>
      <c r="U8" s="87"/>
    </row>
    <row r="9" spans="1:21" ht="12.75" customHeight="1" x14ac:dyDescent="0.2">
      <c r="A9" s="18"/>
      <c r="B9" s="27"/>
      <c r="C9" s="27">
        <v>1</v>
      </c>
      <c r="D9" s="3"/>
      <c r="E9" s="27"/>
      <c r="F9" s="27"/>
      <c r="G9" s="3"/>
      <c r="H9" s="27"/>
      <c r="I9" s="27"/>
      <c r="J9" s="3"/>
      <c r="K9" s="27"/>
      <c r="L9" s="27"/>
      <c r="P9" s="33">
        <v>24</v>
      </c>
      <c r="Q9" s="34" t="s">
        <v>133</v>
      </c>
      <c r="R9" s="34" t="s">
        <v>134</v>
      </c>
      <c r="S9" s="34" t="s">
        <v>132</v>
      </c>
      <c r="T9" s="34" t="s">
        <v>133</v>
      </c>
      <c r="U9" s="89">
        <v>6</v>
      </c>
    </row>
    <row r="10" spans="1:21" ht="12.75" customHeight="1" x14ac:dyDescent="0.2">
      <c r="A10" s="18"/>
      <c r="B10" s="27"/>
      <c r="C10" s="27"/>
      <c r="D10" s="3"/>
      <c r="E10" s="27"/>
      <c r="F10" s="27"/>
      <c r="G10" s="3"/>
      <c r="H10" s="27"/>
      <c r="I10" s="27"/>
      <c r="J10" s="3"/>
      <c r="K10" s="27"/>
      <c r="L10" s="27"/>
      <c r="P10" s="90">
        <v>23</v>
      </c>
      <c r="Q10" s="91" t="s">
        <v>132</v>
      </c>
      <c r="R10" s="91" t="s">
        <v>135</v>
      </c>
      <c r="S10" s="30" t="s">
        <v>134</v>
      </c>
      <c r="T10" s="91" t="s">
        <v>132</v>
      </c>
      <c r="U10" s="89"/>
    </row>
    <row r="11" spans="1:21" ht="12.75" customHeight="1" x14ac:dyDescent="0.2">
      <c r="A11" s="18"/>
      <c r="B11" s="27"/>
      <c r="C11" s="27"/>
      <c r="D11" s="3"/>
      <c r="E11" s="27"/>
      <c r="F11" s="27"/>
      <c r="G11" s="3"/>
      <c r="H11" s="27"/>
      <c r="I11" s="27"/>
      <c r="J11" s="3"/>
      <c r="K11" s="27"/>
      <c r="L11" s="27"/>
      <c r="P11" s="90"/>
      <c r="Q11" s="91"/>
      <c r="R11" s="91" t="s">
        <v>135</v>
      </c>
      <c r="S11" s="30" t="s">
        <v>135</v>
      </c>
      <c r="T11" s="91"/>
      <c r="U11" s="89"/>
    </row>
    <row r="12" spans="1:21" ht="12.75" customHeight="1" x14ac:dyDescent="0.2">
      <c r="A12" s="16">
        <v>3</v>
      </c>
      <c r="B12" s="26" t="s">
        <v>3</v>
      </c>
      <c r="C12" s="26" t="s">
        <v>4</v>
      </c>
      <c r="D12" s="6">
        <v>10</v>
      </c>
      <c r="E12" s="26" t="s">
        <v>3</v>
      </c>
      <c r="F12" s="26" t="s">
        <v>4</v>
      </c>
      <c r="G12" s="6">
        <v>17</v>
      </c>
      <c r="H12" s="26" t="s">
        <v>3</v>
      </c>
      <c r="I12" s="26" t="s">
        <v>4</v>
      </c>
      <c r="J12" s="6">
        <v>24</v>
      </c>
      <c r="K12" s="26" t="s">
        <v>3</v>
      </c>
      <c r="L12" s="26" t="s">
        <v>4</v>
      </c>
      <c r="P12" s="29">
        <v>22</v>
      </c>
      <c r="Q12" s="30" t="s">
        <v>134</v>
      </c>
      <c r="R12" s="92" t="s">
        <v>136</v>
      </c>
      <c r="S12" s="30" t="s">
        <v>136</v>
      </c>
      <c r="T12" s="30" t="s">
        <v>134</v>
      </c>
      <c r="U12" s="89"/>
    </row>
    <row r="13" spans="1:21" ht="12.75" customHeight="1" x14ac:dyDescent="0.2">
      <c r="A13" s="18"/>
      <c r="B13" s="27">
        <v>1</v>
      </c>
      <c r="C13" s="27"/>
      <c r="D13" s="3"/>
      <c r="E13" s="27"/>
      <c r="F13" s="27"/>
      <c r="G13" s="3"/>
      <c r="H13" s="27"/>
      <c r="I13" s="27"/>
      <c r="J13" s="3"/>
      <c r="K13" s="27"/>
      <c r="L13" s="27"/>
      <c r="P13" s="31">
        <v>21</v>
      </c>
      <c r="Q13" s="32" t="s">
        <v>135</v>
      </c>
      <c r="R13" s="92" t="s">
        <v>135</v>
      </c>
      <c r="S13" s="32" t="s">
        <v>137</v>
      </c>
      <c r="T13" s="32" t="s">
        <v>135</v>
      </c>
      <c r="U13" s="89"/>
    </row>
    <row r="14" spans="1:21" ht="13.5" customHeight="1" x14ac:dyDescent="0.2">
      <c r="A14" s="18"/>
      <c r="B14" s="27"/>
      <c r="C14" s="27"/>
      <c r="D14" s="3"/>
      <c r="E14" s="27"/>
      <c r="F14" s="27"/>
      <c r="G14" s="3"/>
      <c r="H14" s="27"/>
      <c r="I14" s="27"/>
      <c r="J14" s="3"/>
      <c r="K14" s="27"/>
      <c r="L14" s="27"/>
      <c r="P14" s="33">
        <v>20</v>
      </c>
      <c r="Q14" s="34" t="s">
        <v>136</v>
      </c>
      <c r="R14" s="93" t="s">
        <v>137</v>
      </c>
      <c r="S14" s="34" t="s">
        <v>138</v>
      </c>
      <c r="T14" s="93" t="s">
        <v>136</v>
      </c>
      <c r="U14" s="89">
        <v>5</v>
      </c>
    </row>
    <row r="15" spans="1:21" ht="12.95" customHeight="1" x14ac:dyDescent="0.2">
      <c r="A15" s="18"/>
      <c r="B15" s="27"/>
      <c r="C15" s="27"/>
      <c r="D15" s="3"/>
      <c r="E15" s="27"/>
      <c r="F15" s="27"/>
      <c r="G15" s="3"/>
      <c r="H15" s="27"/>
      <c r="I15" s="27"/>
      <c r="J15" s="3"/>
      <c r="K15" s="27"/>
      <c r="L15" s="27"/>
      <c r="P15" s="29">
        <v>19</v>
      </c>
      <c r="Q15" s="88" t="s">
        <v>137</v>
      </c>
      <c r="R15" s="93" t="s">
        <v>137</v>
      </c>
      <c r="S15" s="88" t="s">
        <v>139</v>
      </c>
      <c r="T15" s="93" t="s">
        <v>137</v>
      </c>
      <c r="U15" s="89"/>
    </row>
    <row r="16" spans="1:21" ht="12.95" customHeight="1" x14ac:dyDescent="0.2">
      <c r="A16" s="18"/>
      <c r="B16" s="27"/>
      <c r="C16" s="27">
        <v>1</v>
      </c>
      <c r="D16" s="3"/>
      <c r="E16" s="27"/>
      <c r="F16" s="27"/>
      <c r="G16" s="3"/>
      <c r="H16" s="27"/>
      <c r="I16" s="27"/>
      <c r="J16" s="21"/>
      <c r="K16" s="27"/>
      <c r="L16" s="27"/>
      <c r="P16" s="29">
        <v>18</v>
      </c>
      <c r="Q16" s="88"/>
      <c r="R16" s="92" t="s">
        <v>138</v>
      </c>
      <c r="S16" s="88"/>
      <c r="T16" s="92" t="s">
        <v>137</v>
      </c>
      <c r="U16" s="89"/>
    </row>
    <row r="17" spans="1:29" x14ac:dyDescent="0.2">
      <c r="A17" s="16">
        <v>4</v>
      </c>
      <c r="B17" s="26" t="s">
        <v>3</v>
      </c>
      <c r="C17" s="26" t="s">
        <v>4</v>
      </c>
      <c r="D17" s="6">
        <v>11</v>
      </c>
      <c r="E17" s="26" t="s">
        <v>3</v>
      </c>
      <c r="F17" s="26" t="s">
        <v>4</v>
      </c>
      <c r="G17" s="6">
        <v>18</v>
      </c>
      <c r="H17" s="26" t="s">
        <v>3</v>
      </c>
      <c r="I17" s="26" t="s">
        <v>4</v>
      </c>
      <c r="J17" s="6">
        <v>25</v>
      </c>
      <c r="K17" s="26" t="s">
        <v>3</v>
      </c>
      <c r="L17" s="26" t="s">
        <v>4</v>
      </c>
      <c r="P17" s="31">
        <v>17</v>
      </c>
      <c r="Q17" s="32" t="s">
        <v>138</v>
      </c>
      <c r="R17" s="92" t="s">
        <v>138</v>
      </c>
      <c r="S17" s="32" t="s">
        <v>140</v>
      </c>
      <c r="T17" s="92" t="s">
        <v>138</v>
      </c>
      <c r="U17" s="89"/>
    </row>
    <row r="18" spans="1:29" ht="13.5" customHeight="1" x14ac:dyDescent="0.2">
      <c r="A18" s="18"/>
      <c r="B18" s="27"/>
      <c r="C18" s="27"/>
      <c r="D18" s="3"/>
      <c r="E18" s="27"/>
      <c r="F18" s="27"/>
      <c r="G18" s="3"/>
      <c r="H18" s="27"/>
      <c r="I18" s="27"/>
      <c r="J18" s="3"/>
      <c r="K18" s="27"/>
      <c r="L18" s="27"/>
      <c r="P18" s="35">
        <v>16</v>
      </c>
      <c r="Q18" s="94" t="s">
        <v>139</v>
      </c>
      <c r="R18" s="36" t="s">
        <v>139</v>
      </c>
      <c r="S18" s="36" t="s">
        <v>141</v>
      </c>
      <c r="T18" s="36" t="s">
        <v>138</v>
      </c>
      <c r="U18" s="95">
        <v>4</v>
      </c>
    </row>
    <row r="19" spans="1:29" ht="12.95" customHeight="1" x14ac:dyDescent="0.2">
      <c r="A19" s="18"/>
      <c r="B19" s="27"/>
      <c r="C19" s="27"/>
      <c r="D19" s="3"/>
      <c r="E19" s="27"/>
      <c r="F19" s="27"/>
      <c r="G19" s="3"/>
      <c r="H19" s="27"/>
      <c r="I19" s="27"/>
      <c r="J19" s="3"/>
      <c r="K19" s="27"/>
      <c r="L19" s="27"/>
      <c r="P19" s="37">
        <v>15</v>
      </c>
      <c r="Q19" s="94"/>
      <c r="R19" s="96" t="s">
        <v>140</v>
      </c>
      <c r="S19" s="96" t="s">
        <v>142</v>
      </c>
      <c r="T19" s="96" t="s">
        <v>139</v>
      </c>
      <c r="U19" s="95"/>
      <c r="Y19" s="43">
        <f>COUNTA(B4,E6,H5,K5,B9,E11,H9,K10,B15,H15,K15,B21,E20,H19,K18,B23,E26,H23,K25,B31,E28,H31,K28,B35,E35,H36,K34)</f>
        <v>0</v>
      </c>
      <c r="Z19" s="70" t="s">
        <v>143</v>
      </c>
      <c r="AA19" s="71">
        <f>COUNTA(C4,F6,I5,L5,C9,F11,I9,L10,C15,F13,I15,L15,C21,F20,I19,L18,C23,F26,I23,L25,C31,F28,I31,L28,C35,F35,I36,L34)</f>
        <v>1</v>
      </c>
      <c r="AB19" s="70" t="s">
        <v>144</v>
      </c>
      <c r="AC19" s="72">
        <f>Y19-AA19</f>
        <v>-1</v>
      </c>
    </row>
    <row r="20" spans="1:29" x14ac:dyDescent="0.2">
      <c r="A20" s="18"/>
      <c r="B20" s="27"/>
      <c r="C20" s="27"/>
      <c r="D20" s="3"/>
      <c r="E20" s="27"/>
      <c r="F20" s="27"/>
      <c r="G20" s="3"/>
      <c r="H20" s="27"/>
      <c r="I20" s="27"/>
      <c r="J20" s="3"/>
      <c r="K20" s="27"/>
      <c r="L20" s="27"/>
      <c r="P20" s="37">
        <v>14</v>
      </c>
      <c r="Q20" s="97">
        <v>0</v>
      </c>
      <c r="R20" s="96">
        <v>0</v>
      </c>
      <c r="S20" s="96">
        <v>0</v>
      </c>
      <c r="T20" s="96">
        <v>0</v>
      </c>
      <c r="U20" s="95"/>
      <c r="Y20" s="43">
        <f>COUNTA(B3,E3,H3,K3,B10,E10,H11,K8,B13,E14,H13,K13,B18,E21,H21,K21,B25,E23,H24,K23,B29,E30,H28,K30,B33,E36,H35,K35)</f>
        <v>2</v>
      </c>
      <c r="Z20" s="70" t="s">
        <v>145</v>
      </c>
      <c r="AA20" s="71">
        <f>COUNTA(C3,F3,I3,L3,C10,F10,I11,L8,C13,F14,I13,L13,C18,F21,I21,L21,C25,F23,I24,L23,C29,F30,I28,L30,C33,F36,I35,L35)</f>
        <v>0</v>
      </c>
      <c r="AB20" s="70" t="s">
        <v>146</v>
      </c>
      <c r="AC20" s="72">
        <f>Y20-AA20</f>
        <v>2</v>
      </c>
    </row>
    <row r="21" spans="1:29" x14ac:dyDescent="0.2">
      <c r="A21" s="18"/>
      <c r="B21" s="27"/>
      <c r="C21" s="27"/>
      <c r="D21" s="3"/>
      <c r="E21" s="27"/>
      <c r="F21" s="27"/>
      <c r="G21" s="3"/>
      <c r="H21" s="27"/>
      <c r="I21" s="27"/>
      <c r="J21" s="3"/>
      <c r="K21" s="27"/>
      <c r="L21" s="27"/>
      <c r="P21" s="38">
        <v>13</v>
      </c>
      <c r="Q21" s="97"/>
      <c r="R21" s="39" t="s">
        <v>141</v>
      </c>
      <c r="S21" s="39" t="s">
        <v>147</v>
      </c>
      <c r="T21" s="39" t="s">
        <v>140</v>
      </c>
      <c r="U21" s="95"/>
      <c r="Y21" s="43">
        <f>COUNTA(B6,E5,H6,K6,B11,E9,H10,K11,B16,E15,H14,K14,B20,E19,H18,K20,B26,E24,H25,K26,B28,E29,H29,K29,B36,E34,H34,K36)</f>
        <v>0</v>
      </c>
      <c r="Z21" s="70" t="s">
        <v>148</v>
      </c>
      <c r="AA21" s="71">
        <f>COUNTA(C6,F5,I6,L6,C11,F9,L11,C16,F15,I14,L14,C20,F19,I18,L20,C26,F24,I25,L26,C28,F29,I29,L29,C36,F34,I34,L36)</f>
        <v>2</v>
      </c>
      <c r="AB21" s="70" t="s">
        <v>149</v>
      </c>
      <c r="AC21" s="72">
        <f>Y21-AA21</f>
        <v>-2</v>
      </c>
    </row>
    <row r="22" spans="1:29" ht="13.35" customHeight="1" x14ac:dyDescent="0.2">
      <c r="A22" s="16">
        <v>5</v>
      </c>
      <c r="B22" s="26" t="s">
        <v>3</v>
      </c>
      <c r="C22" s="26" t="s">
        <v>4</v>
      </c>
      <c r="D22" s="6">
        <v>12</v>
      </c>
      <c r="E22" s="26" t="s">
        <v>3</v>
      </c>
      <c r="F22" s="26" t="s">
        <v>4</v>
      </c>
      <c r="G22" s="6">
        <v>19</v>
      </c>
      <c r="H22" s="26" t="s">
        <v>3</v>
      </c>
      <c r="I22" s="26" t="s">
        <v>4</v>
      </c>
      <c r="J22" s="6">
        <v>26</v>
      </c>
      <c r="K22" s="26" t="s">
        <v>3</v>
      </c>
      <c r="L22" s="26" t="s">
        <v>4</v>
      </c>
      <c r="P22" s="33">
        <v>12</v>
      </c>
      <c r="Q22" s="40">
        <v>-1</v>
      </c>
      <c r="R22" s="93" t="s">
        <v>142</v>
      </c>
      <c r="S22" s="34" t="s">
        <v>150</v>
      </c>
      <c r="T22" s="98">
        <v>-1</v>
      </c>
      <c r="U22" s="89">
        <v>3</v>
      </c>
      <c r="Y22" s="43">
        <f>COUNTA(B5,E4,H4,K4,B8,E8,H8,K9,B14,E16,H16,K16,B19,E18,H20,K19,B24,E25,H26,K24,B30,E31,H30,K31,B34,E33,H33,K33)</f>
        <v>1</v>
      </c>
      <c r="Z22" s="70" t="s">
        <v>151</v>
      </c>
      <c r="AA22" s="71">
        <f>COUNTA(C5,F4,I4,L4,C8,F8,I8,L9,C14,F16,I16,L16,C19,F18,I20,L19,C24,F25,I26,L24,C30,F31,I30,L31,C34,F33,I33,L33)</f>
        <v>0</v>
      </c>
      <c r="AB22" s="70" t="s">
        <v>152</v>
      </c>
      <c r="AC22" s="72">
        <f>Y22-AA22</f>
        <v>1</v>
      </c>
    </row>
    <row r="23" spans="1:29" ht="12.95" customHeight="1" x14ac:dyDescent="0.2">
      <c r="A23" s="18"/>
      <c r="B23" s="27"/>
      <c r="C23" s="27"/>
      <c r="D23" s="3"/>
      <c r="E23" s="27"/>
      <c r="F23" s="27"/>
      <c r="G23" s="3"/>
      <c r="H23" s="27"/>
      <c r="I23" s="27"/>
      <c r="J23" s="3"/>
      <c r="K23" s="27"/>
      <c r="L23" s="27"/>
      <c r="P23" s="29">
        <v>11</v>
      </c>
      <c r="Q23" s="99">
        <v>-2</v>
      </c>
      <c r="R23" s="93">
        <v>-2</v>
      </c>
      <c r="S23" s="88" t="s">
        <v>153</v>
      </c>
      <c r="T23" s="98">
        <v>-2</v>
      </c>
      <c r="U23" s="89"/>
      <c r="Y23" s="43">
        <f>COUNTA(E13)</f>
        <v>0</v>
      </c>
      <c r="Z23" s="70" t="s">
        <v>154</v>
      </c>
      <c r="AA23" s="71">
        <f>COUNTA(I10)</f>
        <v>0</v>
      </c>
      <c r="AB23" s="70" t="s">
        <v>155</v>
      </c>
    </row>
    <row r="24" spans="1:29" ht="12.95" customHeight="1" x14ac:dyDescent="0.2">
      <c r="A24" s="18"/>
      <c r="B24" s="27"/>
      <c r="C24" s="27"/>
      <c r="D24" s="3"/>
      <c r="E24" s="27"/>
      <c r="F24" s="27"/>
      <c r="G24" s="3"/>
      <c r="H24" s="27"/>
      <c r="I24" s="27"/>
      <c r="J24" s="3"/>
      <c r="K24" s="27"/>
      <c r="L24" s="27"/>
      <c r="P24" s="29">
        <v>10</v>
      </c>
      <c r="Q24" s="99"/>
      <c r="R24" s="92" t="s">
        <v>147</v>
      </c>
      <c r="S24" s="88"/>
      <c r="T24" s="92" t="s">
        <v>142</v>
      </c>
      <c r="U24" s="89"/>
      <c r="Y24" s="72">
        <f>SUM(Y19:Y23)</f>
        <v>3</v>
      </c>
      <c r="AA24" s="43">
        <f>SUM(AA19:AA23)</f>
        <v>3</v>
      </c>
    </row>
    <row r="25" spans="1:29" x14ac:dyDescent="0.2">
      <c r="A25" s="18"/>
      <c r="B25" s="27"/>
      <c r="C25" s="27"/>
      <c r="D25" s="3"/>
      <c r="E25" s="27"/>
      <c r="F25" s="27"/>
      <c r="G25" s="3"/>
      <c r="H25" s="27"/>
      <c r="I25" s="27"/>
      <c r="J25" s="3"/>
      <c r="K25" s="27"/>
      <c r="L25" s="27"/>
      <c r="P25" s="31">
        <v>9</v>
      </c>
      <c r="Q25" s="41">
        <v>-3</v>
      </c>
      <c r="R25" s="92">
        <v>-3</v>
      </c>
      <c r="S25" s="32" t="s">
        <v>156</v>
      </c>
      <c r="T25" s="92">
        <v>-3</v>
      </c>
      <c r="U25" s="89"/>
      <c r="Y25" s="72">
        <f>28-Y24</f>
        <v>25</v>
      </c>
      <c r="AA25" s="43">
        <f>28-AA24</f>
        <v>25</v>
      </c>
    </row>
    <row r="26" spans="1:29" x14ac:dyDescent="0.2">
      <c r="A26" s="18"/>
      <c r="B26" s="27"/>
      <c r="C26" s="27"/>
      <c r="D26" s="3"/>
      <c r="E26" s="27"/>
      <c r="F26" s="27"/>
      <c r="G26" s="3"/>
      <c r="H26" s="27"/>
      <c r="I26" s="27"/>
      <c r="J26" s="3"/>
      <c r="K26" s="27"/>
      <c r="L26" s="27"/>
      <c r="P26" s="33">
        <v>8</v>
      </c>
      <c r="Q26" s="40">
        <v>-4</v>
      </c>
      <c r="R26" s="40">
        <v>-4</v>
      </c>
      <c r="S26" s="34" t="s">
        <v>157</v>
      </c>
      <c r="T26" s="34" t="s">
        <v>147</v>
      </c>
      <c r="U26" s="89">
        <v>2</v>
      </c>
    </row>
    <row r="27" spans="1:29" ht="13.35" customHeight="1" x14ac:dyDescent="0.2">
      <c r="A27" s="16">
        <v>6</v>
      </c>
      <c r="B27" s="26" t="s">
        <v>3</v>
      </c>
      <c r="C27" s="26" t="s">
        <v>4</v>
      </c>
      <c r="D27" s="6">
        <v>13</v>
      </c>
      <c r="E27" s="26" t="s">
        <v>3</v>
      </c>
      <c r="F27" s="26" t="s">
        <v>4</v>
      </c>
      <c r="G27" s="6">
        <v>20</v>
      </c>
      <c r="H27" s="26" t="s">
        <v>3</v>
      </c>
      <c r="I27" s="26" t="s">
        <v>4</v>
      </c>
      <c r="J27" s="6">
        <v>27</v>
      </c>
      <c r="K27" s="26" t="s">
        <v>3</v>
      </c>
      <c r="L27" s="26" t="s">
        <v>4</v>
      </c>
      <c r="P27" s="29">
        <v>7</v>
      </c>
      <c r="Q27" s="42">
        <v>-5</v>
      </c>
      <c r="R27" s="42">
        <v>-5</v>
      </c>
      <c r="S27" s="30" t="s">
        <v>158</v>
      </c>
      <c r="T27" s="88" t="s">
        <v>150</v>
      </c>
      <c r="U27" s="89"/>
    </row>
    <row r="28" spans="1:29" x14ac:dyDescent="0.2">
      <c r="A28" s="18"/>
      <c r="B28" s="27"/>
      <c r="C28" s="27"/>
      <c r="D28" s="3"/>
      <c r="E28" s="27"/>
      <c r="F28" s="27"/>
      <c r="G28" s="3"/>
      <c r="H28" s="27"/>
      <c r="I28" s="27"/>
      <c r="J28" s="3"/>
      <c r="K28" s="27"/>
      <c r="L28" s="27"/>
      <c r="P28" s="29">
        <v>6</v>
      </c>
      <c r="Q28" s="42">
        <v>-6</v>
      </c>
      <c r="R28" s="42">
        <v>-6</v>
      </c>
      <c r="S28" s="30" t="s">
        <v>159</v>
      </c>
      <c r="T28" s="88">
        <v>-6</v>
      </c>
      <c r="U28" s="89"/>
    </row>
    <row r="29" spans="1:29" x14ac:dyDescent="0.2">
      <c r="A29" s="18"/>
      <c r="B29" s="27"/>
      <c r="C29" s="27"/>
      <c r="D29" s="3"/>
      <c r="E29" s="27"/>
      <c r="F29" s="27"/>
      <c r="G29" s="3"/>
      <c r="H29" s="27"/>
      <c r="I29" s="27"/>
      <c r="J29" s="3"/>
      <c r="K29" s="27"/>
      <c r="L29" s="27"/>
      <c r="P29" s="31">
        <v>5</v>
      </c>
      <c r="Q29" s="41">
        <v>-7</v>
      </c>
      <c r="R29" s="41">
        <v>-7</v>
      </c>
      <c r="S29" s="32" t="s">
        <v>160</v>
      </c>
      <c r="T29" s="32" t="s">
        <v>153</v>
      </c>
      <c r="U29" s="89"/>
    </row>
    <row r="30" spans="1:29" ht="12.95" customHeight="1" x14ac:dyDescent="0.2">
      <c r="A30" s="18"/>
      <c r="B30" s="27"/>
      <c r="C30" s="27"/>
      <c r="D30" s="3"/>
      <c r="E30" s="27"/>
      <c r="F30" s="27"/>
      <c r="G30" s="3"/>
      <c r="H30" s="27"/>
      <c r="I30" s="27"/>
      <c r="J30" s="3"/>
      <c r="K30" s="27"/>
      <c r="L30" s="27"/>
      <c r="O30" s="43"/>
      <c r="P30" s="44">
        <v>4</v>
      </c>
      <c r="Q30" s="93">
        <v>-8</v>
      </c>
      <c r="R30" s="93">
        <v>-8</v>
      </c>
      <c r="S30" s="93" t="s">
        <v>161</v>
      </c>
      <c r="T30" s="93" t="s">
        <v>156</v>
      </c>
      <c r="U30" s="89">
        <v>1</v>
      </c>
    </row>
    <row r="31" spans="1:29" x14ac:dyDescent="0.2">
      <c r="A31" s="18"/>
      <c r="B31" s="27"/>
      <c r="C31" s="27"/>
      <c r="D31" s="3"/>
      <c r="E31" s="27"/>
      <c r="F31" s="27"/>
      <c r="G31" s="3"/>
      <c r="H31" s="27"/>
      <c r="I31" s="27"/>
      <c r="J31" s="3"/>
      <c r="K31" s="27"/>
      <c r="L31" s="27"/>
      <c r="O31" s="43"/>
      <c r="P31" s="46">
        <v>3</v>
      </c>
      <c r="Q31" s="93"/>
      <c r="R31" s="93"/>
      <c r="S31" s="93"/>
      <c r="T31" s="93"/>
      <c r="U31" s="89"/>
    </row>
    <row r="32" spans="1:29" x14ac:dyDescent="0.2">
      <c r="A32" s="16">
        <v>7</v>
      </c>
      <c r="B32" s="26" t="s">
        <v>3</v>
      </c>
      <c r="C32" s="26" t="s">
        <v>4</v>
      </c>
      <c r="D32" s="6">
        <v>14</v>
      </c>
      <c r="E32" s="26" t="s">
        <v>3</v>
      </c>
      <c r="F32" s="26" t="s">
        <v>4</v>
      </c>
      <c r="G32" s="6">
        <v>21</v>
      </c>
      <c r="H32" s="26" t="s">
        <v>3</v>
      </c>
      <c r="I32" s="26" t="s">
        <v>4</v>
      </c>
      <c r="J32" s="6">
        <v>28</v>
      </c>
      <c r="K32" s="26" t="s">
        <v>3</v>
      </c>
      <c r="L32" s="26" t="s">
        <v>4</v>
      </c>
      <c r="O32" s="43"/>
      <c r="P32" s="46">
        <v>2</v>
      </c>
      <c r="Q32" s="30">
        <v>-11</v>
      </c>
      <c r="R32" s="30">
        <v>-11</v>
      </c>
      <c r="S32" s="30" t="s">
        <v>162</v>
      </c>
      <c r="T32" s="30">
        <v>-11</v>
      </c>
      <c r="U32" s="89"/>
    </row>
    <row r="33" spans="1:23" ht="14.25" customHeight="1" x14ac:dyDescent="0.2">
      <c r="A33" s="18"/>
      <c r="B33" s="27"/>
      <c r="C33" s="27"/>
      <c r="D33" s="3"/>
      <c r="E33" s="27"/>
      <c r="F33" s="27"/>
      <c r="G33" s="3"/>
      <c r="H33" s="27"/>
      <c r="I33" s="27"/>
      <c r="J33" s="3"/>
      <c r="K33" s="27"/>
      <c r="L33" s="27"/>
      <c r="O33" s="43"/>
      <c r="P33" s="47">
        <v>1</v>
      </c>
      <c r="Q33" s="32">
        <v>-28</v>
      </c>
      <c r="R33" s="32">
        <v>-28</v>
      </c>
      <c r="S33" s="32">
        <v>-28</v>
      </c>
      <c r="T33" s="32">
        <v>-28</v>
      </c>
      <c r="U33" s="89"/>
    </row>
    <row r="34" spans="1:23" ht="21" customHeight="1" x14ac:dyDescent="0.25">
      <c r="A34" s="18"/>
      <c r="B34" s="27"/>
      <c r="C34" s="27"/>
      <c r="D34" s="3"/>
      <c r="E34" s="27"/>
      <c r="F34" s="27"/>
      <c r="G34" s="3"/>
      <c r="H34" s="27"/>
      <c r="I34" s="27"/>
      <c r="J34" s="3"/>
      <c r="K34" s="27"/>
      <c r="L34" s="27"/>
      <c r="O34" s="43"/>
      <c r="P34" s="48"/>
      <c r="Q34" s="49">
        <f>AC19</f>
        <v>-1</v>
      </c>
      <c r="R34" s="49">
        <f>AC20</f>
        <v>2</v>
      </c>
      <c r="S34" s="49">
        <f>AC21</f>
        <v>-2</v>
      </c>
      <c r="T34" s="49">
        <f>AC22</f>
        <v>1</v>
      </c>
      <c r="U34" s="45"/>
    </row>
    <row r="35" spans="1:23" ht="12.75" customHeight="1" x14ac:dyDescent="0.2">
      <c r="A35" s="18"/>
      <c r="B35" s="27"/>
      <c r="C35" s="27"/>
      <c r="D35" s="3"/>
      <c r="E35" s="27"/>
      <c r="F35" s="27"/>
      <c r="G35" s="3"/>
      <c r="H35" s="27"/>
      <c r="I35" s="27"/>
      <c r="J35" s="3"/>
      <c r="K35" s="27"/>
      <c r="L35" s="27"/>
      <c r="O35" s="43"/>
      <c r="P35" s="48"/>
      <c r="Q35" s="100" t="s">
        <v>163</v>
      </c>
      <c r="R35" s="100"/>
      <c r="S35" s="100"/>
      <c r="T35" s="100"/>
      <c r="U35" s="45"/>
    </row>
    <row r="36" spans="1:23" ht="16.5" customHeight="1" x14ac:dyDescent="0.25">
      <c r="A36" s="18"/>
      <c r="B36" s="27"/>
      <c r="C36" s="27"/>
      <c r="D36" s="3"/>
      <c r="E36" s="27"/>
      <c r="F36" s="27"/>
      <c r="G36" s="3"/>
      <c r="H36" s="27"/>
      <c r="I36" s="27"/>
      <c r="J36" s="3"/>
      <c r="K36" s="27"/>
      <c r="L36" s="27"/>
      <c r="O36" s="43"/>
      <c r="P36" s="48"/>
      <c r="Q36" s="49">
        <f>IF(Q34&lt;-7,1,IF(AND(Q34&lt;-3,Q34&gt;-8),2,IF(AND(Q34&lt;0,Q34&gt;-4),3,IF(AND(Q34&lt;2,Q34&gt;-1),4,IF(AND(Q34&gt;1,Q34&lt;5),5,IF(AND(Q34&gt;4,Q34&lt;9),6,IF(Q34&gt;8,7)))))))</f>
        <v>3</v>
      </c>
      <c r="R36" s="49">
        <f>IF(R34&lt;-7,1,IF(AND(R34&lt;-3,R34&gt;-8),2,IF(AND(R34&lt;-1,R34&gt;-4),3,IF(AND(R34&lt;2,R34&gt;-2),4,IF(AND(R34&gt;1,R34&lt;4),5,IF(AND(R34&gt;3,R34&lt;7),6,IF(R34&gt;6,7)))))))</f>
        <v>5</v>
      </c>
      <c r="S36" s="49">
        <f>IF(S34&lt;-10,1,IF(AND(S34&lt;-6,S34&gt;-11),2,IF(AND(S34&lt;-3,S34&gt;-7),3,IF(AND(S34&lt;0,S34&gt;-4),4,IF(AND(S34&gt;-1,S34&lt;3),5,IF(AND(S34&gt;2,S34&lt;8),6,IF(S34&gt;7,7)))))))</f>
        <v>4</v>
      </c>
      <c r="T36" s="49">
        <f>IF(T34&lt;-5,1,IF(AND(T34&lt;-2,T34&gt;-6),2,IF(AND(T34&lt;0,T34&gt;-3),3,IF(AND(T34&lt;3,T34&gt;-1),4,IF(AND(T34&gt;2,T34&lt;5),5,IF(AND(T34&gt;4,T34&lt;9),6,IF(T34&gt;8,7)))))))</f>
        <v>4</v>
      </c>
      <c r="U36" s="45"/>
    </row>
    <row r="37" spans="1:23" ht="20.25" customHeight="1" x14ac:dyDescent="0.2">
      <c r="O37" s="43"/>
      <c r="P37" s="101" t="str">
        <f>Tablas!B1</f>
        <v>Patrón del Promotor</v>
      </c>
      <c r="Q37" s="101"/>
      <c r="R37" s="101"/>
      <c r="S37" s="101"/>
      <c r="T37" s="101"/>
      <c r="U37" s="101"/>
    </row>
    <row r="38" spans="1:23" x14ac:dyDescent="0.2">
      <c r="O38" s="43"/>
      <c r="P38" s="48"/>
      <c r="Q38" s="45"/>
      <c r="R38" s="45"/>
      <c r="S38" s="45"/>
      <c r="T38" s="45"/>
      <c r="U38" s="45"/>
      <c r="W38" s="43">
        <f>Tablas!$B$5</f>
        <v>7</v>
      </c>
    </row>
    <row r="39" spans="1:23" ht="12.95" customHeight="1" x14ac:dyDescent="0.2">
      <c r="O39" s="102" t="s">
        <v>164</v>
      </c>
      <c r="P39" s="102"/>
      <c r="Q39" s="102"/>
      <c r="R39" s="103" t="str">
        <f>VLOOKUP(W39,Tablas!$E$29:$P$222,2,0)</f>
        <v>Dispuesto a aceptar a los demás.</v>
      </c>
      <c r="S39" s="103"/>
      <c r="T39" s="103"/>
      <c r="U39" s="103"/>
      <c r="V39" s="103"/>
      <c r="W39" s="43" t="str">
        <f>CONCATENATE("E",Tablas!$B$5)</f>
        <v>E7</v>
      </c>
    </row>
    <row r="40" spans="1:23" ht="12.75" customHeight="1" x14ac:dyDescent="0.2">
      <c r="I40" s="104" t="str">
        <f>IF(Y25&gt;0,"Quedaron sin contestar ")</f>
        <v xml:space="preserve">Quedaron sin contestar </v>
      </c>
      <c r="J40" s="104"/>
      <c r="K40" s="50">
        <f>Y25</f>
        <v>25</v>
      </c>
      <c r="L40" s="105" t="s">
        <v>165</v>
      </c>
      <c r="M40" s="105"/>
      <c r="N40" s="105"/>
      <c r="O40" s="102"/>
      <c r="P40" s="102"/>
      <c r="Q40" s="102"/>
      <c r="R40" s="103"/>
      <c r="S40" s="103"/>
      <c r="T40" s="103"/>
      <c r="U40" s="103"/>
      <c r="V40" s="103"/>
    </row>
    <row r="41" spans="1:23" ht="12.75" customHeight="1" x14ac:dyDescent="0.2">
      <c r="I41" s="104" t="str">
        <f>IF(AA25&gt;0,"Quedaron sin contestar ")</f>
        <v xml:space="preserve">Quedaron sin contestar </v>
      </c>
      <c r="J41" s="104"/>
      <c r="K41" s="50">
        <f>AA25</f>
        <v>25</v>
      </c>
      <c r="L41" s="105" t="s">
        <v>166</v>
      </c>
      <c r="M41" s="105"/>
      <c r="N41" s="105"/>
      <c r="O41" s="102" t="s">
        <v>167</v>
      </c>
      <c r="P41" s="102"/>
      <c r="Q41" s="102"/>
      <c r="R41" s="103" t="str">
        <f>VLOOKUP(W41,Tablas!$E$29:$P$222,2,0)</f>
        <v>Aprobación, popularidad.</v>
      </c>
      <c r="S41" s="103"/>
      <c r="T41" s="103"/>
      <c r="U41" s="103"/>
      <c r="V41" s="103"/>
      <c r="W41" s="43" t="str">
        <f>CONCATENATE("M",Tablas!$B$5)</f>
        <v>M7</v>
      </c>
    </row>
    <row r="42" spans="1:23" ht="12.75" customHeight="1" x14ac:dyDescent="0.2">
      <c r="I42" s="104" t="b">
        <f>IF(Y25&lt;0,"Sobran ")</f>
        <v>0</v>
      </c>
      <c r="J42" s="104"/>
      <c r="K42" s="50">
        <f>Y25*-1</f>
        <v>-25</v>
      </c>
      <c r="L42" s="105" t="s">
        <v>165</v>
      </c>
      <c r="M42" s="105"/>
      <c r="N42" s="105"/>
      <c r="O42" s="102"/>
      <c r="P42" s="102"/>
      <c r="Q42" s="102"/>
      <c r="R42" s="103"/>
      <c r="S42" s="103"/>
      <c r="T42" s="103"/>
      <c r="U42" s="103"/>
      <c r="V42" s="103"/>
    </row>
    <row r="43" spans="1:23" ht="12.75" customHeight="1" x14ac:dyDescent="0.2">
      <c r="I43" s="104" t="b">
        <f>IF(AA25&lt;0,"Sobran ")</f>
        <v>0</v>
      </c>
      <c r="J43" s="104"/>
      <c r="K43" s="50">
        <f>AA25*-1</f>
        <v>-25</v>
      </c>
      <c r="L43" s="105" t="s">
        <v>166</v>
      </c>
      <c r="M43" s="105"/>
      <c r="N43" s="105"/>
      <c r="O43" s="102" t="s">
        <v>168</v>
      </c>
      <c r="P43" s="102"/>
      <c r="Q43" s="102"/>
      <c r="R43" s="103" t="str">
        <f>VLOOKUP(W43,Tablas!$E$29:$P$222,2,0)</f>
        <v>Su forma de expresarse.</v>
      </c>
      <c r="S43" s="103"/>
      <c r="T43" s="103"/>
      <c r="U43" s="103"/>
      <c r="V43" s="103"/>
      <c r="W43" s="43" t="str">
        <f>CONCATENATE("J",Tablas!$B$5)</f>
        <v>J7</v>
      </c>
    </row>
    <row r="44" spans="1:23" ht="12.75" customHeight="1" x14ac:dyDescent="0.2">
      <c r="O44" s="102"/>
      <c r="P44" s="102"/>
      <c r="Q44" s="102"/>
      <c r="R44" s="103"/>
      <c r="S44" s="103"/>
      <c r="T44" s="103"/>
      <c r="U44" s="103"/>
      <c r="V44" s="103"/>
    </row>
    <row r="45" spans="1:23" ht="12.75" customHeight="1" x14ac:dyDescent="0.2">
      <c r="O45" s="102" t="s">
        <v>169</v>
      </c>
      <c r="P45" s="102"/>
      <c r="Q45" s="102"/>
      <c r="R45" s="103" t="str">
        <f>VLOOKUP(W45,Tablas!$E$29:$P$222,2,0)</f>
        <v>Alabanzas, oportunidades, haciendo favores.</v>
      </c>
      <c r="S45" s="103"/>
      <c r="T45" s="103"/>
      <c r="U45" s="103"/>
      <c r="V45" s="103"/>
      <c r="W45" s="43" t="str">
        <f>CONCATENATE("I",Tablas!$B$5)</f>
        <v>I7</v>
      </c>
    </row>
    <row r="46" spans="1:23" ht="12.75" customHeight="1" x14ac:dyDescent="0.2">
      <c r="O46" s="102"/>
      <c r="P46" s="102"/>
      <c r="Q46" s="102"/>
      <c r="R46" s="103"/>
      <c r="S46" s="103"/>
      <c r="T46" s="103"/>
      <c r="U46" s="103"/>
      <c r="V46" s="103"/>
    </row>
    <row r="47" spans="1:23" ht="12.75" customHeight="1" x14ac:dyDescent="0.2">
      <c r="O47" s="102" t="s">
        <v>170</v>
      </c>
      <c r="P47" s="102"/>
      <c r="Q47" s="102"/>
      <c r="R47" s="103" t="str">
        <f>VLOOKUP(W47,Tablas!$E$29:$P$222,2,0)</f>
        <v>Alivia tensiones; promueve proyectos y personas, incluso a sí mismo.</v>
      </c>
      <c r="S47" s="103"/>
      <c r="T47" s="103"/>
      <c r="U47" s="103"/>
      <c r="V47" s="103"/>
      <c r="W47" s="43" t="str">
        <f>CONCATENATE("S",Tablas!$B$5)</f>
        <v>S7</v>
      </c>
    </row>
    <row r="48" spans="1:23" x14ac:dyDescent="0.2">
      <c r="O48" s="102"/>
      <c r="P48" s="102"/>
      <c r="Q48" s="102"/>
      <c r="R48" s="103"/>
      <c r="S48" s="103"/>
      <c r="T48" s="103"/>
      <c r="U48" s="103"/>
      <c r="V48" s="103"/>
    </row>
    <row r="49" spans="15:23" ht="12.95" customHeight="1" x14ac:dyDescent="0.2">
      <c r="O49" s="102" t="s">
        <v>171</v>
      </c>
      <c r="P49" s="102"/>
      <c r="Q49" s="102"/>
      <c r="R49" s="106" t="str">
        <f>VLOOKUP(W50,Tablas!$E$29:$P$222,2,0)</f>
        <v>Los elogios, optimismo.</v>
      </c>
      <c r="S49" s="106"/>
      <c r="T49" s="106"/>
      <c r="U49" s="106"/>
      <c r="V49" s="106"/>
    </row>
    <row r="50" spans="15:23" ht="12.75" customHeight="1" x14ac:dyDescent="0.2">
      <c r="O50" s="102"/>
      <c r="P50" s="102"/>
      <c r="Q50" s="102"/>
      <c r="R50" s="106"/>
      <c r="S50" s="106"/>
      <c r="T50" s="106"/>
      <c r="U50" s="106"/>
      <c r="V50" s="106"/>
      <c r="W50" s="43" t="str">
        <f>CONCATENATE("A",Tablas!$B$5)</f>
        <v>A7</v>
      </c>
    </row>
    <row r="51" spans="15:23" x14ac:dyDescent="0.2">
      <c r="O51" s="102"/>
      <c r="P51" s="102"/>
      <c r="Q51" s="102"/>
      <c r="R51" s="106"/>
      <c r="S51" s="106"/>
      <c r="T51" s="106"/>
      <c r="U51" s="106"/>
      <c r="V51" s="106"/>
    </row>
    <row r="52" spans="15:23" ht="12.75" customHeight="1" x14ac:dyDescent="0.2">
      <c r="O52" s="102" t="s">
        <v>172</v>
      </c>
      <c r="P52" s="102"/>
      <c r="Q52" s="102"/>
      <c r="R52" s="103" t="str">
        <f>VLOOKUP(W52,Tablas!$E$29:$P$222,2,0)</f>
        <v>Descuidado y sentimental; actúa en forma desorganizada; no sabe cómo llevar a cabo las cosas.</v>
      </c>
      <c r="S52" s="103"/>
      <c r="T52" s="103"/>
      <c r="U52" s="103"/>
      <c r="V52" s="103"/>
      <c r="W52" s="43" t="str">
        <f>CONCATENATE("B",Tablas!$B$5)</f>
        <v>B7</v>
      </c>
    </row>
    <row r="53" spans="15:23" x14ac:dyDescent="0.2">
      <c r="O53" s="102"/>
      <c r="P53" s="102"/>
      <c r="Q53" s="102"/>
      <c r="R53" s="103"/>
      <c r="S53" s="103"/>
      <c r="T53" s="103"/>
      <c r="U53" s="103"/>
      <c r="V53" s="103"/>
    </row>
    <row r="54" spans="15:23" ht="12.75" customHeight="1" x14ac:dyDescent="0.2">
      <c r="O54" s="102" t="s">
        <v>173</v>
      </c>
      <c r="P54" s="102"/>
      <c r="Q54" s="102"/>
      <c r="R54" s="103" t="str">
        <f>VLOOKUP(W54,Tablas!$E$29:$P$222,2,0)</f>
        <v>Perder aceptación social y su autoestima.</v>
      </c>
      <c r="S54" s="103"/>
      <c r="T54" s="103"/>
      <c r="U54" s="103"/>
      <c r="V54" s="103"/>
      <c r="W54" s="43" t="str">
        <f>CONCATENATE("T",Tablas!$B$5)</f>
        <v>T7</v>
      </c>
    </row>
    <row r="55" spans="15:23" x14ac:dyDescent="0.2">
      <c r="O55" s="102"/>
      <c r="P55" s="102"/>
      <c r="Q55" s="102"/>
      <c r="R55" s="103"/>
      <c r="S55" s="103"/>
      <c r="T55" s="103"/>
      <c r="U55" s="103"/>
      <c r="V55" s="103"/>
    </row>
    <row r="56" spans="15:23" ht="12.75" customHeight="1" x14ac:dyDescent="0.2">
      <c r="O56" s="51"/>
      <c r="P56" s="52"/>
      <c r="Q56" s="53"/>
      <c r="R56" s="54"/>
      <c r="S56" s="54"/>
      <c r="T56" s="54"/>
      <c r="U56" s="54"/>
      <c r="V56" s="73"/>
    </row>
    <row r="57" spans="15:23" x14ac:dyDescent="0.2">
      <c r="O57" s="51"/>
      <c r="P57" s="52"/>
      <c r="Q57" s="53"/>
      <c r="R57" s="54"/>
      <c r="S57" s="54"/>
      <c r="T57" s="54"/>
      <c r="U57" s="54"/>
      <c r="V57" s="73"/>
    </row>
    <row r="58" spans="15:23" ht="12.75" customHeight="1" x14ac:dyDescent="0.2">
      <c r="O58" s="102" t="s">
        <v>174</v>
      </c>
      <c r="P58" s="102"/>
      <c r="Q58" s="102"/>
      <c r="R58" s="103" t="str">
        <f>VLOOKUP(W58,Tablas!$E$29:$P$222,2,0)</f>
        <v>Tuviera más control del tiempo; fuera más objetivo; fuera más sensible a lo que significa “urgente”, controlara sus emociones; cumpliera hasta el final sus promesas, tareas.</v>
      </c>
      <c r="S58" s="103"/>
      <c r="T58" s="103"/>
      <c r="U58" s="103"/>
      <c r="V58" s="103"/>
      <c r="W58" s="43" t="str">
        <f>CONCATENATE("SE",Tablas!$B$5)</f>
        <v>SE7</v>
      </c>
    </row>
    <row r="59" spans="15:23" ht="12.75" customHeight="1" x14ac:dyDescent="0.2">
      <c r="O59" s="102"/>
      <c r="P59" s="102"/>
      <c r="Q59" s="102"/>
      <c r="R59" s="103"/>
      <c r="S59" s="103"/>
      <c r="T59" s="103"/>
      <c r="U59" s="103"/>
      <c r="V59" s="103"/>
    </row>
    <row r="60" spans="15:23" x14ac:dyDescent="0.2">
      <c r="O60" s="102"/>
      <c r="P60" s="102"/>
      <c r="Q60" s="102"/>
      <c r="R60" s="103"/>
      <c r="S60" s="103"/>
      <c r="T60" s="103"/>
      <c r="U60" s="103"/>
      <c r="V60" s="103"/>
    </row>
    <row r="61" spans="15:23" x14ac:dyDescent="0.2">
      <c r="O61" s="55"/>
      <c r="P61" s="56"/>
      <c r="Q61" s="57"/>
      <c r="R61" s="57"/>
      <c r="S61" s="57"/>
      <c r="T61" s="57"/>
      <c r="U61" s="57"/>
      <c r="V61" s="74"/>
    </row>
    <row r="62" spans="15:23" x14ac:dyDescent="0.2">
      <c r="O62" s="103" t="str">
        <f>VLOOKUP(W62,Tablas!$E$29:$P$222,2,0)</f>
        <v>El promotor cuenta con una extensa red de contactos que le proporciona una base activa para realizar sus negocios.  Gregario y sociable, le es fácil hacer amigos.  Rara vez se opone intencionalmente a alguien.  El promotor busca ambientes socialmente favorables donde pueda continuar desarrollando y conservando sus contactos.  Con su excelente capacidad de palabra, promueve muy bien sus propias ideas y genera entusiasmo hacia proyectos ajenos.  Gracias  a su amplia esfera de contactos, el Promotor tiene acceso a las personas apropiadas cuando necesita ayuda.</v>
      </c>
      <c r="P62" s="103"/>
      <c r="Q62" s="103"/>
      <c r="R62" s="103"/>
      <c r="S62" s="103"/>
      <c r="T62" s="103"/>
      <c r="U62" s="103"/>
      <c r="V62" s="103"/>
      <c r="W62" s="43" t="str">
        <f>CONCATENATE("O",Tablas!$B$5,1)</f>
        <v>O71</v>
      </c>
    </row>
    <row r="63" spans="15:23" x14ac:dyDescent="0.2">
      <c r="O63" s="103"/>
      <c r="P63" s="103"/>
      <c r="Q63" s="103"/>
      <c r="R63" s="103"/>
      <c r="S63" s="103"/>
      <c r="T63" s="103"/>
      <c r="U63" s="103"/>
      <c r="V63" s="103"/>
    </row>
    <row r="64" spans="15:23" x14ac:dyDescent="0.2">
      <c r="O64" s="103"/>
      <c r="P64" s="103"/>
      <c r="Q64" s="103"/>
      <c r="R64" s="103"/>
      <c r="S64" s="103"/>
      <c r="T64" s="103"/>
      <c r="U64" s="103"/>
      <c r="V64" s="103"/>
    </row>
    <row r="65" spans="15:23" x14ac:dyDescent="0.2">
      <c r="O65" s="103"/>
      <c r="P65" s="103"/>
      <c r="Q65" s="103"/>
      <c r="R65" s="103"/>
      <c r="S65" s="103"/>
      <c r="T65" s="103"/>
      <c r="U65" s="103"/>
      <c r="V65" s="103"/>
    </row>
    <row r="66" spans="15:23" x14ac:dyDescent="0.2">
      <c r="O66" s="103"/>
      <c r="P66" s="103"/>
      <c r="Q66" s="103"/>
      <c r="R66" s="103"/>
      <c r="S66" s="103"/>
      <c r="T66" s="103"/>
      <c r="U66" s="103"/>
      <c r="V66" s="103"/>
    </row>
    <row r="67" spans="15:23" x14ac:dyDescent="0.2">
      <c r="O67" s="103"/>
      <c r="P67" s="103"/>
      <c r="Q67" s="103"/>
      <c r="R67" s="103"/>
      <c r="S67" s="103"/>
      <c r="T67" s="103"/>
      <c r="U67" s="103"/>
      <c r="V67" s="103"/>
    </row>
    <row r="68" spans="15:23" x14ac:dyDescent="0.2">
      <c r="O68" s="103"/>
      <c r="P68" s="103"/>
      <c r="Q68" s="103"/>
      <c r="R68" s="103"/>
      <c r="S68" s="103"/>
      <c r="T68" s="103"/>
      <c r="U68" s="103"/>
      <c r="V68" s="103"/>
    </row>
    <row r="69" spans="15:23" x14ac:dyDescent="0.2">
      <c r="O69" s="103"/>
      <c r="P69" s="103"/>
      <c r="Q69" s="103"/>
      <c r="R69" s="103"/>
      <c r="S69" s="103"/>
      <c r="T69" s="103"/>
      <c r="U69" s="103"/>
      <c r="V69" s="103"/>
    </row>
    <row r="70" spans="15:23" x14ac:dyDescent="0.2">
      <c r="O70" s="106" t="str">
        <f>VLOOKUP(W70,Tablas!$E$29:$P$222,2,0)</f>
        <v>En vista de que el promotor prefiere por naturaleza la interacción con otros y participa en actividades que implican contacto con gente, se interesa menos en la realización del trabajo.  Aunque su trabajo imponga actividades solitarias, seguirá buscando situaciones que impliquen reuniones y vida social activa.  Le agrada participar en reuniones, comités y conferencias.</v>
      </c>
      <c r="P70" s="106"/>
      <c r="Q70" s="106"/>
      <c r="R70" s="106"/>
      <c r="S70" s="106"/>
      <c r="T70" s="106"/>
      <c r="U70" s="106"/>
      <c r="V70" s="106"/>
      <c r="W70" s="43" t="str">
        <f>CONCATENATE("O",Tablas!$B$5,2)</f>
        <v>O72</v>
      </c>
    </row>
    <row r="71" spans="15:23" x14ac:dyDescent="0.2">
      <c r="O71" s="106"/>
      <c r="P71" s="106"/>
      <c r="Q71" s="106"/>
      <c r="R71" s="106"/>
      <c r="S71" s="106"/>
      <c r="T71" s="106"/>
      <c r="U71" s="106"/>
      <c r="V71" s="106"/>
    </row>
    <row r="72" spans="15:23" x14ac:dyDescent="0.2">
      <c r="O72" s="106"/>
      <c r="P72" s="106"/>
      <c r="Q72" s="106"/>
      <c r="R72" s="106"/>
      <c r="S72" s="106"/>
      <c r="T72" s="106"/>
      <c r="U72" s="106"/>
      <c r="V72" s="106"/>
    </row>
    <row r="73" spans="15:23" x14ac:dyDescent="0.2">
      <c r="O73" s="106"/>
      <c r="P73" s="106"/>
      <c r="Q73" s="106"/>
      <c r="R73" s="106"/>
      <c r="S73" s="106"/>
      <c r="T73" s="106"/>
      <c r="U73" s="106"/>
      <c r="V73" s="106"/>
    </row>
    <row r="74" spans="15:23" x14ac:dyDescent="0.2">
      <c r="O74" s="106"/>
      <c r="P74" s="106"/>
      <c r="Q74" s="106"/>
      <c r="R74" s="106"/>
      <c r="S74" s="106"/>
      <c r="T74" s="106"/>
      <c r="U74" s="106"/>
      <c r="V74" s="106"/>
    </row>
    <row r="75" spans="15:23" x14ac:dyDescent="0.2">
      <c r="O75" s="106"/>
      <c r="P75" s="106"/>
      <c r="Q75" s="106"/>
      <c r="R75" s="106"/>
      <c r="S75" s="106"/>
      <c r="T75" s="106"/>
      <c r="U75" s="106"/>
      <c r="V75" s="106"/>
    </row>
    <row r="76" spans="15:23" x14ac:dyDescent="0.2">
      <c r="O76" s="106"/>
      <c r="P76" s="106"/>
      <c r="Q76" s="106"/>
      <c r="R76" s="106"/>
      <c r="S76" s="106"/>
      <c r="T76" s="106"/>
      <c r="U76" s="106"/>
      <c r="V76" s="106"/>
    </row>
    <row r="77" spans="15:23" x14ac:dyDescent="0.2">
      <c r="O77" s="106"/>
      <c r="P77" s="106"/>
      <c r="Q77" s="106"/>
      <c r="R77" s="106"/>
      <c r="S77" s="106"/>
      <c r="T77" s="106"/>
      <c r="U77" s="106"/>
      <c r="V77" s="106"/>
    </row>
    <row r="78" spans="15:23" x14ac:dyDescent="0.2">
      <c r="O78" s="106" t="str">
        <f>VLOOKUP(W78,Tablas!$E$29:$P$222,2,0)</f>
        <v>Por su optimismo natural, el Promotor tiende a sobreestimar la capacidad de los demás.  Suele llegar a conclusiones favorables sin haber considerado todos los hechos.  Con entrenamiento y dirección adecuados se puede ayudar al Promotor a desarrollar objetividad y a dar la importancia debida a los resultados.  Planear y controlar el tiempo le puede significar un reto.  Le conviene limitar el tiempo dedicado a conversar y de esta manera recordarse a sí mismo la urgencia de “concluir” y llevar a término una tarea.</v>
      </c>
      <c r="P78" s="106"/>
      <c r="Q78" s="106"/>
      <c r="R78" s="106"/>
      <c r="S78" s="106"/>
      <c r="T78" s="106"/>
      <c r="U78" s="106"/>
      <c r="V78" s="106"/>
      <c r="W78" s="43" t="str">
        <f>CONCATENATE("O",Tablas!$B$5,3)</f>
        <v>O73</v>
      </c>
    </row>
    <row r="79" spans="15:23" x14ac:dyDescent="0.2">
      <c r="O79" s="107"/>
      <c r="P79" s="108"/>
      <c r="Q79" s="107"/>
      <c r="R79" s="107"/>
      <c r="S79" s="107"/>
      <c r="T79" s="107"/>
      <c r="U79" s="107"/>
      <c r="V79" s="107"/>
    </row>
    <row r="80" spans="15:23" x14ac:dyDescent="0.2">
      <c r="O80" s="107"/>
      <c r="P80" s="108"/>
      <c r="Q80" s="107"/>
      <c r="R80" s="107"/>
      <c r="S80" s="107"/>
      <c r="T80" s="107"/>
      <c r="U80" s="107"/>
      <c r="V80" s="107"/>
    </row>
    <row r="81" spans="15:22" x14ac:dyDescent="0.2">
      <c r="O81" s="107"/>
      <c r="P81" s="108"/>
      <c r="Q81" s="107"/>
      <c r="R81" s="107"/>
      <c r="S81" s="107"/>
      <c r="T81" s="107"/>
      <c r="U81" s="107"/>
      <c r="V81" s="107"/>
    </row>
    <row r="82" spans="15:22" x14ac:dyDescent="0.2">
      <c r="O82" s="107"/>
      <c r="P82" s="108"/>
      <c r="Q82" s="107"/>
      <c r="R82" s="107"/>
      <c r="S82" s="107"/>
      <c r="T82" s="107"/>
      <c r="U82" s="107"/>
      <c r="V82" s="107"/>
    </row>
    <row r="83" spans="15:22" x14ac:dyDescent="0.2">
      <c r="O83" s="107"/>
      <c r="P83" s="108"/>
      <c r="Q83" s="107"/>
      <c r="R83" s="107"/>
      <c r="S83" s="107"/>
      <c r="T83" s="107"/>
      <c r="U83" s="107"/>
      <c r="V83" s="107"/>
    </row>
    <row r="84" spans="15:22" x14ac:dyDescent="0.2">
      <c r="O84" s="107"/>
      <c r="P84" s="108"/>
      <c r="Q84" s="107"/>
      <c r="R84" s="107"/>
      <c r="S84" s="107"/>
      <c r="T84" s="107"/>
      <c r="U84" s="107"/>
      <c r="V84" s="107"/>
    </row>
    <row r="85" spans="15:22" x14ac:dyDescent="0.2">
      <c r="O85" s="107"/>
      <c r="P85" s="108"/>
      <c r="Q85" s="107"/>
      <c r="R85" s="107"/>
      <c r="S85" s="107"/>
      <c r="T85" s="107"/>
      <c r="U85" s="107"/>
      <c r="V85" s="107"/>
    </row>
    <row r="86" spans="15:22" x14ac:dyDescent="0.2">
      <c r="O86" s="107"/>
      <c r="P86" s="108"/>
      <c r="Q86" s="107"/>
      <c r="R86" s="107"/>
      <c r="S86" s="107"/>
      <c r="T86" s="107"/>
      <c r="U86" s="107"/>
      <c r="V86" s="107"/>
    </row>
    <row r="87" spans="15:22" x14ac:dyDescent="0.2">
      <c r="O87" s="107"/>
      <c r="P87" s="108"/>
      <c r="Q87" s="107"/>
      <c r="R87" s="107"/>
      <c r="S87" s="107"/>
      <c r="T87" s="107"/>
      <c r="U87" s="107"/>
      <c r="V87" s="107"/>
    </row>
    <row r="88" spans="15:22" x14ac:dyDescent="0.2">
      <c r="O88" s="107"/>
      <c r="P88" s="108"/>
      <c r="Q88" s="107"/>
      <c r="R88" s="107"/>
      <c r="S88" s="107"/>
      <c r="T88" s="107"/>
      <c r="U88" s="107"/>
      <c r="V88" s="107"/>
    </row>
  </sheetData>
  <mergeCells count="76">
    <mergeCell ref="O70:V77"/>
    <mergeCell ref="O78:V88"/>
    <mergeCell ref="O54:Q55"/>
    <mergeCell ref="R54:V55"/>
    <mergeCell ref="O58:Q60"/>
    <mergeCell ref="R58:V60"/>
    <mergeCell ref="O62:V69"/>
    <mergeCell ref="O47:Q48"/>
    <mergeCell ref="R47:V48"/>
    <mergeCell ref="O49:Q51"/>
    <mergeCell ref="R49:V51"/>
    <mergeCell ref="O52:Q53"/>
    <mergeCell ref="R52:V53"/>
    <mergeCell ref="I43:J43"/>
    <mergeCell ref="L43:N43"/>
    <mergeCell ref="O43:Q44"/>
    <mergeCell ref="R43:V44"/>
    <mergeCell ref="O45:Q46"/>
    <mergeCell ref="R45:V46"/>
    <mergeCell ref="I41:J41"/>
    <mergeCell ref="L41:N41"/>
    <mergeCell ref="O41:Q42"/>
    <mergeCell ref="R41:V42"/>
    <mergeCell ref="I42:J42"/>
    <mergeCell ref="L42:N42"/>
    <mergeCell ref="Q35:T35"/>
    <mergeCell ref="P37:U37"/>
    <mergeCell ref="O39:Q40"/>
    <mergeCell ref="R39:V40"/>
    <mergeCell ref="I40:J40"/>
    <mergeCell ref="L40:N40"/>
    <mergeCell ref="U26:U29"/>
    <mergeCell ref="T27:T28"/>
    <mergeCell ref="Q30:Q31"/>
    <mergeCell ref="R30:R31"/>
    <mergeCell ref="S30:S31"/>
    <mergeCell ref="T30:T31"/>
    <mergeCell ref="U30:U33"/>
    <mergeCell ref="R22:R23"/>
    <mergeCell ref="T22:T23"/>
    <mergeCell ref="U22:U25"/>
    <mergeCell ref="Q23:Q24"/>
    <mergeCell ref="S23:S24"/>
    <mergeCell ref="R24:R25"/>
    <mergeCell ref="T24:T25"/>
    <mergeCell ref="Q18:Q19"/>
    <mergeCell ref="U18:U21"/>
    <mergeCell ref="R19:R20"/>
    <mergeCell ref="S19:S20"/>
    <mergeCell ref="T19:T20"/>
    <mergeCell ref="Q20:Q21"/>
    <mergeCell ref="R14:R15"/>
    <mergeCell ref="T14:T15"/>
    <mergeCell ref="U14:U17"/>
    <mergeCell ref="Q15:Q16"/>
    <mergeCell ref="S15:S16"/>
    <mergeCell ref="R16:R17"/>
    <mergeCell ref="T16:T17"/>
    <mergeCell ref="U9:U13"/>
    <mergeCell ref="P10:P11"/>
    <mergeCell ref="Q10:Q11"/>
    <mergeCell ref="R10:R11"/>
    <mergeCell ref="T10:T11"/>
    <mergeCell ref="R12:R13"/>
    <mergeCell ref="U5:U8"/>
    <mergeCell ref="Q6:Q7"/>
    <mergeCell ref="R6:R7"/>
    <mergeCell ref="S6:S7"/>
    <mergeCell ref="T6:T7"/>
    <mergeCell ref="B1:I1"/>
    <mergeCell ref="P1:U1"/>
    <mergeCell ref="P2:U2"/>
    <mergeCell ref="Q3:Q4"/>
    <mergeCell ref="R3:R4"/>
    <mergeCell ref="S3:S4"/>
    <mergeCell ref="T3:T4"/>
  </mergeCells>
  <printOptions horizontalCentered="1"/>
  <pageMargins left="0.75" right="0.75" top="0.84027777777777801" bottom="1" header="0.4" footer="0"/>
  <pageSetup paperSize="0" firstPageNumber="0" orientation="portrait" r:id="rId1"/>
  <headerFooter>
    <oddHeader>&amp;C&amp;"Arial Black,Predeterminado"&amp;12SISTEMA DE PERFIL PERSONAL</oddHeader>
    <oddFooter>&amp;CDISC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435"/>
  <sheetViews>
    <sheetView zoomScaleNormal="100" workbookViewId="0">
      <selection activeCell="B1" sqref="B1:G1"/>
    </sheetView>
  </sheetViews>
  <sheetFormatPr baseColWidth="10" defaultRowHeight="12.75" x14ac:dyDescent="0.2"/>
  <cols>
    <col min="1" max="1" width="11.5703125" style="58"/>
    <col min="2" max="4" width="11.5703125" style="1"/>
    <col min="5" max="5" width="40.5703125" style="59"/>
    <col min="6" max="7" width="11.5703125" style="60"/>
    <col min="8" max="1025" width="11.5703125" style="1"/>
  </cols>
  <sheetData>
    <row r="1" spans="1:1025" s="76" customFormat="1" ht="20.25" customHeight="1" x14ac:dyDescent="0.3">
      <c r="A1" s="75">
        <f>VALUE(CONCATENATE(CORRECCIÓN!Q36,CORRECCIÓN!R36,CORRECCIÓN!S36,CORRECCIÓN!T36))</f>
        <v>3544</v>
      </c>
      <c r="B1" s="109" t="str">
        <f>CONCATENATE("Patrón del ",VLOOKUP(A1,A35:B2435,2,0))</f>
        <v>Patrón del Promotor</v>
      </c>
      <c r="C1" s="109"/>
      <c r="D1" s="109"/>
      <c r="E1" s="109"/>
      <c r="F1" s="109"/>
      <c r="G1" s="109"/>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c r="IV1" s="43"/>
      <c r="IW1" s="43"/>
      <c r="IX1" s="43"/>
      <c r="IY1" s="43"/>
      <c r="IZ1" s="43"/>
      <c r="JA1" s="43"/>
      <c r="JB1" s="43"/>
      <c r="JC1" s="43"/>
      <c r="JD1" s="43"/>
      <c r="JE1" s="43"/>
      <c r="JF1" s="43"/>
      <c r="JG1" s="43"/>
      <c r="JH1" s="43"/>
      <c r="JI1" s="43"/>
      <c r="JJ1" s="43"/>
      <c r="JK1" s="43"/>
      <c r="JL1" s="43"/>
      <c r="JM1" s="43"/>
      <c r="JN1" s="43"/>
      <c r="JO1" s="43"/>
      <c r="JP1" s="43"/>
      <c r="JQ1" s="43"/>
      <c r="JR1" s="43"/>
      <c r="JS1" s="43"/>
      <c r="JT1" s="43"/>
      <c r="JU1" s="43"/>
      <c r="JV1" s="43"/>
      <c r="JW1" s="43"/>
      <c r="JX1" s="43"/>
      <c r="JY1" s="43"/>
      <c r="JZ1" s="43"/>
      <c r="KA1" s="43"/>
      <c r="KB1" s="43"/>
      <c r="KC1" s="43"/>
      <c r="KD1" s="43"/>
      <c r="KE1" s="43"/>
      <c r="KF1" s="43"/>
      <c r="KG1" s="43"/>
      <c r="KH1" s="43"/>
      <c r="KI1" s="43"/>
      <c r="KJ1" s="43"/>
      <c r="KK1" s="43"/>
      <c r="KL1" s="43"/>
      <c r="KM1" s="43"/>
      <c r="KN1" s="43"/>
      <c r="KO1" s="43"/>
      <c r="KP1" s="43"/>
      <c r="KQ1" s="43"/>
      <c r="KR1" s="43"/>
      <c r="KS1" s="43"/>
      <c r="KT1" s="43"/>
      <c r="KU1" s="43"/>
      <c r="KV1" s="43"/>
      <c r="KW1" s="43"/>
      <c r="KX1" s="43"/>
      <c r="KY1" s="43"/>
      <c r="KZ1" s="43"/>
      <c r="LA1" s="43"/>
      <c r="LB1" s="43"/>
      <c r="LC1" s="43"/>
      <c r="LD1" s="43"/>
      <c r="LE1" s="43"/>
      <c r="LF1" s="43"/>
      <c r="LG1" s="43"/>
      <c r="LH1" s="43"/>
      <c r="LI1" s="43"/>
      <c r="LJ1" s="43"/>
      <c r="LK1" s="43"/>
      <c r="LL1" s="43"/>
      <c r="LM1" s="43"/>
      <c r="LN1" s="43"/>
      <c r="LO1" s="43"/>
      <c r="LP1" s="43"/>
      <c r="LQ1" s="43"/>
      <c r="LR1" s="43"/>
      <c r="LS1" s="43"/>
      <c r="LT1" s="43"/>
      <c r="LU1" s="43"/>
      <c r="LV1" s="43"/>
      <c r="LW1" s="43"/>
      <c r="LX1" s="43"/>
      <c r="LY1" s="43"/>
      <c r="LZ1" s="43"/>
      <c r="MA1" s="43"/>
      <c r="MB1" s="43"/>
      <c r="MC1" s="43"/>
      <c r="MD1" s="43"/>
      <c r="ME1" s="43"/>
      <c r="MF1" s="43"/>
      <c r="MG1" s="43"/>
      <c r="MH1" s="43"/>
      <c r="MI1" s="43"/>
      <c r="MJ1" s="43"/>
      <c r="MK1" s="43"/>
      <c r="ML1" s="43"/>
      <c r="MM1" s="43"/>
      <c r="MN1" s="43"/>
      <c r="MO1" s="43"/>
      <c r="MP1" s="43"/>
      <c r="MQ1" s="43"/>
      <c r="MR1" s="43"/>
      <c r="MS1" s="43"/>
      <c r="MT1" s="43"/>
      <c r="MU1" s="43"/>
      <c r="MV1" s="43"/>
      <c r="MW1" s="43"/>
      <c r="MX1" s="43"/>
      <c r="MY1" s="43"/>
      <c r="MZ1" s="43"/>
      <c r="NA1" s="43"/>
      <c r="NB1" s="43"/>
      <c r="NC1" s="43"/>
      <c r="ND1" s="43"/>
      <c r="NE1" s="43"/>
      <c r="NF1" s="43"/>
      <c r="NG1" s="43"/>
      <c r="NH1" s="43"/>
      <c r="NI1" s="43"/>
      <c r="NJ1" s="43"/>
      <c r="NK1" s="43"/>
      <c r="NL1" s="43"/>
      <c r="NM1" s="43"/>
      <c r="NN1" s="43"/>
      <c r="NO1" s="43"/>
      <c r="NP1" s="43"/>
      <c r="NQ1" s="43"/>
      <c r="NR1" s="43"/>
      <c r="NS1" s="43"/>
      <c r="NT1" s="43"/>
      <c r="NU1" s="43"/>
      <c r="NV1" s="43"/>
      <c r="NW1" s="43"/>
      <c r="NX1" s="43"/>
      <c r="NY1" s="43"/>
      <c r="NZ1" s="43"/>
      <c r="OA1" s="43"/>
      <c r="OB1" s="43"/>
      <c r="OC1" s="43"/>
      <c r="OD1" s="43"/>
      <c r="OE1" s="43"/>
      <c r="OF1" s="43"/>
      <c r="OG1" s="43"/>
      <c r="OH1" s="43"/>
      <c r="OI1" s="43"/>
      <c r="OJ1" s="43"/>
      <c r="OK1" s="43"/>
      <c r="OL1" s="43"/>
      <c r="OM1" s="43"/>
      <c r="ON1" s="43"/>
      <c r="OO1" s="43"/>
      <c r="OP1" s="43"/>
      <c r="OQ1" s="43"/>
      <c r="OR1" s="43"/>
      <c r="OS1" s="43"/>
      <c r="OT1" s="43"/>
      <c r="OU1" s="43"/>
      <c r="OV1" s="43"/>
      <c r="OW1" s="43"/>
      <c r="OX1" s="43"/>
      <c r="OY1" s="43"/>
      <c r="OZ1" s="43"/>
      <c r="PA1" s="43"/>
      <c r="PB1" s="43"/>
      <c r="PC1" s="43"/>
      <c r="PD1" s="43"/>
      <c r="PE1" s="43"/>
      <c r="PF1" s="43"/>
      <c r="PG1" s="43"/>
      <c r="PH1" s="43"/>
      <c r="PI1" s="43"/>
      <c r="PJ1" s="43"/>
      <c r="PK1" s="43"/>
      <c r="PL1" s="43"/>
      <c r="PM1" s="43"/>
      <c r="PN1" s="43"/>
      <c r="PO1" s="43"/>
      <c r="PP1" s="43"/>
      <c r="PQ1" s="43"/>
      <c r="PR1" s="43"/>
      <c r="PS1" s="43"/>
      <c r="PT1" s="43"/>
      <c r="PU1" s="43"/>
      <c r="PV1" s="43"/>
      <c r="PW1" s="43"/>
      <c r="PX1" s="43"/>
      <c r="PY1" s="43"/>
      <c r="PZ1" s="43"/>
      <c r="QA1" s="43"/>
      <c r="QB1" s="43"/>
      <c r="QC1" s="43"/>
      <c r="QD1" s="43"/>
      <c r="QE1" s="43"/>
      <c r="QF1" s="43"/>
      <c r="QG1" s="43"/>
      <c r="QH1" s="43"/>
      <c r="QI1" s="43"/>
      <c r="QJ1" s="43"/>
      <c r="QK1" s="43"/>
      <c r="QL1" s="43"/>
      <c r="QM1" s="43"/>
      <c r="QN1" s="43"/>
      <c r="QO1" s="43"/>
      <c r="QP1" s="43"/>
      <c r="QQ1" s="43"/>
      <c r="QR1" s="43"/>
      <c r="QS1" s="43"/>
      <c r="QT1" s="43"/>
      <c r="QU1" s="43"/>
      <c r="QV1" s="43"/>
      <c r="QW1" s="43"/>
      <c r="QX1" s="43"/>
      <c r="QY1" s="43"/>
      <c r="QZ1" s="43"/>
      <c r="RA1" s="43"/>
      <c r="RB1" s="43"/>
      <c r="RC1" s="43"/>
      <c r="RD1" s="43"/>
      <c r="RE1" s="43"/>
      <c r="RF1" s="43"/>
      <c r="RG1" s="43"/>
      <c r="RH1" s="43"/>
      <c r="RI1" s="43"/>
      <c r="RJ1" s="43"/>
      <c r="RK1" s="43"/>
      <c r="RL1" s="43"/>
      <c r="RM1" s="43"/>
      <c r="RN1" s="43"/>
      <c r="RO1" s="43"/>
      <c r="RP1" s="43"/>
      <c r="RQ1" s="43"/>
      <c r="RR1" s="43"/>
      <c r="RS1" s="43"/>
      <c r="RT1" s="43"/>
      <c r="RU1" s="43"/>
      <c r="RV1" s="43"/>
      <c r="RW1" s="43"/>
      <c r="RX1" s="43"/>
      <c r="RY1" s="43"/>
      <c r="RZ1" s="43"/>
      <c r="SA1" s="43"/>
      <c r="SB1" s="43"/>
      <c r="SC1" s="43"/>
      <c r="SD1" s="43"/>
      <c r="SE1" s="43"/>
      <c r="SF1" s="43"/>
      <c r="SG1" s="43"/>
      <c r="SH1" s="43"/>
      <c r="SI1" s="43"/>
      <c r="SJ1" s="43"/>
      <c r="SK1" s="43"/>
      <c r="SL1" s="43"/>
      <c r="SM1" s="43"/>
      <c r="SN1" s="43"/>
      <c r="SO1" s="43"/>
      <c r="SP1" s="43"/>
      <c r="SQ1" s="43"/>
      <c r="SR1" s="43"/>
      <c r="SS1" s="43"/>
      <c r="ST1" s="43"/>
      <c r="SU1" s="43"/>
      <c r="SV1" s="43"/>
      <c r="SW1" s="43"/>
      <c r="SX1" s="43"/>
      <c r="SY1" s="43"/>
      <c r="SZ1" s="43"/>
      <c r="TA1" s="43"/>
      <c r="TB1" s="43"/>
      <c r="TC1" s="43"/>
      <c r="TD1" s="43"/>
      <c r="TE1" s="43"/>
      <c r="TF1" s="43"/>
      <c r="TG1" s="43"/>
      <c r="TH1" s="43"/>
      <c r="TI1" s="43"/>
      <c r="TJ1" s="43"/>
      <c r="TK1" s="43"/>
      <c r="TL1" s="43"/>
      <c r="TM1" s="43"/>
      <c r="TN1" s="43"/>
      <c r="TO1" s="43"/>
      <c r="TP1" s="43"/>
      <c r="TQ1" s="43"/>
      <c r="TR1" s="43"/>
      <c r="TS1" s="43"/>
      <c r="TT1" s="43"/>
      <c r="TU1" s="43"/>
      <c r="TV1" s="43"/>
      <c r="TW1" s="43"/>
      <c r="TX1" s="43"/>
      <c r="TY1" s="43"/>
      <c r="TZ1" s="43"/>
      <c r="UA1" s="43"/>
      <c r="UB1" s="43"/>
      <c r="UC1" s="43"/>
      <c r="UD1" s="43"/>
      <c r="UE1" s="43"/>
      <c r="UF1" s="43"/>
      <c r="UG1" s="43"/>
      <c r="UH1" s="43"/>
      <c r="UI1" s="43"/>
      <c r="UJ1" s="43"/>
      <c r="UK1" s="43"/>
      <c r="UL1" s="43"/>
      <c r="UM1" s="43"/>
      <c r="UN1" s="43"/>
      <c r="UO1" s="43"/>
      <c r="UP1" s="43"/>
      <c r="UQ1" s="43"/>
      <c r="UR1" s="43"/>
      <c r="US1" s="43"/>
      <c r="UT1" s="43"/>
      <c r="UU1" s="43"/>
      <c r="UV1" s="43"/>
      <c r="UW1" s="43"/>
      <c r="UX1" s="43"/>
      <c r="UY1" s="43"/>
      <c r="UZ1" s="43"/>
      <c r="VA1" s="43"/>
      <c r="VB1" s="43"/>
      <c r="VC1" s="43"/>
      <c r="VD1" s="43"/>
      <c r="VE1" s="43"/>
      <c r="VF1" s="43"/>
      <c r="VG1" s="43"/>
      <c r="VH1" s="43"/>
      <c r="VI1" s="43"/>
      <c r="VJ1" s="43"/>
      <c r="VK1" s="43"/>
      <c r="VL1" s="43"/>
      <c r="VM1" s="43"/>
      <c r="VN1" s="43"/>
      <c r="VO1" s="43"/>
      <c r="VP1" s="43"/>
      <c r="VQ1" s="43"/>
      <c r="VR1" s="43"/>
      <c r="VS1" s="43"/>
      <c r="VT1" s="43"/>
      <c r="VU1" s="43"/>
      <c r="VV1" s="43"/>
      <c r="VW1" s="43"/>
      <c r="VX1" s="43"/>
      <c r="VY1" s="43"/>
      <c r="VZ1" s="43"/>
      <c r="WA1" s="43"/>
      <c r="WB1" s="43"/>
      <c r="WC1" s="43"/>
      <c r="WD1" s="43"/>
      <c r="WE1" s="43"/>
      <c r="WF1" s="43"/>
      <c r="WG1" s="43"/>
      <c r="WH1" s="43"/>
      <c r="WI1" s="43"/>
      <c r="WJ1" s="43"/>
      <c r="WK1" s="43"/>
      <c r="WL1" s="43"/>
      <c r="WM1" s="43"/>
      <c r="WN1" s="43"/>
      <c r="WO1" s="43"/>
      <c r="WP1" s="43"/>
      <c r="WQ1" s="43"/>
      <c r="WR1" s="43"/>
      <c r="WS1" s="43"/>
      <c r="WT1" s="43"/>
      <c r="WU1" s="43"/>
      <c r="WV1" s="43"/>
      <c r="WW1" s="43"/>
      <c r="WX1" s="43"/>
      <c r="WY1" s="43"/>
      <c r="WZ1" s="43"/>
      <c r="XA1" s="43"/>
      <c r="XB1" s="43"/>
      <c r="XC1" s="43"/>
      <c r="XD1" s="43"/>
      <c r="XE1" s="43"/>
      <c r="XF1" s="43"/>
      <c r="XG1" s="43"/>
      <c r="XH1" s="43"/>
      <c r="XI1" s="43"/>
      <c r="XJ1" s="43"/>
      <c r="XK1" s="43"/>
      <c r="XL1" s="43"/>
      <c r="XM1" s="43"/>
      <c r="XN1" s="43"/>
      <c r="XO1" s="43"/>
      <c r="XP1" s="43"/>
      <c r="XQ1" s="43"/>
      <c r="XR1" s="43"/>
      <c r="XS1" s="43"/>
      <c r="XT1" s="43"/>
      <c r="XU1" s="43"/>
      <c r="XV1" s="43"/>
      <c r="XW1" s="43"/>
      <c r="XX1" s="43"/>
      <c r="XY1" s="43"/>
      <c r="XZ1" s="43"/>
      <c r="YA1" s="43"/>
      <c r="YB1" s="43"/>
      <c r="YC1" s="43"/>
      <c r="YD1" s="43"/>
      <c r="YE1" s="43"/>
      <c r="YF1" s="43"/>
      <c r="YG1" s="43"/>
      <c r="YH1" s="43"/>
      <c r="YI1" s="43"/>
      <c r="YJ1" s="43"/>
      <c r="YK1" s="43"/>
      <c r="YL1" s="43"/>
      <c r="YM1" s="43"/>
      <c r="YN1" s="43"/>
      <c r="YO1" s="43"/>
      <c r="YP1" s="43"/>
      <c r="YQ1" s="43"/>
      <c r="YR1" s="43"/>
      <c r="YS1" s="43"/>
      <c r="YT1" s="43"/>
      <c r="YU1" s="43"/>
      <c r="YV1" s="43"/>
      <c r="YW1" s="43"/>
      <c r="YX1" s="43"/>
      <c r="YY1" s="43"/>
      <c r="YZ1" s="43"/>
      <c r="ZA1" s="43"/>
      <c r="ZB1" s="43"/>
      <c r="ZC1" s="43"/>
      <c r="ZD1" s="43"/>
      <c r="ZE1" s="43"/>
      <c r="ZF1" s="43"/>
      <c r="ZG1" s="43"/>
      <c r="ZH1" s="43"/>
      <c r="ZI1" s="43"/>
      <c r="ZJ1" s="43"/>
      <c r="ZK1" s="43"/>
      <c r="ZL1" s="43"/>
      <c r="ZM1" s="43"/>
      <c r="ZN1" s="43"/>
      <c r="ZO1" s="43"/>
      <c r="ZP1" s="43"/>
      <c r="ZQ1" s="43"/>
      <c r="ZR1" s="43"/>
      <c r="ZS1" s="43"/>
      <c r="ZT1" s="43"/>
      <c r="ZU1" s="43"/>
      <c r="ZV1" s="43"/>
      <c r="ZW1" s="43"/>
      <c r="ZX1" s="43"/>
      <c r="ZY1" s="43"/>
      <c r="ZZ1" s="43"/>
      <c r="AAA1" s="43"/>
      <c r="AAB1" s="43"/>
      <c r="AAC1" s="43"/>
      <c r="AAD1" s="43"/>
      <c r="AAE1" s="43"/>
      <c r="AAF1" s="43"/>
      <c r="AAG1" s="43"/>
      <c r="AAH1" s="43"/>
      <c r="AAI1" s="43"/>
      <c r="AAJ1" s="43"/>
      <c r="AAK1" s="43"/>
      <c r="AAL1" s="43"/>
      <c r="AAM1" s="43"/>
      <c r="AAN1" s="43"/>
      <c r="AAO1" s="43"/>
      <c r="AAP1" s="43"/>
      <c r="AAQ1" s="43"/>
      <c r="AAR1" s="43"/>
      <c r="AAS1" s="43"/>
      <c r="AAT1" s="43"/>
      <c r="AAU1" s="43"/>
      <c r="AAV1" s="43"/>
      <c r="AAW1" s="43"/>
      <c r="AAX1" s="43"/>
      <c r="AAY1" s="43"/>
      <c r="AAZ1" s="43"/>
      <c r="ABA1" s="43"/>
      <c r="ABB1" s="43"/>
      <c r="ABC1" s="43"/>
      <c r="ABD1" s="43"/>
      <c r="ABE1" s="43"/>
      <c r="ABF1" s="43"/>
      <c r="ABG1" s="43"/>
      <c r="ABH1" s="43"/>
      <c r="ABI1" s="43"/>
      <c r="ABJ1" s="43"/>
      <c r="ABK1" s="43"/>
      <c r="ABL1" s="43"/>
      <c r="ABM1" s="43"/>
      <c r="ABN1" s="43"/>
      <c r="ABO1" s="43"/>
      <c r="ABP1" s="43"/>
      <c r="ABQ1" s="43"/>
      <c r="ABR1" s="43"/>
      <c r="ABS1" s="43"/>
      <c r="ABT1" s="43"/>
      <c r="ABU1" s="43"/>
      <c r="ABV1" s="43"/>
      <c r="ABW1" s="43"/>
      <c r="ABX1" s="43"/>
      <c r="ABY1" s="43"/>
      <c r="ABZ1" s="43"/>
      <c r="ACA1" s="43"/>
      <c r="ACB1" s="43"/>
      <c r="ACC1" s="43"/>
      <c r="ACD1" s="43"/>
      <c r="ACE1" s="43"/>
      <c r="ACF1" s="43"/>
      <c r="ACG1" s="43"/>
      <c r="ACH1" s="43"/>
      <c r="ACI1" s="43"/>
      <c r="ACJ1" s="43"/>
      <c r="ACK1" s="43"/>
      <c r="ACL1" s="43"/>
      <c r="ACM1" s="43"/>
      <c r="ACN1" s="43"/>
      <c r="ACO1" s="43"/>
      <c r="ACP1" s="43"/>
      <c r="ACQ1" s="43"/>
      <c r="ACR1" s="43"/>
      <c r="ACS1" s="43"/>
      <c r="ACT1" s="43"/>
      <c r="ACU1" s="43"/>
      <c r="ACV1" s="43"/>
      <c r="ACW1" s="43"/>
      <c r="ACX1" s="43"/>
      <c r="ACY1" s="43"/>
      <c r="ACZ1" s="43"/>
      <c r="ADA1" s="43"/>
      <c r="ADB1" s="43"/>
      <c r="ADC1" s="43"/>
      <c r="ADD1" s="43"/>
      <c r="ADE1" s="43"/>
      <c r="ADF1" s="43"/>
      <c r="ADG1" s="43"/>
      <c r="ADH1" s="43"/>
      <c r="ADI1" s="43"/>
      <c r="ADJ1" s="43"/>
      <c r="ADK1" s="43"/>
      <c r="ADL1" s="43"/>
      <c r="ADM1" s="43"/>
      <c r="ADN1" s="43"/>
      <c r="ADO1" s="43"/>
      <c r="ADP1" s="43"/>
      <c r="ADQ1" s="43"/>
      <c r="ADR1" s="43"/>
      <c r="ADS1" s="43"/>
      <c r="ADT1" s="43"/>
      <c r="ADU1" s="43"/>
      <c r="ADV1" s="43"/>
      <c r="ADW1" s="43"/>
      <c r="ADX1" s="43"/>
      <c r="ADY1" s="43"/>
      <c r="ADZ1" s="43"/>
      <c r="AEA1" s="43"/>
      <c r="AEB1" s="43"/>
      <c r="AEC1" s="43"/>
      <c r="AED1" s="43"/>
      <c r="AEE1" s="43"/>
      <c r="AEF1" s="43"/>
      <c r="AEG1" s="43"/>
      <c r="AEH1" s="43"/>
      <c r="AEI1" s="43"/>
      <c r="AEJ1" s="43"/>
      <c r="AEK1" s="43"/>
      <c r="AEL1" s="43"/>
      <c r="AEM1" s="43"/>
      <c r="AEN1" s="43"/>
      <c r="AEO1" s="43"/>
      <c r="AEP1" s="43"/>
      <c r="AEQ1" s="43"/>
      <c r="AER1" s="43"/>
      <c r="AES1" s="43"/>
      <c r="AET1" s="43"/>
      <c r="AEU1" s="43"/>
      <c r="AEV1" s="43"/>
      <c r="AEW1" s="43"/>
      <c r="AEX1" s="43"/>
      <c r="AEY1" s="43"/>
      <c r="AEZ1" s="43"/>
      <c r="AFA1" s="43"/>
      <c r="AFB1" s="43"/>
      <c r="AFC1" s="43"/>
      <c r="AFD1" s="43"/>
      <c r="AFE1" s="43"/>
      <c r="AFF1" s="43"/>
      <c r="AFG1" s="43"/>
      <c r="AFH1" s="43"/>
      <c r="AFI1" s="43"/>
      <c r="AFJ1" s="43"/>
      <c r="AFK1" s="43"/>
      <c r="AFL1" s="43"/>
      <c r="AFM1" s="43"/>
      <c r="AFN1" s="43"/>
      <c r="AFO1" s="43"/>
      <c r="AFP1" s="43"/>
      <c r="AFQ1" s="43"/>
      <c r="AFR1" s="43"/>
      <c r="AFS1" s="43"/>
      <c r="AFT1" s="43"/>
      <c r="AFU1" s="43"/>
      <c r="AFV1" s="43"/>
      <c r="AFW1" s="43"/>
      <c r="AFX1" s="43"/>
      <c r="AFY1" s="43"/>
      <c r="AFZ1" s="43"/>
      <c r="AGA1" s="43"/>
      <c r="AGB1" s="43"/>
      <c r="AGC1" s="43"/>
      <c r="AGD1" s="43"/>
      <c r="AGE1" s="43"/>
      <c r="AGF1" s="43"/>
      <c r="AGG1" s="43"/>
      <c r="AGH1" s="43"/>
      <c r="AGI1" s="43"/>
      <c r="AGJ1" s="43"/>
      <c r="AGK1" s="43"/>
      <c r="AGL1" s="43"/>
      <c r="AGM1" s="43"/>
      <c r="AGN1" s="43"/>
      <c r="AGO1" s="43"/>
      <c r="AGP1" s="43"/>
      <c r="AGQ1" s="43"/>
      <c r="AGR1" s="43"/>
      <c r="AGS1" s="43"/>
      <c r="AGT1" s="43"/>
      <c r="AGU1" s="43"/>
      <c r="AGV1" s="43"/>
      <c r="AGW1" s="43"/>
      <c r="AGX1" s="43"/>
      <c r="AGY1" s="43"/>
      <c r="AGZ1" s="43"/>
      <c r="AHA1" s="43"/>
      <c r="AHB1" s="43"/>
      <c r="AHC1" s="43"/>
      <c r="AHD1" s="43"/>
      <c r="AHE1" s="43"/>
      <c r="AHF1" s="43"/>
      <c r="AHG1" s="43"/>
      <c r="AHH1" s="43"/>
      <c r="AHI1" s="43"/>
      <c r="AHJ1" s="43"/>
      <c r="AHK1" s="43"/>
      <c r="AHL1" s="43"/>
      <c r="AHM1" s="43"/>
      <c r="AHN1" s="43"/>
      <c r="AHO1" s="43"/>
      <c r="AHP1" s="43"/>
      <c r="AHQ1" s="43"/>
      <c r="AHR1" s="43"/>
      <c r="AHS1" s="43"/>
      <c r="AHT1" s="43"/>
      <c r="AHU1" s="43"/>
      <c r="AHV1" s="43"/>
      <c r="AHW1" s="43"/>
      <c r="AHX1" s="43"/>
      <c r="AHY1" s="43"/>
      <c r="AHZ1" s="43"/>
      <c r="AIA1" s="43"/>
      <c r="AIB1" s="43"/>
      <c r="AIC1" s="43"/>
      <c r="AID1" s="43"/>
      <c r="AIE1" s="43"/>
      <c r="AIF1" s="43"/>
      <c r="AIG1" s="43"/>
      <c r="AIH1" s="43"/>
      <c r="AII1" s="43"/>
      <c r="AIJ1" s="43"/>
      <c r="AIK1" s="43"/>
      <c r="AIL1" s="43"/>
      <c r="AIM1" s="43"/>
      <c r="AIN1" s="43"/>
      <c r="AIO1" s="43"/>
      <c r="AIP1" s="43"/>
      <c r="AIQ1" s="43"/>
      <c r="AIR1" s="43"/>
      <c r="AIS1" s="43"/>
      <c r="AIT1" s="43"/>
      <c r="AIU1" s="43"/>
      <c r="AIV1" s="43"/>
      <c r="AIW1" s="43"/>
      <c r="AIX1" s="43"/>
      <c r="AIY1" s="43"/>
      <c r="AIZ1" s="43"/>
      <c r="AJA1" s="43"/>
      <c r="AJB1" s="43"/>
      <c r="AJC1" s="43"/>
      <c r="AJD1" s="43"/>
      <c r="AJE1" s="43"/>
      <c r="AJF1" s="43"/>
      <c r="AJG1" s="43"/>
      <c r="AJH1" s="43"/>
      <c r="AJI1" s="43"/>
      <c r="AJJ1" s="43"/>
      <c r="AJK1" s="43"/>
      <c r="AJL1" s="43"/>
      <c r="AJM1" s="43"/>
      <c r="AJN1" s="43"/>
      <c r="AJO1" s="43"/>
      <c r="AJP1" s="43"/>
      <c r="AJQ1" s="43"/>
      <c r="AJR1" s="43"/>
      <c r="AJS1" s="43"/>
      <c r="AJT1" s="43"/>
      <c r="AJU1" s="43"/>
      <c r="AJV1" s="43"/>
      <c r="AJW1" s="43"/>
      <c r="AJX1" s="43"/>
      <c r="AJY1" s="43"/>
      <c r="AJZ1" s="43"/>
      <c r="AKA1" s="43"/>
      <c r="AKB1" s="43"/>
      <c r="AKC1" s="43"/>
      <c r="AKD1" s="43"/>
      <c r="AKE1" s="43"/>
      <c r="AKF1" s="43"/>
      <c r="AKG1" s="43"/>
      <c r="AKH1" s="43"/>
      <c r="AKI1" s="43"/>
      <c r="AKJ1" s="43"/>
      <c r="AKK1" s="43"/>
      <c r="AKL1" s="43"/>
      <c r="AKM1" s="43"/>
      <c r="AKN1" s="43"/>
      <c r="AKO1" s="43"/>
      <c r="AKP1" s="43"/>
      <c r="AKQ1" s="43"/>
      <c r="AKR1" s="43"/>
      <c r="AKS1" s="43"/>
      <c r="AKT1" s="43"/>
      <c r="AKU1" s="43"/>
      <c r="AKV1" s="43"/>
      <c r="AKW1" s="43"/>
      <c r="AKX1" s="43"/>
      <c r="AKY1" s="43"/>
      <c r="AKZ1" s="43"/>
      <c r="ALA1" s="43"/>
      <c r="ALB1" s="43"/>
      <c r="ALC1" s="43"/>
      <c r="ALD1" s="43"/>
      <c r="ALE1" s="43"/>
      <c r="ALF1" s="43"/>
      <c r="ALG1" s="43"/>
      <c r="ALH1" s="43"/>
      <c r="ALI1" s="43"/>
      <c r="ALJ1" s="43"/>
      <c r="ALK1" s="43"/>
      <c r="ALL1" s="43"/>
      <c r="ALM1" s="43"/>
      <c r="ALN1" s="43"/>
      <c r="ALO1" s="43"/>
      <c r="ALP1" s="43"/>
      <c r="ALQ1" s="43"/>
      <c r="ALR1" s="43"/>
      <c r="ALS1" s="43"/>
      <c r="ALT1" s="43"/>
      <c r="ALU1" s="43"/>
      <c r="ALV1" s="43"/>
      <c r="ALW1" s="43"/>
      <c r="ALX1" s="43"/>
      <c r="ALY1" s="43"/>
      <c r="ALZ1" s="43"/>
      <c r="AMA1" s="43"/>
      <c r="AMB1" s="43"/>
      <c r="AMC1" s="43"/>
      <c r="AMD1" s="43"/>
      <c r="AME1" s="43"/>
      <c r="AMF1" s="43"/>
      <c r="AMG1" s="43"/>
      <c r="AMH1" s="43"/>
      <c r="AMI1" s="43"/>
      <c r="AMJ1" s="43"/>
      <c r="AMK1" s="43"/>
    </row>
    <row r="2" spans="1:1025" s="76" customFormat="1" x14ac:dyDescent="0.2">
      <c r="A2" s="77"/>
      <c r="B2" s="43"/>
      <c r="C2" s="43"/>
      <c r="D2" s="43"/>
      <c r="E2" s="78"/>
      <c r="F2" s="78"/>
      <c r="G2" s="78"/>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c r="IO2" s="43"/>
      <c r="IP2" s="43"/>
      <c r="IQ2" s="43"/>
      <c r="IR2" s="43"/>
      <c r="IS2" s="43"/>
      <c r="IT2" s="43"/>
      <c r="IU2" s="43"/>
      <c r="IV2" s="43"/>
      <c r="IW2" s="43"/>
      <c r="IX2" s="43"/>
      <c r="IY2" s="43"/>
      <c r="IZ2" s="43"/>
      <c r="JA2" s="43"/>
      <c r="JB2" s="43"/>
      <c r="JC2" s="43"/>
      <c r="JD2" s="43"/>
      <c r="JE2" s="43"/>
      <c r="JF2" s="43"/>
      <c r="JG2" s="43"/>
      <c r="JH2" s="43"/>
      <c r="JI2" s="43"/>
      <c r="JJ2" s="43"/>
      <c r="JK2" s="43"/>
      <c r="JL2" s="43"/>
      <c r="JM2" s="43"/>
      <c r="JN2" s="43"/>
      <c r="JO2" s="43"/>
      <c r="JP2" s="43"/>
      <c r="JQ2" s="43"/>
      <c r="JR2" s="43"/>
      <c r="JS2" s="43"/>
      <c r="JT2" s="43"/>
      <c r="JU2" s="43"/>
      <c r="JV2" s="43"/>
      <c r="JW2" s="43"/>
      <c r="JX2" s="43"/>
      <c r="JY2" s="43"/>
      <c r="JZ2" s="43"/>
      <c r="KA2" s="43"/>
      <c r="KB2" s="43"/>
      <c r="KC2" s="43"/>
      <c r="KD2" s="43"/>
      <c r="KE2" s="43"/>
      <c r="KF2" s="43"/>
      <c r="KG2" s="43"/>
      <c r="KH2" s="43"/>
      <c r="KI2" s="43"/>
      <c r="KJ2" s="43"/>
      <c r="KK2" s="43"/>
      <c r="KL2" s="43"/>
      <c r="KM2" s="43"/>
      <c r="KN2" s="43"/>
      <c r="KO2" s="43"/>
      <c r="KP2" s="43"/>
      <c r="KQ2" s="43"/>
      <c r="KR2" s="43"/>
      <c r="KS2" s="43"/>
      <c r="KT2" s="43"/>
      <c r="KU2" s="43"/>
      <c r="KV2" s="43"/>
      <c r="KW2" s="43"/>
      <c r="KX2" s="43"/>
      <c r="KY2" s="43"/>
      <c r="KZ2" s="43"/>
      <c r="LA2" s="43"/>
      <c r="LB2" s="43"/>
      <c r="LC2" s="43"/>
      <c r="LD2" s="43"/>
      <c r="LE2" s="43"/>
      <c r="LF2" s="43"/>
      <c r="LG2" s="43"/>
      <c r="LH2" s="43"/>
      <c r="LI2" s="43"/>
      <c r="LJ2" s="43"/>
      <c r="LK2" s="43"/>
      <c r="LL2" s="43"/>
      <c r="LM2" s="43"/>
      <c r="LN2" s="43"/>
      <c r="LO2" s="43"/>
      <c r="LP2" s="43"/>
      <c r="LQ2" s="43"/>
      <c r="LR2" s="43"/>
      <c r="LS2" s="43"/>
      <c r="LT2" s="43"/>
      <c r="LU2" s="43"/>
      <c r="LV2" s="43"/>
      <c r="LW2" s="43"/>
      <c r="LX2" s="43"/>
      <c r="LY2" s="43"/>
      <c r="LZ2" s="43"/>
      <c r="MA2" s="43"/>
      <c r="MB2" s="43"/>
      <c r="MC2" s="43"/>
      <c r="MD2" s="43"/>
      <c r="ME2" s="43"/>
      <c r="MF2" s="43"/>
      <c r="MG2" s="43"/>
      <c r="MH2" s="43"/>
      <c r="MI2" s="43"/>
      <c r="MJ2" s="43"/>
      <c r="MK2" s="43"/>
      <c r="ML2" s="43"/>
      <c r="MM2" s="43"/>
      <c r="MN2" s="43"/>
      <c r="MO2" s="43"/>
      <c r="MP2" s="43"/>
      <c r="MQ2" s="43"/>
      <c r="MR2" s="43"/>
      <c r="MS2" s="43"/>
      <c r="MT2" s="43"/>
      <c r="MU2" s="43"/>
      <c r="MV2" s="43"/>
      <c r="MW2" s="43"/>
      <c r="MX2" s="43"/>
      <c r="MY2" s="43"/>
      <c r="MZ2" s="43"/>
      <c r="NA2" s="43"/>
      <c r="NB2" s="43"/>
      <c r="NC2" s="43"/>
      <c r="ND2" s="43"/>
      <c r="NE2" s="43"/>
      <c r="NF2" s="43"/>
      <c r="NG2" s="43"/>
      <c r="NH2" s="43"/>
      <c r="NI2" s="43"/>
      <c r="NJ2" s="43"/>
      <c r="NK2" s="43"/>
      <c r="NL2" s="43"/>
      <c r="NM2" s="43"/>
      <c r="NN2" s="43"/>
      <c r="NO2" s="43"/>
      <c r="NP2" s="43"/>
      <c r="NQ2" s="43"/>
      <c r="NR2" s="43"/>
      <c r="NS2" s="43"/>
      <c r="NT2" s="43"/>
      <c r="NU2" s="43"/>
      <c r="NV2" s="43"/>
      <c r="NW2" s="43"/>
      <c r="NX2" s="43"/>
      <c r="NY2" s="43"/>
      <c r="NZ2" s="43"/>
      <c r="OA2" s="43"/>
      <c r="OB2" s="43"/>
      <c r="OC2" s="43"/>
      <c r="OD2" s="43"/>
      <c r="OE2" s="43"/>
      <c r="OF2" s="43"/>
      <c r="OG2" s="43"/>
      <c r="OH2" s="43"/>
      <c r="OI2" s="43"/>
      <c r="OJ2" s="43"/>
      <c r="OK2" s="43"/>
      <c r="OL2" s="43"/>
      <c r="OM2" s="43"/>
      <c r="ON2" s="43"/>
      <c r="OO2" s="43"/>
      <c r="OP2" s="43"/>
      <c r="OQ2" s="43"/>
      <c r="OR2" s="43"/>
      <c r="OS2" s="43"/>
      <c r="OT2" s="43"/>
      <c r="OU2" s="43"/>
      <c r="OV2" s="43"/>
      <c r="OW2" s="43"/>
      <c r="OX2" s="43"/>
      <c r="OY2" s="43"/>
      <c r="OZ2" s="43"/>
      <c r="PA2" s="43"/>
      <c r="PB2" s="43"/>
      <c r="PC2" s="43"/>
      <c r="PD2" s="43"/>
      <c r="PE2" s="43"/>
      <c r="PF2" s="43"/>
      <c r="PG2" s="43"/>
      <c r="PH2" s="43"/>
      <c r="PI2" s="43"/>
      <c r="PJ2" s="43"/>
      <c r="PK2" s="43"/>
      <c r="PL2" s="43"/>
      <c r="PM2" s="43"/>
      <c r="PN2" s="43"/>
      <c r="PO2" s="43"/>
      <c r="PP2" s="43"/>
      <c r="PQ2" s="43"/>
      <c r="PR2" s="43"/>
      <c r="PS2" s="43"/>
      <c r="PT2" s="43"/>
      <c r="PU2" s="43"/>
      <c r="PV2" s="43"/>
      <c r="PW2" s="43"/>
      <c r="PX2" s="43"/>
      <c r="PY2" s="43"/>
      <c r="PZ2" s="43"/>
      <c r="QA2" s="43"/>
      <c r="QB2" s="43"/>
      <c r="QC2" s="43"/>
      <c r="QD2" s="43"/>
      <c r="QE2" s="43"/>
      <c r="QF2" s="43"/>
      <c r="QG2" s="43"/>
      <c r="QH2" s="43"/>
      <c r="QI2" s="43"/>
      <c r="QJ2" s="43"/>
      <c r="QK2" s="43"/>
      <c r="QL2" s="43"/>
      <c r="QM2" s="43"/>
      <c r="QN2" s="43"/>
      <c r="QO2" s="43"/>
      <c r="QP2" s="43"/>
      <c r="QQ2" s="43"/>
      <c r="QR2" s="43"/>
      <c r="QS2" s="43"/>
      <c r="QT2" s="43"/>
      <c r="QU2" s="43"/>
      <c r="QV2" s="43"/>
      <c r="QW2" s="43"/>
      <c r="QX2" s="43"/>
      <c r="QY2" s="43"/>
      <c r="QZ2" s="43"/>
      <c r="RA2" s="43"/>
      <c r="RB2" s="43"/>
      <c r="RC2" s="43"/>
      <c r="RD2" s="43"/>
      <c r="RE2" s="43"/>
      <c r="RF2" s="43"/>
      <c r="RG2" s="43"/>
      <c r="RH2" s="43"/>
      <c r="RI2" s="43"/>
      <c r="RJ2" s="43"/>
      <c r="RK2" s="43"/>
      <c r="RL2" s="43"/>
      <c r="RM2" s="43"/>
      <c r="RN2" s="43"/>
      <c r="RO2" s="43"/>
      <c r="RP2" s="43"/>
      <c r="RQ2" s="43"/>
      <c r="RR2" s="43"/>
      <c r="RS2" s="43"/>
      <c r="RT2" s="43"/>
      <c r="RU2" s="43"/>
      <c r="RV2" s="43"/>
      <c r="RW2" s="43"/>
      <c r="RX2" s="43"/>
      <c r="RY2" s="43"/>
      <c r="RZ2" s="43"/>
      <c r="SA2" s="43"/>
      <c r="SB2" s="43"/>
      <c r="SC2" s="43"/>
      <c r="SD2" s="43"/>
      <c r="SE2" s="43"/>
      <c r="SF2" s="43"/>
      <c r="SG2" s="43"/>
      <c r="SH2" s="43"/>
      <c r="SI2" s="43"/>
      <c r="SJ2" s="43"/>
      <c r="SK2" s="43"/>
      <c r="SL2" s="43"/>
      <c r="SM2" s="43"/>
      <c r="SN2" s="43"/>
      <c r="SO2" s="43"/>
      <c r="SP2" s="43"/>
      <c r="SQ2" s="43"/>
      <c r="SR2" s="43"/>
      <c r="SS2" s="43"/>
      <c r="ST2" s="43"/>
      <c r="SU2" s="43"/>
      <c r="SV2" s="43"/>
      <c r="SW2" s="43"/>
      <c r="SX2" s="43"/>
      <c r="SY2" s="43"/>
      <c r="SZ2" s="43"/>
      <c r="TA2" s="43"/>
      <c r="TB2" s="43"/>
      <c r="TC2" s="43"/>
      <c r="TD2" s="43"/>
      <c r="TE2" s="43"/>
      <c r="TF2" s="43"/>
      <c r="TG2" s="43"/>
      <c r="TH2" s="43"/>
      <c r="TI2" s="43"/>
      <c r="TJ2" s="43"/>
      <c r="TK2" s="43"/>
      <c r="TL2" s="43"/>
      <c r="TM2" s="43"/>
      <c r="TN2" s="43"/>
      <c r="TO2" s="43"/>
      <c r="TP2" s="43"/>
      <c r="TQ2" s="43"/>
      <c r="TR2" s="43"/>
      <c r="TS2" s="43"/>
      <c r="TT2" s="43"/>
      <c r="TU2" s="43"/>
      <c r="TV2" s="43"/>
      <c r="TW2" s="43"/>
      <c r="TX2" s="43"/>
      <c r="TY2" s="43"/>
      <c r="TZ2" s="43"/>
      <c r="UA2" s="43"/>
      <c r="UB2" s="43"/>
      <c r="UC2" s="43"/>
      <c r="UD2" s="43"/>
      <c r="UE2" s="43"/>
      <c r="UF2" s="43"/>
      <c r="UG2" s="43"/>
      <c r="UH2" s="43"/>
      <c r="UI2" s="43"/>
      <c r="UJ2" s="43"/>
      <c r="UK2" s="43"/>
      <c r="UL2" s="43"/>
      <c r="UM2" s="43"/>
      <c r="UN2" s="43"/>
      <c r="UO2" s="43"/>
      <c r="UP2" s="43"/>
      <c r="UQ2" s="43"/>
      <c r="UR2" s="43"/>
      <c r="US2" s="43"/>
      <c r="UT2" s="43"/>
      <c r="UU2" s="43"/>
      <c r="UV2" s="43"/>
      <c r="UW2" s="43"/>
      <c r="UX2" s="43"/>
      <c r="UY2" s="43"/>
      <c r="UZ2" s="43"/>
      <c r="VA2" s="43"/>
      <c r="VB2" s="43"/>
      <c r="VC2" s="43"/>
      <c r="VD2" s="43"/>
      <c r="VE2" s="43"/>
      <c r="VF2" s="43"/>
      <c r="VG2" s="43"/>
      <c r="VH2" s="43"/>
      <c r="VI2" s="43"/>
      <c r="VJ2" s="43"/>
      <c r="VK2" s="43"/>
      <c r="VL2" s="43"/>
      <c r="VM2" s="43"/>
      <c r="VN2" s="43"/>
      <c r="VO2" s="43"/>
      <c r="VP2" s="43"/>
      <c r="VQ2" s="43"/>
      <c r="VR2" s="43"/>
      <c r="VS2" s="43"/>
      <c r="VT2" s="43"/>
      <c r="VU2" s="43"/>
      <c r="VV2" s="43"/>
      <c r="VW2" s="43"/>
      <c r="VX2" s="43"/>
      <c r="VY2" s="43"/>
      <c r="VZ2" s="43"/>
      <c r="WA2" s="43"/>
      <c r="WB2" s="43"/>
      <c r="WC2" s="43"/>
      <c r="WD2" s="43"/>
      <c r="WE2" s="43"/>
      <c r="WF2" s="43"/>
      <c r="WG2" s="43"/>
      <c r="WH2" s="43"/>
      <c r="WI2" s="43"/>
      <c r="WJ2" s="43"/>
      <c r="WK2" s="43"/>
      <c r="WL2" s="43"/>
      <c r="WM2" s="43"/>
      <c r="WN2" s="43"/>
      <c r="WO2" s="43"/>
      <c r="WP2" s="43"/>
      <c r="WQ2" s="43"/>
      <c r="WR2" s="43"/>
      <c r="WS2" s="43"/>
      <c r="WT2" s="43"/>
      <c r="WU2" s="43"/>
      <c r="WV2" s="43"/>
      <c r="WW2" s="43"/>
      <c r="WX2" s="43"/>
      <c r="WY2" s="43"/>
      <c r="WZ2" s="43"/>
      <c r="XA2" s="43"/>
      <c r="XB2" s="43"/>
      <c r="XC2" s="43"/>
      <c r="XD2" s="43"/>
      <c r="XE2" s="43"/>
      <c r="XF2" s="43"/>
      <c r="XG2" s="43"/>
      <c r="XH2" s="43"/>
      <c r="XI2" s="43"/>
      <c r="XJ2" s="43"/>
      <c r="XK2" s="43"/>
      <c r="XL2" s="43"/>
      <c r="XM2" s="43"/>
      <c r="XN2" s="43"/>
      <c r="XO2" s="43"/>
      <c r="XP2" s="43"/>
      <c r="XQ2" s="43"/>
      <c r="XR2" s="43"/>
      <c r="XS2" s="43"/>
      <c r="XT2" s="43"/>
      <c r="XU2" s="43"/>
      <c r="XV2" s="43"/>
      <c r="XW2" s="43"/>
      <c r="XX2" s="43"/>
      <c r="XY2" s="43"/>
      <c r="XZ2" s="43"/>
      <c r="YA2" s="43"/>
      <c r="YB2" s="43"/>
      <c r="YC2" s="43"/>
      <c r="YD2" s="43"/>
      <c r="YE2" s="43"/>
      <c r="YF2" s="43"/>
      <c r="YG2" s="43"/>
      <c r="YH2" s="43"/>
      <c r="YI2" s="43"/>
      <c r="YJ2" s="43"/>
      <c r="YK2" s="43"/>
      <c r="YL2" s="43"/>
      <c r="YM2" s="43"/>
      <c r="YN2" s="43"/>
      <c r="YO2" s="43"/>
      <c r="YP2" s="43"/>
      <c r="YQ2" s="43"/>
      <c r="YR2" s="43"/>
      <c r="YS2" s="43"/>
      <c r="YT2" s="43"/>
      <c r="YU2" s="43"/>
      <c r="YV2" s="43"/>
      <c r="YW2" s="43"/>
      <c r="YX2" s="43"/>
      <c r="YY2" s="43"/>
      <c r="YZ2" s="43"/>
      <c r="ZA2" s="43"/>
      <c r="ZB2" s="43"/>
      <c r="ZC2" s="43"/>
      <c r="ZD2" s="43"/>
      <c r="ZE2" s="43"/>
      <c r="ZF2" s="43"/>
      <c r="ZG2" s="43"/>
      <c r="ZH2" s="43"/>
      <c r="ZI2" s="43"/>
      <c r="ZJ2" s="43"/>
      <c r="ZK2" s="43"/>
      <c r="ZL2" s="43"/>
      <c r="ZM2" s="43"/>
      <c r="ZN2" s="43"/>
      <c r="ZO2" s="43"/>
      <c r="ZP2" s="43"/>
      <c r="ZQ2" s="43"/>
      <c r="ZR2" s="43"/>
      <c r="ZS2" s="43"/>
      <c r="ZT2" s="43"/>
      <c r="ZU2" s="43"/>
      <c r="ZV2" s="43"/>
      <c r="ZW2" s="43"/>
      <c r="ZX2" s="43"/>
      <c r="ZY2" s="43"/>
      <c r="ZZ2" s="43"/>
      <c r="AAA2" s="43"/>
      <c r="AAB2" s="43"/>
      <c r="AAC2" s="43"/>
      <c r="AAD2" s="43"/>
      <c r="AAE2" s="43"/>
      <c r="AAF2" s="43"/>
      <c r="AAG2" s="43"/>
      <c r="AAH2" s="43"/>
      <c r="AAI2" s="43"/>
      <c r="AAJ2" s="43"/>
      <c r="AAK2" s="43"/>
      <c r="AAL2" s="43"/>
      <c r="AAM2" s="43"/>
      <c r="AAN2" s="43"/>
      <c r="AAO2" s="43"/>
      <c r="AAP2" s="43"/>
      <c r="AAQ2" s="43"/>
      <c r="AAR2" s="43"/>
      <c r="AAS2" s="43"/>
      <c r="AAT2" s="43"/>
      <c r="AAU2" s="43"/>
      <c r="AAV2" s="43"/>
      <c r="AAW2" s="43"/>
      <c r="AAX2" s="43"/>
      <c r="AAY2" s="43"/>
      <c r="AAZ2" s="43"/>
      <c r="ABA2" s="43"/>
      <c r="ABB2" s="43"/>
      <c r="ABC2" s="43"/>
      <c r="ABD2" s="43"/>
      <c r="ABE2" s="43"/>
      <c r="ABF2" s="43"/>
      <c r="ABG2" s="43"/>
      <c r="ABH2" s="43"/>
      <c r="ABI2" s="43"/>
      <c r="ABJ2" s="43"/>
      <c r="ABK2" s="43"/>
      <c r="ABL2" s="43"/>
      <c r="ABM2" s="43"/>
      <c r="ABN2" s="43"/>
      <c r="ABO2" s="43"/>
      <c r="ABP2" s="43"/>
      <c r="ABQ2" s="43"/>
      <c r="ABR2" s="43"/>
      <c r="ABS2" s="43"/>
      <c r="ABT2" s="43"/>
      <c r="ABU2" s="43"/>
      <c r="ABV2" s="43"/>
      <c r="ABW2" s="43"/>
      <c r="ABX2" s="43"/>
      <c r="ABY2" s="43"/>
      <c r="ABZ2" s="43"/>
      <c r="ACA2" s="43"/>
      <c r="ACB2" s="43"/>
      <c r="ACC2" s="43"/>
      <c r="ACD2" s="43"/>
      <c r="ACE2" s="43"/>
      <c r="ACF2" s="43"/>
      <c r="ACG2" s="43"/>
      <c r="ACH2" s="43"/>
      <c r="ACI2" s="43"/>
      <c r="ACJ2" s="43"/>
      <c r="ACK2" s="43"/>
      <c r="ACL2" s="43"/>
      <c r="ACM2" s="43"/>
      <c r="ACN2" s="43"/>
      <c r="ACO2" s="43"/>
      <c r="ACP2" s="43"/>
      <c r="ACQ2" s="43"/>
      <c r="ACR2" s="43"/>
      <c r="ACS2" s="43"/>
      <c r="ACT2" s="43"/>
      <c r="ACU2" s="43"/>
      <c r="ACV2" s="43"/>
      <c r="ACW2" s="43"/>
      <c r="ACX2" s="43"/>
      <c r="ACY2" s="43"/>
      <c r="ACZ2" s="43"/>
      <c r="ADA2" s="43"/>
      <c r="ADB2" s="43"/>
      <c r="ADC2" s="43"/>
      <c r="ADD2" s="43"/>
      <c r="ADE2" s="43"/>
      <c r="ADF2" s="43"/>
      <c r="ADG2" s="43"/>
      <c r="ADH2" s="43"/>
      <c r="ADI2" s="43"/>
      <c r="ADJ2" s="43"/>
      <c r="ADK2" s="43"/>
      <c r="ADL2" s="43"/>
      <c r="ADM2" s="43"/>
      <c r="ADN2" s="43"/>
      <c r="ADO2" s="43"/>
      <c r="ADP2" s="43"/>
      <c r="ADQ2" s="43"/>
      <c r="ADR2" s="43"/>
      <c r="ADS2" s="43"/>
      <c r="ADT2" s="43"/>
      <c r="ADU2" s="43"/>
      <c r="ADV2" s="43"/>
      <c r="ADW2" s="43"/>
      <c r="ADX2" s="43"/>
      <c r="ADY2" s="43"/>
      <c r="ADZ2" s="43"/>
      <c r="AEA2" s="43"/>
      <c r="AEB2" s="43"/>
      <c r="AEC2" s="43"/>
      <c r="AED2" s="43"/>
      <c r="AEE2" s="43"/>
      <c r="AEF2" s="43"/>
      <c r="AEG2" s="43"/>
      <c r="AEH2" s="43"/>
      <c r="AEI2" s="43"/>
      <c r="AEJ2" s="43"/>
      <c r="AEK2" s="43"/>
      <c r="AEL2" s="43"/>
      <c r="AEM2" s="43"/>
      <c r="AEN2" s="43"/>
      <c r="AEO2" s="43"/>
      <c r="AEP2" s="43"/>
      <c r="AEQ2" s="43"/>
      <c r="AER2" s="43"/>
      <c r="AES2" s="43"/>
      <c r="AET2" s="43"/>
      <c r="AEU2" s="43"/>
      <c r="AEV2" s="43"/>
      <c r="AEW2" s="43"/>
      <c r="AEX2" s="43"/>
      <c r="AEY2" s="43"/>
      <c r="AEZ2" s="43"/>
      <c r="AFA2" s="43"/>
      <c r="AFB2" s="43"/>
      <c r="AFC2" s="43"/>
      <c r="AFD2" s="43"/>
      <c r="AFE2" s="43"/>
      <c r="AFF2" s="43"/>
      <c r="AFG2" s="43"/>
      <c r="AFH2" s="43"/>
      <c r="AFI2" s="43"/>
      <c r="AFJ2" s="43"/>
      <c r="AFK2" s="43"/>
      <c r="AFL2" s="43"/>
      <c r="AFM2" s="43"/>
      <c r="AFN2" s="43"/>
      <c r="AFO2" s="43"/>
      <c r="AFP2" s="43"/>
      <c r="AFQ2" s="43"/>
      <c r="AFR2" s="43"/>
      <c r="AFS2" s="43"/>
      <c r="AFT2" s="43"/>
      <c r="AFU2" s="43"/>
      <c r="AFV2" s="43"/>
      <c r="AFW2" s="43"/>
      <c r="AFX2" s="43"/>
      <c r="AFY2" s="43"/>
      <c r="AFZ2" s="43"/>
      <c r="AGA2" s="43"/>
      <c r="AGB2" s="43"/>
      <c r="AGC2" s="43"/>
      <c r="AGD2" s="43"/>
      <c r="AGE2" s="43"/>
      <c r="AGF2" s="43"/>
      <c r="AGG2" s="43"/>
      <c r="AGH2" s="43"/>
      <c r="AGI2" s="43"/>
      <c r="AGJ2" s="43"/>
      <c r="AGK2" s="43"/>
      <c r="AGL2" s="43"/>
      <c r="AGM2" s="43"/>
      <c r="AGN2" s="43"/>
      <c r="AGO2" s="43"/>
      <c r="AGP2" s="43"/>
      <c r="AGQ2" s="43"/>
      <c r="AGR2" s="43"/>
      <c r="AGS2" s="43"/>
      <c r="AGT2" s="43"/>
      <c r="AGU2" s="43"/>
      <c r="AGV2" s="43"/>
      <c r="AGW2" s="43"/>
      <c r="AGX2" s="43"/>
      <c r="AGY2" s="43"/>
      <c r="AGZ2" s="43"/>
      <c r="AHA2" s="43"/>
      <c r="AHB2" s="43"/>
      <c r="AHC2" s="43"/>
      <c r="AHD2" s="43"/>
      <c r="AHE2" s="43"/>
      <c r="AHF2" s="43"/>
      <c r="AHG2" s="43"/>
      <c r="AHH2" s="43"/>
      <c r="AHI2" s="43"/>
      <c r="AHJ2" s="43"/>
      <c r="AHK2" s="43"/>
      <c r="AHL2" s="43"/>
      <c r="AHM2" s="43"/>
      <c r="AHN2" s="43"/>
      <c r="AHO2" s="43"/>
      <c r="AHP2" s="43"/>
      <c r="AHQ2" s="43"/>
      <c r="AHR2" s="43"/>
      <c r="AHS2" s="43"/>
      <c r="AHT2" s="43"/>
      <c r="AHU2" s="43"/>
      <c r="AHV2" s="43"/>
      <c r="AHW2" s="43"/>
      <c r="AHX2" s="43"/>
      <c r="AHY2" s="43"/>
      <c r="AHZ2" s="43"/>
      <c r="AIA2" s="43"/>
      <c r="AIB2" s="43"/>
      <c r="AIC2" s="43"/>
      <c r="AID2" s="43"/>
      <c r="AIE2" s="43"/>
      <c r="AIF2" s="43"/>
      <c r="AIG2" s="43"/>
      <c r="AIH2" s="43"/>
      <c r="AII2" s="43"/>
      <c r="AIJ2" s="43"/>
      <c r="AIK2" s="43"/>
      <c r="AIL2" s="43"/>
      <c r="AIM2" s="43"/>
      <c r="AIN2" s="43"/>
      <c r="AIO2" s="43"/>
      <c r="AIP2" s="43"/>
      <c r="AIQ2" s="43"/>
      <c r="AIR2" s="43"/>
      <c r="AIS2" s="43"/>
      <c r="AIT2" s="43"/>
      <c r="AIU2" s="43"/>
      <c r="AIV2" s="43"/>
      <c r="AIW2" s="43"/>
      <c r="AIX2" s="43"/>
      <c r="AIY2" s="43"/>
      <c r="AIZ2" s="43"/>
      <c r="AJA2" s="43"/>
      <c r="AJB2" s="43"/>
      <c r="AJC2" s="43"/>
      <c r="AJD2" s="43"/>
      <c r="AJE2" s="43"/>
      <c r="AJF2" s="43"/>
      <c r="AJG2" s="43"/>
      <c r="AJH2" s="43"/>
      <c r="AJI2" s="43"/>
      <c r="AJJ2" s="43"/>
      <c r="AJK2" s="43"/>
      <c r="AJL2" s="43"/>
      <c r="AJM2" s="43"/>
      <c r="AJN2" s="43"/>
      <c r="AJO2" s="43"/>
      <c r="AJP2" s="43"/>
      <c r="AJQ2" s="43"/>
      <c r="AJR2" s="43"/>
      <c r="AJS2" s="43"/>
      <c r="AJT2" s="43"/>
      <c r="AJU2" s="43"/>
      <c r="AJV2" s="43"/>
      <c r="AJW2" s="43"/>
      <c r="AJX2" s="43"/>
      <c r="AJY2" s="43"/>
      <c r="AJZ2" s="43"/>
      <c r="AKA2" s="43"/>
      <c r="AKB2" s="43"/>
      <c r="AKC2" s="43"/>
      <c r="AKD2" s="43"/>
      <c r="AKE2" s="43"/>
      <c r="AKF2" s="43"/>
      <c r="AKG2" s="43"/>
      <c r="AKH2" s="43"/>
      <c r="AKI2" s="43"/>
      <c r="AKJ2" s="43"/>
      <c r="AKK2" s="43"/>
      <c r="AKL2" s="43"/>
      <c r="AKM2" s="43"/>
      <c r="AKN2" s="43"/>
      <c r="AKO2" s="43"/>
      <c r="AKP2" s="43"/>
      <c r="AKQ2" s="43"/>
      <c r="AKR2" s="43"/>
      <c r="AKS2" s="43"/>
      <c r="AKT2" s="43"/>
      <c r="AKU2" s="43"/>
      <c r="AKV2" s="43"/>
      <c r="AKW2" s="43"/>
      <c r="AKX2" s="43"/>
      <c r="AKY2" s="43"/>
      <c r="AKZ2" s="43"/>
      <c r="ALA2" s="43"/>
      <c r="ALB2" s="43"/>
      <c r="ALC2" s="43"/>
      <c r="ALD2" s="43"/>
      <c r="ALE2" s="43"/>
      <c r="ALF2" s="43"/>
      <c r="ALG2" s="43"/>
      <c r="ALH2" s="43"/>
      <c r="ALI2" s="43"/>
      <c r="ALJ2" s="43"/>
      <c r="ALK2" s="43"/>
      <c r="ALL2" s="43"/>
      <c r="ALM2" s="43"/>
      <c r="ALN2" s="43"/>
      <c r="ALO2" s="43"/>
      <c r="ALP2" s="43"/>
      <c r="ALQ2" s="43"/>
      <c r="ALR2" s="43"/>
      <c r="ALS2" s="43"/>
      <c r="ALT2" s="43"/>
      <c r="ALU2" s="43"/>
      <c r="ALV2" s="43"/>
      <c r="ALW2" s="43"/>
      <c r="ALX2" s="43"/>
      <c r="ALY2" s="43"/>
      <c r="ALZ2" s="43"/>
      <c r="AMA2" s="43"/>
      <c r="AMB2" s="43"/>
      <c r="AMC2" s="43"/>
      <c r="AMD2" s="43"/>
      <c r="AME2" s="43"/>
      <c r="AMF2" s="43"/>
      <c r="AMG2" s="43"/>
      <c r="AMH2" s="43"/>
      <c r="AMI2" s="43"/>
      <c r="AMJ2" s="43"/>
      <c r="AMK2" s="43"/>
    </row>
    <row r="3" spans="1:1025" s="76" customFormat="1" x14ac:dyDescent="0.2">
      <c r="A3" s="77"/>
      <c r="B3" s="43">
        <f>IF(C3="Alentador",1,IF(C3="Realizador",2,IF(C3="Perfeccionista",3,IF(C3="Creativo",4,IF(C3="Objetivo",5,IF(C3="persuasivo",6,IF(C3="Promotor",7,IF(C3="Consejero",8))))))))</f>
        <v>7</v>
      </c>
      <c r="C3" s="43" t="str">
        <f>VLOOKUP(A1,A35:B2435,2,0)</f>
        <v>Promotor</v>
      </c>
      <c r="D3" s="43"/>
      <c r="E3" s="78"/>
      <c r="F3" s="78"/>
      <c r="G3" s="78"/>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3"/>
      <c r="KI3" s="43"/>
      <c r="KJ3" s="43"/>
      <c r="KK3" s="43"/>
      <c r="KL3" s="43"/>
      <c r="KM3" s="43"/>
      <c r="KN3" s="43"/>
      <c r="KO3" s="43"/>
      <c r="KP3" s="43"/>
      <c r="KQ3" s="43"/>
      <c r="KR3" s="43"/>
      <c r="KS3" s="43"/>
      <c r="KT3" s="43"/>
      <c r="KU3" s="43"/>
      <c r="KV3" s="43"/>
      <c r="KW3" s="43"/>
      <c r="KX3" s="43"/>
      <c r="KY3" s="43"/>
      <c r="KZ3" s="43"/>
      <c r="LA3" s="43"/>
      <c r="LB3" s="43"/>
      <c r="LC3" s="43"/>
      <c r="LD3" s="43"/>
      <c r="LE3" s="43"/>
      <c r="LF3" s="43"/>
      <c r="LG3" s="43"/>
      <c r="LH3" s="43"/>
      <c r="LI3" s="43"/>
      <c r="LJ3" s="43"/>
      <c r="LK3" s="43"/>
      <c r="LL3" s="43"/>
      <c r="LM3" s="43"/>
      <c r="LN3" s="43"/>
      <c r="LO3" s="43"/>
      <c r="LP3" s="43"/>
      <c r="LQ3" s="43"/>
      <c r="LR3" s="43"/>
      <c r="LS3" s="43"/>
      <c r="LT3" s="43"/>
      <c r="LU3" s="43"/>
      <c r="LV3" s="43"/>
      <c r="LW3" s="43"/>
      <c r="LX3" s="43"/>
      <c r="LY3" s="43"/>
      <c r="LZ3" s="43"/>
      <c r="MA3" s="43"/>
      <c r="MB3" s="43"/>
      <c r="MC3" s="43"/>
      <c r="MD3" s="43"/>
      <c r="ME3" s="43"/>
      <c r="MF3" s="43"/>
      <c r="MG3" s="43"/>
      <c r="MH3" s="43"/>
      <c r="MI3" s="43"/>
      <c r="MJ3" s="43"/>
      <c r="MK3" s="43"/>
      <c r="ML3" s="43"/>
      <c r="MM3" s="43"/>
      <c r="MN3" s="43"/>
      <c r="MO3" s="43"/>
      <c r="MP3" s="43"/>
      <c r="MQ3" s="43"/>
      <c r="MR3" s="43"/>
      <c r="MS3" s="43"/>
      <c r="MT3" s="43"/>
      <c r="MU3" s="43"/>
      <c r="MV3" s="43"/>
      <c r="MW3" s="43"/>
      <c r="MX3" s="43"/>
      <c r="MY3" s="43"/>
      <c r="MZ3" s="43"/>
      <c r="NA3" s="43"/>
      <c r="NB3" s="43"/>
      <c r="NC3" s="43"/>
      <c r="ND3" s="43"/>
      <c r="NE3" s="43"/>
      <c r="NF3" s="43"/>
      <c r="NG3" s="43"/>
      <c r="NH3" s="43"/>
      <c r="NI3" s="43"/>
      <c r="NJ3" s="43"/>
      <c r="NK3" s="43"/>
      <c r="NL3" s="43"/>
      <c r="NM3" s="43"/>
      <c r="NN3" s="43"/>
      <c r="NO3" s="43"/>
      <c r="NP3" s="43"/>
      <c r="NQ3" s="43"/>
      <c r="NR3" s="43"/>
      <c r="NS3" s="43"/>
      <c r="NT3" s="43"/>
      <c r="NU3" s="43"/>
      <c r="NV3" s="43"/>
      <c r="NW3" s="43"/>
      <c r="NX3" s="43"/>
      <c r="NY3" s="43"/>
      <c r="NZ3" s="43"/>
      <c r="OA3" s="43"/>
      <c r="OB3" s="43"/>
      <c r="OC3" s="43"/>
      <c r="OD3" s="43"/>
      <c r="OE3" s="43"/>
      <c r="OF3" s="43"/>
      <c r="OG3" s="43"/>
      <c r="OH3" s="43"/>
      <c r="OI3" s="43"/>
      <c r="OJ3" s="43"/>
      <c r="OK3" s="43"/>
      <c r="OL3" s="43"/>
      <c r="OM3" s="43"/>
      <c r="ON3" s="43"/>
      <c r="OO3" s="43"/>
      <c r="OP3" s="43"/>
      <c r="OQ3" s="43"/>
      <c r="OR3" s="43"/>
      <c r="OS3" s="43"/>
      <c r="OT3" s="43"/>
      <c r="OU3" s="43"/>
      <c r="OV3" s="43"/>
      <c r="OW3" s="43"/>
      <c r="OX3" s="43"/>
      <c r="OY3" s="43"/>
      <c r="OZ3" s="43"/>
      <c r="PA3" s="43"/>
      <c r="PB3" s="43"/>
      <c r="PC3" s="43"/>
      <c r="PD3" s="43"/>
      <c r="PE3" s="43"/>
      <c r="PF3" s="43"/>
      <c r="PG3" s="43"/>
      <c r="PH3" s="43"/>
      <c r="PI3" s="43"/>
      <c r="PJ3" s="43"/>
      <c r="PK3" s="43"/>
      <c r="PL3" s="43"/>
      <c r="PM3" s="43"/>
      <c r="PN3" s="43"/>
      <c r="PO3" s="43"/>
      <c r="PP3" s="43"/>
      <c r="PQ3" s="43"/>
      <c r="PR3" s="43"/>
      <c r="PS3" s="43"/>
      <c r="PT3" s="43"/>
      <c r="PU3" s="43"/>
      <c r="PV3" s="43"/>
      <c r="PW3" s="43"/>
      <c r="PX3" s="43"/>
      <c r="PY3" s="43"/>
      <c r="PZ3" s="43"/>
      <c r="QA3" s="43"/>
      <c r="QB3" s="43"/>
      <c r="QC3" s="43"/>
      <c r="QD3" s="43"/>
      <c r="QE3" s="43"/>
      <c r="QF3" s="43"/>
      <c r="QG3" s="43"/>
      <c r="QH3" s="43"/>
      <c r="QI3" s="43"/>
      <c r="QJ3" s="43"/>
      <c r="QK3" s="43"/>
      <c r="QL3" s="43"/>
      <c r="QM3" s="43"/>
      <c r="QN3" s="43"/>
      <c r="QO3" s="43"/>
      <c r="QP3" s="43"/>
      <c r="QQ3" s="43"/>
      <c r="QR3" s="43"/>
      <c r="QS3" s="43"/>
      <c r="QT3" s="43"/>
      <c r="QU3" s="43"/>
      <c r="QV3" s="43"/>
      <c r="QW3" s="43"/>
      <c r="QX3" s="43"/>
      <c r="QY3" s="43"/>
      <c r="QZ3" s="43"/>
      <c r="RA3" s="43"/>
      <c r="RB3" s="43"/>
      <c r="RC3" s="43"/>
      <c r="RD3" s="43"/>
      <c r="RE3" s="43"/>
      <c r="RF3" s="43"/>
      <c r="RG3" s="43"/>
      <c r="RH3" s="43"/>
      <c r="RI3" s="43"/>
      <c r="RJ3" s="43"/>
      <c r="RK3" s="43"/>
      <c r="RL3" s="43"/>
      <c r="RM3" s="43"/>
      <c r="RN3" s="43"/>
      <c r="RO3" s="43"/>
      <c r="RP3" s="43"/>
      <c r="RQ3" s="43"/>
      <c r="RR3" s="43"/>
      <c r="RS3" s="43"/>
      <c r="RT3" s="43"/>
      <c r="RU3" s="43"/>
      <c r="RV3" s="43"/>
      <c r="RW3" s="43"/>
      <c r="RX3" s="43"/>
      <c r="RY3" s="43"/>
      <c r="RZ3" s="43"/>
      <c r="SA3" s="43"/>
      <c r="SB3" s="43"/>
      <c r="SC3" s="43"/>
      <c r="SD3" s="43"/>
      <c r="SE3" s="43"/>
      <c r="SF3" s="43"/>
      <c r="SG3" s="43"/>
      <c r="SH3" s="43"/>
      <c r="SI3" s="43"/>
      <c r="SJ3" s="43"/>
      <c r="SK3" s="43"/>
      <c r="SL3" s="43"/>
      <c r="SM3" s="43"/>
      <c r="SN3" s="43"/>
      <c r="SO3" s="43"/>
      <c r="SP3" s="43"/>
      <c r="SQ3" s="43"/>
      <c r="SR3" s="43"/>
      <c r="SS3" s="43"/>
      <c r="ST3" s="43"/>
      <c r="SU3" s="43"/>
      <c r="SV3" s="43"/>
      <c r="SW3" s="43"/>
      <c r="SX3" s="43"/>
      <c r="SY3" s="43"/>
      <c r="SZ3" s="43"/>
      <c r="TA3" s="43"/>
      <c r="TB3" s="43"/>
      <c r="TC3" s="43"/>
      <c r="TD3" s="43"/>
      <c r="TE3" s="43"/>
      <c r="TF3" s="43"/>
      <c r="TG3" s="43"/>
      <c r="TH3" s="43"/>
      <c r="TI3" s="43"/>
      <c r="TJ3" s="43"/>
      <c r="TK3" s="43"/>
      <c r="TL3" s="43"/>
      <c r="TM3" s="43"/>
      <c r="TN3" s="43"/>
      <c r="TO3" s="43"/>
      <c r="TP3" s="43"/>
      <c r="TQ3" s="43"/>
      <c r="TR3" s="43"/>
      <c r="TS3" s="43"/>
      <c r="TT3" s="43"/>
      <c r="TU3" s="43"/>
      <c r="TV3" s="43"/>
      <c r="TW3" s="43"/>
      <c r="TX3" s="43"/>
      <c r="TY3" s="43"/>
      <c r="TZ3" s="43"/>
      <c r="UA3" s="43"/>
      <c r="UB3" s="43"/>
      <c r="UC3" s="43"/>
      <c r="UD3" s="43"/>
      <c r="UE3" s="43"/>
      <c r="UF3" s="43"/>
      <c r="UG3" s="43"/>
      <c r="UH3" s="43"/>
      <c r="UI3" s="43"/>
      <c r="UJ3" s="43"/>
      <c r="UK3" s="43"/>
      <c r="UL3" s="43"/>
      <c r="UM3" s="43"/>
      <c r="UN3" s="43"/>
      <c r="UO3" s="43"/>
      <c r="UP3" s="43"/>
      <c r="UQ3" s="43"/>
      <c r="UR3" s="43"/>
      <c r="US3" s="43"/>
      <c r="UT3" s="43"/>
      <c r="UU3" s="43"/>
      <c r="UV3" s="43"/>
      <c r="UW3" s="43"/>
      <c r="UX3" s="43"/>
      <c r="UY3" s="43"/>
      <c r="UZ3" s="43"/>
      <c r="VA3" s="43"/>
      <c r="VB3" s="43"/>
      <c r="VC3" s="43"/>
      <c r="VD3" s="43"/>
      <c r="VE3" s="43"/>
      <c r="VF3" s="43"/>
      <c r="VG3" s="43"/>
      <c r="VH3" s="43"/>
      <c r="VI3" s="43"/>
      <c r="VJ3" s="43"/>
      <c r="VK3" s="43"/>
      <c r="VL3" s="43"/>
      <c r="VM3" s="43"/>
      <c r="VN3" s="43"/>
      <c r="VO3" s="43"/>
      <c r="VP3" s="43"/>
      <c r="VQ3" s="43"/>
      <c r="VR3" s="43"/>
      <c r="VS3" s="43"/>
      <c r="VT3" s="43"/>
      <c r="VU3" s="43"/>
      <c r="VV3" s="43"/>
      <c r="VW3" s="43"/>
      <c r="VX3" s="43"/>
      <c r="VY3" s="43"/>
      <c r="VZ3" s="43"/>
      <c r="WA3" s="43"/>
      <c r="WB3" s="43"/>
      <c r="WC3" s="43"/>
      <c r="WD3" s="43"/>
      <c r="WE3" s="43"/>
      <c r="WF3" s="43"/>
      <c r="WG3" s="43"/>
      <c r="WH3" s="43"/>
      <c r="WI3" s="43"/>
      <c r="WJ3" s="43"/>
      <c r="WK3" s="43"/>
      <c r="WL3" s="43"/>
      <c r="WM3" s="43"/>
      <c r="WN3" s="43"/>
      <c r="WO3" s="43"/>
      <c r="WP3" s="43"/>
      <c r="WQ3" s="43"/>
      <c r="WR3" s="43"/>
      <c r="WS3" s="43"/>
      <c r="WT3" s="43"/>
      <c r="WU3" s="43"/>
      <c r="WV3" s="43"/>
      <c r="WW3" s="43"/>
      <c r="WX3" s="43"/>
      <c r="WY3" s="43"/>
      <c r="WZ3" s="43"/>
      <c r="XA3" s="43"/>
      <c r="XB3" s="43"/>
      <c r="XC3" s="43"/>
      <c r="XD3" s="43"/>
      <c r="XE3" s="43"/>
      <c r="XF3" s="43"/>
      <c r="XG3" s="43"/>
      <c r="XH3" s="43"/>
      <c r="XI3" s="43"/>
      <c r="XJ3" s="43"/>
      <c r="XK3" s="43"/>
      <c r="XL3" s="43"/>
      <c r="XM3" s="43"/>
      <c r="XN3" s="43"/>
      <c r="XO3" s="43"/>
      <c r="XP3" s="43"/>
      <c r="XQ3" s="43"/>
      <c r="XR3" s="43"/>
      <c r="XS3" s="43"/>
      <c r="XT3" s="43"/>
      <c r="XU3" s="43"/>
      <c r="XV3" s="43"/>
      <c r="XW3" s="43"/>
      <c r="XX3" s="43"/>
      <c r="XY3" s="43"/>
      <c r="XZ3" s="43"/>
      <c r="YA3" s="43"/>
      <c r="YB3" s="43"/>
      <c r="YC3" s="43"/>
      <c r="YD3" s="43"/>
      <c r="YE3" s="43"/>
      <c r="YF3" s="43"/>
      <c r="YG3" s="43"/>
      <c r="YH3" s="43"/>
      <c r="YI3" s="43"/>
      <c r="YJ3" s="43"/>
      <c r="YK3" s="43"/>
      <c r="YL3" s="43"/>
      <c r="YM3" s="43"/>
      <c r="YN3" s="43"/>
      <c r="YO3" s="43"/>
      <c r="YP3" s="43"/>
      <c r="YQ3" s="43"/>
      <c r="YR3" s="43"/>
      <c r="YS3" s="43"/>
      <c r="YT3" s="43"/>
      <c r="YU3" s="43"/>
      <c r="YV3" s="43"/>
      <c r="YW3" s="43"/>
      <c r="YX3" s="43"/>
      <c r="YY3" s="43"/>
      <c r="YZ3" s="43"/>
      <c r="ZA3" s="43"/>
      <c r="ZB3" s="43"/>
      <c r="ZC3" s="43"/>
      <c r="ZD3" s="43"/>
      <c r="ZE3" s="43"/>
      <c r="ZF3" s="43"/>
      <c r="ZG3" s="43"/>
      <c r="ZH3" s="43"/>
      <c r="ZI3" s="43"/>
      <c r="ZJ3" s="43"/>
      <c r="ZK3" s="43"/>
      <c r="ZL3" s="43"/>
      <c r="ZM3" s="43"/>
      <c r="ZN3" s="43"/>
      <c r="ZO3" s="43"/>
      <c r="ZP3" s="43"/>
      <c r="ZQ3" s="43"/>
      <c r="ZR3" s="43"/>
      <c r="ZS3" s="43"/>
      <c r="ZT3" s="43"/>
      <c r="ZU3" s="43"/>
      <c r="ZV3" s="43"/>
      <c r="ZW3" s="43"/>
      <c r="ZX3" s="43"/>
      <c r="ZY3" s="43"/>
      <c r="ZZ3" s="43"/>
      <c r="AAA3" s="43"/>
      <c r="AAB3" s="43"/>
      <c r="AAC3" s="43"/>
      <c r="AAD3" s="43"/>
      <c r="AAE3" s="43"/>
      <c r="AAF3" s="43"/>
      <c r="AAG3" s="43"/>
      <c r="AAH3" s="43"/>
      <c r="AAI3" s="43"/>
      <c r="AAJ3" s="43"/>
      <c r="AAK3" s="43"/>
      <c r="AAL3" s="43"/>
      <c r="AAM3" s="43"/>
      <c r="AAN3" s="43"/>
      <c r="AAO3" s="43"/>
      <c r="AAP3" s="43"/>
      <c r="AAQ3" s="43"/>
      <c r="AAR3" s="43"/>
      <c r="AAS3" s="43"/>
      <c r="AAT3" s="43"/>
      <c r="AAU3" s="43"/>
      <c r="AAV3" s="43"/>
      <c r="AAW3" s="43"/>
      <c r="AAX3" s="43"/>
      <c r="AAY3" s="43"/>
      <c r="AAZ3" s="43"/>
      <c r="ABA3" s="43"/>
      <c r="ABB3" s="43"/>
      <c r="ABC3" s="43"/>
      <c r="ABD3" s="43"/>
      <c r="ABE3" s="43"/>
      <c r="ABF3" s="43"/>
      <c r="ABG3" s="43"/>
      <c r="ABH3" s="43"/>
      <c r="ABI3" s="43"/>
      <c r="ABJ3" s="43"/>
      <c r="ABK3" s="43"/>
      <c r="ABL3" s="43"/>
      <c r="ABM3" s="43"/>
      <c r="ABN3" s="43"/>
      <c r="ABO3" s="43"/>
      <c r="ABP3" s="43"/>
      <c r="ABQ3" s="43"/>
      <c r="ABR3" s="43"/>
      <c r="ABS3" s="43"/>
      <c r="ABT3" s="43"/>
      <c r="ABU3" s="43"/>
      <c r="ABV3" s="43"/>
      <c r="ABW3" s="43"/>
      <c r="ABX3" s="43"/>
      <c r="ABY3" s="43"/>
      <c r="ABZ3" s="43"/>
      <c r="ACA3" s="43"/>
      <c r="ACB3" s="43"/>
      <c r="ACC3" s="43"/>
      <c r="ACD3" s="43"/>
      <c r="ACE3" s="43"/>
      <c r="ACF3" s="43"/>
      <c r="ACG3" s="43"/>
      <c r="ACH3" s="43"/>
      <c r="ACI3" s="43"/>
      <c r="ACJ3" s="43"/>
      <c r="ACK3" s="43"/>
      <c r="ACL3" s="43"/>
      <c r="ACM3" s="43"/>
      <c r="ACN3" s="43"/>
      <c r="ACO3" s="43"/>
      <c r="ACP3" s="43"/>
      <c r="ACQ3" s="43"/>
      <c r="ACR3" s="43"/>
      <c r="ACS3" s="43"/>
      <c r="ACT3" s="43"/>
      <c r="ACU3" s="43"/>
      <c r="ACV3" s="43"/>
      <c r="ACW3" s="43"/>
      <c r="ACX3" s="43"/>
      <c r="ACY3" s="43"/>
      <c r="ACZ3" s="43"/>
      <c r="ADA3" s="43"/>
      <c r="ADB3" s="43"/>
      <c r="ADC3" s="43"/>
      <c r="ADD3" s="43"/>
      <c r="ADE3" s="43"/>
      <c r="ADF3" s="43"/>
      <c r="ADG3" s="43"/>
      <c r="ADH3" s="43"/>
      <c r="ADI3" s="43"/>
      <c r="ADJ3" s="43"/>
      <c r="ADK3" s="43"/>
      <c r="ADL3" s="43"/>
      <c r="ADM3" s="43"/>
      <c r="ADN3" s="43"/>
      <c r="ADO3" s="43"/>
      <c r="ADP3" s="43"/>
      <c r="ADQ3" s="43"/>
      <c r="ADR3" s="43"/>
      <c r="ADS3" s="43"/>
      <c r="ADT3" s="43"/>
      <c r="ADU3" s="43"/>
      <c r="ADV3" s="43"/>
      <c r="ADW3" s="43"/>
      <c r="ADX3" s="43"/>
      <c r="ADY3" s="43"/>
      <c r="ADZ3" s="43"/>
      <c r="AEA3" s="43"/>
      <c r="AEB3" s="43"/>
      <c r="AEC3" s="43"/>
      <c r="AED3" s="43"/>
      <c r="AEE3" s="43"/>
      <c r="AEF3" s="43"/>
      <c r="AEG3" s="43"/>
      <c r="AEH3" s="43"/>
      <c r="AEI3" s="43"/>
      <c r="AEJ3" s="43"/>
      <c r="AEK3" s="43"/>
      <c r="AEL3" s="43"/>
      <c r="AEM3" s="43"/>
      <c r="AEN3" s="43"/>
      <c r="AEO3" s="43"/>
      <c r="AEP3" s="43"/>
      <c r="AEQ3" s="43"/>
      <c r="AER3" s="43"/>
      <c r="AES3" s="43"/>
      <c r="AET3" s="43"/>
      <c r="AEU3" s="43"/>
      <c r="AEV3" s="43"/>
      <c r="AEW3" s="43"/>
      <c r="AEX3" s="43"/>
      <c r="AEY3" s="43"/>
      <c r="AEZ3" s="43"/>
      <c r="AFA3" s="43"/>
      <c r="AFB3" s="43"/>
      <c r="AFC3" s="43"/>
      <c r="AFD3" s="43"/>
      <c r="AFE3" s="43"/>
      <c r="AFF3" s="43"/>
      <c r="AFG3" s="43"/>
      <c r="AFH3" s="43"/>
      <c r="AFI3" s="43"/>
      <c r="AFJ3" s="43"/>
      <c r="AFK3" s="43"/>
      <c r="AFL3" s="43"/>
      <c r="AFM3" s="43"/>
      <c r="AFN3" s="43"/>
      <c r="AFO3" s="43"/>
      <c r="AFP3" s="43"/>
      <c r="AFQ3" s="43"/>
      <c r="AFR3" s="43"/>
      <c r="AFS3" s="43"/>
      <c r="AFT3" s="43"/>
      <c r="AFU3" s="43"/>
      <c r="AFV3" s="43"/>
      <c r="AFW3" s="43"/>
      <c r="AFX3" s="43"/>
      <c r="AFY3" s="43"/>
      <c r="AFZ3" s="43"/>
      <c r="AGA3" s="43"/>
      <c r="AGB3" s="43"/>
      <c r="AGC3" s="43"/>
      <c r="AGD3" s="43"/>
      <c r="AGE3" s="43"/>
      <c r="AGF3" s="43"/>
      <c r="AGG3" s="43"/>
      <c r="AGH3" s="43"/>
      <c r="AGI3" s="43"/>
      <c r="AGJ3" s="43"/>
      <c r="AGK3" s="43"/>
      <c r="AGL3" s="43"/>
      <c r="AGM3" s="43"/>
      <c r="AGN3" s="43"/>
      <c r="AGO3" s="43"/>
      <c r="AGP3" s="43"/>
      <c r="AGQ3" s="43"/>
      <c r="AGR3" s="43"/>
      <c r="AGS3" s="43"/>
      <c r="AGT3" s="43"/>
      <c r="AGU3" s="43"/>
      <c r="AGV3" s="43"/>
      <c r="AGW3" s="43"/>
      <c r="AGX3" s="43"/>
      <c r="AGY3" s="43"/>
      <c r="AGZ3" s="43"/>
      <c r="AHA3" s="43"/>
      <c r="AHB3" s="43"/>
      <c r="AHC3" s="43"/>
      <c r="AHD3" s="43"/>
      <c r="AHE3" s="43"/>
      <c r="AHF3" s="43"/>
      <c r="AHG3" s="43"/>
      <c r="AHH3" s="43"/>
      <c r="AHI3" s="43"/>
      <c r="AHJ3" s="43"/>
      <c r="AHK3" s="43"/>
      <c r="AHL3" s="43"/>
      <c r="AHM3" s="43"/>
      <c r="AHN3" s="43"/>
      <c r="AHO3" s="43"/>
      <c r="AHP3" s="43"/>
      <c r="AHQ3" s="43"/>
      <c r="AHR3" s="43"/>
      <c r="AHS3" s="43"/>
      <c r="AHT3" s="43"/>
      <c r="AHU3" s="43"/>
      <c r="AHV3" s="43"/>
      <c r="AHW3" s="43"/>
      <c r="AHX3" s="43"/>
      <c r="AHY3" s="43"/>
      <c r="AHZ3" s="43"/>
      <c r="AIA3" s="43"/>
      <c r="AIB3" s="43"/>
      <c r="AIC3" s="43"/>
      <c r="AID3" s="43"/>
      <c r="AIE3" s="43"/>
      <c r="AIF3" s="43"/>
      <c r="AIG3" s="43"/>
      <c r="AIH3" s="43"/>
      <c r="AII3" s="43"/>
      <c r="AIJ3" s="43"/>
      <c r="AIK3" s="43"/>
      <c r="AIL3" s="43"/>
      <c r="AIM3" s="43"/>
      <c r="AIN3" s="43"/>
      <c r="AIO3" s="43"/>
      <c r="AIP3" s="43"/>
      <c r="AIQ3" s="43"/>
      <c r="AIR3" s="43"/>
      <c r="AIS3" s="43"/>
      <c r="AIT3" s="43"/>
      <c r="AIU3" s="43"/>
      <c r="AIV3" s="43"/>
      <c r="AIW3" s="43"/>
      <c r="AIX3" s="43"/>
      <c r="AIY3" s="43"/>
      <c r="AIZ3" s="43"/>
      <c r="AJA3" s="43"/>
      <c r="AJB3" s="43"/>
      <c r="AJC3" s="43"/>
      <c r="AJD3" s="43"/>
      <c r="AJE3" s="43"/>
      <c r="AJF3" s="43"/>
      <c r="AJG3" s="43"/>
      <c r="AJH3" s="43"/>
      <c r="AJI3" s="43"/>
      <c r="AJJ3" s="43"/>
      <c r="AJK3" s="43"/>
      <c r="AJL3" s="43"/>
      <c r="AJM3" s="43"/>
      <c r="AJN3" s="43"/>
      <c r="AJO3" s="43"/>
      <c r="AJP3" s="43"/>
      <c r="AJQ3" s="43"/>
      <c r="AJR3" s="43"/>
      <c r="AJS3" s="43"/>
      <c r="AJT3" s="43"/>
      <c r="AJU3" s="43"/>
      <c r="AJV3" s="43"/>
      <c r="AJW3" s="43"/>
      <c r="AJX3" s="43"/>
      <c r="AJY3" s="43"/>
      <c r="AJZ3" s="43"/>
      <c r="AKA3" s="43"/>
      <c r="AKB3" s="43"/>
      <c r="AKC3" s="43"/>
      <c r="AKD3" s="43"/>
      <c r="AKE3" s="43"/>
      <c r="AKF3" s="43"/>
      <c r="AKG3" s="43"/>
      <c r="AKH3" s="43"/>
      <c r="AKI3" s="43"/>
      <c r="AKJ3" s="43"/>
      <c r="AKK3" s="43"/>
      <c r="AKL3" s="43"/>
      <c r="AKM3" s="43"/>
      <c r="AKN3" s="43"/>
      <c r="AKO3" s="43"/>
      <c r="AKP3" s="43"/>
      <c r="AKQ3" s="43"/>
      <c r="AKR3" s="43"/>
      <c r="AKS3" s="43"/>
      <c r="AKT3" s="43"/>
      <c r="AKU3" s="43"/>
      <c r="AKV3" s="43"/>
      <c r="AKW3" s="43"/>
      <c r="AKX3" s="43"/>
      <c r="AKY3" s="43"/>
      <c r="AKZ3" s="43"/>
      <c r="ALA3" s="43"/>
      <c r="ALB3" s="43"/>
      <c r="ALC3" s="43"/>
      <c r="ALD3" s="43"/>
      <c r="ALE3" s="43"/>
      <c r="ALF3" s="43"/>
      <c r="ALG3" s="43"/>
      <c r="ALH3" s="43"/>
      <c r="ALI3" s="43"/>
      <c r="ALJ3" s="43"/>
      <c r="ALK3" s="43"/>
      <c r="ALL3" s="43"/>
      <c r="ALM3" s="43"/>
      <c r="ALN3" s="43"/>
      <c r="ALO3" s="43"/>
      <c r="ALP3" s="43"/>
      <c r="ALQ3" s="43"/>
      <c r="ALR3" s="43"/>
      <c r="ALS3" s="43"/>
      <c r="ALT3" s="43"/>
      <c r="ALU3" s="43"/>
      <c r="ALV3" s="43"/>
      <c r="ALW3" s="43"/>
      <c r="ALX3" s="43"/>
      <c r="ALY3" s="43"/>
      <c r="ALZ3" s="43"/>
      <c r="AMA3" s="43"/>
      <c r="AMB3" s="43"/>
      <c r="AMC3" s="43"/>
      <c r="AMD3" s="43"/>
      <c r="AME3" s="43"/>
      <c r="AMF3" s="43"/>
      <c r="AMG3" s="43"/>
      <c r="AMH3" s="43"/>
      <c r="AMI3" s="43"/>
      <c r="AMJ3" s="43"/>
      <c r="AMK3" s="43"/>
    </row>
    <row r="4" spans="1:1025" s="76" customFormat="1" x14ac:dyDescent="0.2">
      <c r="A4" s="77"/>
      <c r="B4" s="43" t="b">
        <f>IF(C3="Agente",9,IF(C3="Evaluador",10,IF(C3="Resolutivo",11,IF(C3="Profesional",12,IF(C3="Investigador",13,IF(C3="Orientado a resultados",14,IF(C3="Especialista",15)))))))</f>
        <v>0</v>
      </c>
      <c r="C4" s="43"/>
      <c r="D4" s="43"/>
      <c r="E4" s="79"/>
      <c r="F4" s="79"/>
      <c r="G4" s="79"/>
      <c r="H4" s="79"/>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c r="IW4" s="43"/>
      <c r="IX4" s="43"/>
      <c r="IY4" s="43"/>
      <c r="IZ4" s="43"/>
      <c r="JA4" s="43"/>
      <c r="JB4" s="43"/>
      <c r="JC4" s="43"/>
      <c r="JD4" s="43"/>
      <c r="JE4" s="43"/>
      <c r="JF4" s="43"/>
      <c r="JG4" s="43"/>
      <c r="JH4" s="43"/>
      <c r="JI4" s="43"/>
      <c r="JJ4" s="43"/>
      <c r="JK4" s="43"/>
      <c r="JL4" s="43"/>
      <c r="JM4" s="43"/>
      <c r="JN4" s="43"/>
      <c r="JO4" s="43"/>
      <c r="JP4" s="43"/>
      <c r="JQ4" s="43"/>
      <c r="JR4" s="43"/>
      <c r="JS4" s="43"/>
      <c r="JT4" s="43"/>
      <c r="JU4" s="43"/>
      <c r="JV4" s="43"/>
      <c r="JW4" s="43"/>
      <c r="JX4" s="43"/>
      <c r="JY4" s="43"/>
      <c r="JZ4" s="43"/>
      <c r="KA4" s="43"/>
      <c r="KB4" s="43"/>
      <c r="KC4" s="43"/>
      <c r="KD4" s="43"/>
      <c r="KE4" s="43"/>
      <c r="KF4" s="43"/>
      <c r="KG4" s="43"/>
      <c r="KH4" s="43"/>
      <c r="KI4" s="43"/>
      <c r="KJ4" s="43"/>
      <c r="KK4" s="43"/>
      <c r="KL4" s="43"/>
      <c r="KM4" s="43"/>
      <c r="KN4" s="43"/>
      <c r="KO4" s="43"/>
      <c r="KP4" s="43"/>
      <c r="KQ4" s="43"/>
      <c r="KR4" s="43"/>
      <c r="KS4" s="43"/>
      <c r="KT4" s="43"/>
      <c r="KU4" s="43"/>
      <c r="KV4" s="43"/>
      <c r="KW4" s="43"/>
      <c r="KX4" s="43"/>
      <c r="KY4" s="43"/>
      <c r="KZ4" s="43"/>
      <c r="LA4" s="43"/>
      <c r="LB4" s="43"/>
      <c r="LC4" s="43"/>
      <c r="LD4" s="43"/>
      <c r="LE4" s="43"/>
      <c r="LF4" s="43"/>
      <c r="LG4" s="43"/>
      <c r="LH4" s="43"/>
      <c r="LI4" s="43"/>
      <c r="LJ4" s="43"/>
      <c r="LK4" s="43"/>
      <c r="LL4" s="43"/>
      <c r="LM4" s="43"/>
      <c r="LN4" s="43"/>
      <c r="LO4" s="43"/>
      <c r="LP4" s="43"/>
      <c r="LQ4" s="43"/>
      <c r="LR4" s="43"/>
      <c r="LS4" s="43"/>
      <c r="LT4" s="43"/>
      <c r="LU4" s="43"/>
      <c r="LV4" s="43"/>
      <c r="LW4" s="43"/>
      <c r="LX4" s="43"/>
      <c r="LY4" s="43"/>
      <c r="LZ4" s="43"/>
      <c r="MA4" s="43"/>
      <c r="MB4" s="43"/>
      <c r="MC4" s="43"/>
      <c r="MD4" s="43"/>
      <c r="ME4" s="43"/>
      <c r="MF4" s="43"/>
      <c r="MG4" s="43"/>
      <c r="MH4" s="43"/>
      <c r="MI4" s="43"/>
      <c r="MJ4" s="43"/>
      <c r="MK4" s="43"/>
      <c r="ML4" s="43"/>
      <c r="MM4" s="43"/>
      <c r="MN4" s="43"/>
      <c r="MO4" s="43"/>
      <c r="MP4" s="43"/>
      <c r="MQ4" s="43"/>
      <c r="MR4" s="43"/>
      <c r="MS4" s="43"/>
      <c r="MT4" s="43"/>
      <c r="MU4" s="43"/>
      <c r="MV4" s="43"/>
      <c r="MW4" s="43"/>
      <c r="MX4" s="43"/>
      <c r="MY4" s="43"/>
      <c r="MZ4" s="43"/>
      <c r="NA4" s="43"/>
      <c r="NB4" s="43"/>
      <c r="NC4" s="43"/>
      <c r="ND4" s="43"/>
      <c r="NE4" s="43"/>
      <c r="NF4" s="43"/>
      <c r="NG4" s="43"/>
      <c r="NH4" s="43"/>
      <c r="NI4" s="43"/>
      <c r="NJ4" s="43"/>
      <c r="NK4" s="43"/>
      <c r="NL4" s="43"/>
      <c r="NM4" s="43"/>
      <c r="NN4" s="43"/>
      <c r="NO4" s="43"/>
      <c r="NP4" s="43"/>
      <c r="NQ4" s="43"/>
      <c r="NR4" s="43"/>
      <c r="NS4" s="43"/>
      <c r="NT4" s="43"/>
      <c r="NU4" s="43"/>
      <c r="NV4" s="43"/>
      <c r="NW4" s="43"/>
      <c r="NX4" s="43"/>
      <c r="NY4" s="43"/>
      <c r="NZ4" s="43"/>
      <c r="OA4" s="43"/>
      <c r="OB4" s="43"/>
      <c r="OC4" s="43"/>
      <c r="OD4" s="43"/>
      <c r="OE4" s="43"/>
      <c r="OF4" s="43"/>
      <c r="OG4" s="43"/>
      <c r="OH4" s="43"/>
      <c r="OI4" s="43"/>
      <c r="OJ4" s="43"/>
      <c r="OK4" s="43"/>
      <c r="OL4" s="43"/>
      <c r="OM4" s="43"/>
      <c r="ON4" s="43"/>
      <c r="OO4" s="43"/>
      <c r="OP4" s="43"/>
      <c r="OQ4" s="43"/>
      <c r="OR4" s="43"/>
      <c r="OS4" s="43"/>
      <c r="OT4" s="43"/>
      <c r="OU4" s="43"/>
      <c r="OV4" s="43"/>
      <c r="OW4" s="43"/>
      <c r="OX4" s="43"/>
      <c r="OY4" s="43"/>
      <c r="OZ4" s="43"/>
      <c r="PA4" s="43"/>
      <c r="PB4" s="43"/>
      <c r="PC4" s="43"/>
      <c r="PD4" s="43"/>
      <c r="PE4" s="43"/>
      <c r="PF4" s="43"/>
      <c r="PG4" s="43"/>
      <c r="PH4" s="43"/>
      <c r="PI4" s="43"/>
      <c r="PJ4" s="43"/>
      <c r="PK4" s="43"/>
      <c r="PL4" s="43"/>
      <c r="PM4" s="43"/>
      <c r="PN4" s="43"/>
      <c r="PO4" s="43"/>
      <c r="PP4" s="43"/>
      <c r="PQ4" s="43"/>
      <c r="PR4" s="43"/>
      <c r="PS4" s="43"/>
      <c r="PT4" s="43"/>
      <c r="PU4" s="43"/>
      <c r="PV4" s="43"/>
      <c r="PW4" s="43"/>
      <c r="PX4" s="43"/>
      <c r="PY4" s="43"/>
      <c r="PZ4" s="43"/>
      <c r="QA4" s="43"/>
      <c r="QB4" s="43"/>
      <c r="QC4" s="43"/>
      <c r="QD4" s="43"/>
      <c r="QE4" s="43"/>
      <c r="QF4" s="43"/>
      <c r="QG4" s="43"/>
      <c r="QH4" s="43"/>
      <c r="QI4" s="43"/>
      <c r="QJ4" s="43"/>
      <c r="QK4" s="43"/>
      <c r="QL4" s="43"/>
      <c r="QM4" s="43"/>
      <c r="QN4" s="43"/>
      <c r="QO4" s="43"/>
      <c r="QP4" s="43"/>
      <c r="QQ4" s="43"/>
      <c r="QR4" s="43"/>
      <c r="QS4" s="43"/>
      <c r="QT4" s="43"/>
      <c r="QU4" s="43"/>
      <c r="QV4" s="43"/>
      <c r="QW4" s="43"/>
      <c r="QX4" s="43"/>
      <c r="QY4" s="43"/>
      <c r="QZ4" s="43"/>
      <c r="RA4" s="43"/>
      <c r="RB4" s="43"/>
      <c r="RC4" s="43"/>
      <c r="RD4" s="43"/>
      <c r="RE4" s="43"/>
      <c r="RF4" s="43"/>
      <c r="RG4" s="43"/>
      <c r="RH4" s="43"/>
      <c r="RI4" s="43"/>
      <c r="RJ4" s="43"/>
      <c r="RK4" s="43"/>
      <c r="RL4" s="43"/>
      <c r="RM4" s="43"/>
      <c r="RN4" s="43"/>
      <c r="RO4" s="43"/>
      <c r="RP4" s="43"/>
      <c r="RQ4" s="43"/>
      <c r="RR4" s="43"/>
      <c r="RS4" s="43"/>
      <c r="RT4" s="43"/>
      <c r="RU4" s="43"/>
      <c r="RV4" s="43"/>
      <c r="RW4" s="43"/>
      <c r="RX4" s="43"/>
      <c r="RY4" s="43"/>
      <c r="RZ4" s="43"/>
      <c r="SA4" s="43"/>
      <c r="SB4" s="43"/>
      <c r="SC4" s="43"/>
      <c r="SD4" s="43"/>
      <c r="SE4" s="43"/>
      <c r="SF4" s="43"/>
      <c r="SG4" s="43"/>
      <c r="SH4" s="43"/>
      <c r="SI4" s="43"/>
      <c r="SJ4" s="43"/>
      <c r="SK4" s="43"/>
      <c r="SL4" s="43"/>
      <c r="SM4" s="43"/>
      <c r="SN4" s="43"/>
      <c r="SO4" s="43"/>
      <c r="SP4" s="43"/>
      <c r="SQ4" s="43"/>
      <c r="SR4" s="43"/>
      <c r="SS4" s="43"/>
      <c r="ST4" s="43"/>
      <c r="SU4" s="43"/>
      <c r="SV4" s="43"/>
      <c r="SW4" s="43"/>
      <c r="SX4" s="43"/>
      <c r="SY4" s="43"/>
      <c r="SZ4" s="43"/>
      <c r="TA4" s="43"/>
      <c r="TB4" s="43"/>
      <c r="TC4" s="43"/>
      <c r="TD4" s="43"/>
      <c r="TE4" s="43"/>
      <c r="TF4" s="43"/>
      <c r="TG4" s="43"/>
      <c r="TH4" s="43"/>
      <c r="TI4" s="43"/>
      <c r="TJ4" s="43"/>
      <c r="TK4" s="43"/>
      <c r="TL4" s="43"/>
      <c r="TM4" s="43"/>
      <c r="TN4" s="43"/>
      <c r="TO4" s="43"/>
      <c r="TP4" s="43"/>
      <c r="TQ4" s="43"/>
      <c r="TR4" s="43"/>
      <c r="TS4" s="43"/>
      <c r="TT4" s="43"/>
      <c r="TU4" s="43"/>
      <c r="TV4" s="43"/>
      <c r="TW4" s="43"/>
      <c r="TX4" s="43"/>
      <c r="TY4" s="43"/>
      <c r="TZ4" s="43"/>
      <c r="UA4" s="43"/>
      <c r="UB4" s="43"/>
      <c r="UC4" s="43"/>
      <c r="UD4" s="43"/>
      <c r="UE4" s="43"/>
      <c r="UF4" s="43"/>
      <c r="UG4" s="43"/>
      <c r="UH4" s="43"/>
      <c r="UI4" s="43"/>
      <c r="UJ4" s="43"/>
      <c r="UK4" s="43"/>
      <c r="UL4" s="43"/>
      <c r="UM4" s="43"/>
      <c r="UN4" s="43"/>
      <c r="UO4" s="43"/>
      <c r="UP4" s="43"/>
      <c r="UQ4" s="43"/>
      <c r="UR4" s="43"/>
      <c r="US4" s="43"/>
      <c r="UT4" s="43"/>
      <c r="UU4" s="43"/>
      <c r="UV4" s="43"/>
      <c r="UW4" s="43"/>
      <c r="UX4" s="43"/>
      <c r="UY4" s="43"/>
      <c r="UZ4" s="43"/>
      <c r="VA4" s="43"/>
      <c r="VB4" s="43"/>
      <c r="VC4" s="43"/>
      <c r="VD4" s="43"/>
      <c r="VE4" s="43"/>
      <c r="VF4" s="43"/>
      <c r="VG4" s="43"/>
      <c r="VH4" s="43"/>
      <c r="VI4" s="43"/>
      <c r="VJ4" s="43"/>
      <c r="VK4" s="43"/>
      <c r="VL4" s="43"/>
      <c r="VM4" s="43"/>
      <c r="VN4" s="43"/>
      <c r="VO4" s="43"/>
      <c r="VP4" s="43"/>
      <c r="VQ4" s="43"/>
      <c r="VR4" s="43"/>
      <c r="VS4" s="43"/>
      <c r="VT4" s="43"/>
      <c r="VU4" s="43"/>
      <c r="VV4" s="43"/>
      <c r="VW4" s="43"/>
      <c r="VX4" s="43"/>
      <c r="VY4" s="43"/>
      <c r="VZ4" s="43"/>
      <c r="WA4" s="43"/>
      <c r="WB4" s="43"/>
      <c r="WC4" s="43"/>
      <c r="WD4" s="43"/>
      <c r="WE4" s="43"/>
      <c r="WF4" s="43"/>
      <c r="WG4" s="43"/>
      <c r="WH4" s="43"/>
      <c r="WI4" s="43"/>
      <c r="WJ4" s="43"/>
      <c r="WK4" s="43"/>
      <c r="WL4" s="43"/>
      <c r="WM4" s="43"/>
      <c r="WN4" s="43"/>
      <c r="WO4" s="43"/>
      <c r="WP4" s="43"/>
      <c r="WQ4" s="43"/>
      <c r="WR4" s="43"/>
      <c r="WS4" s="43"/>
      <c r="WT4" s="43"/>
      <c r="WU4" s="43"/>
      <c r="WV4" s="43"/>
      <c r="WW4" s="43"/>
      <c r="WX4" s="43"/>
      <c r="WY4" s="43"/>
      <c r="WZ4" s="43"/>
      <c r="XA4" s="43"/>
      <c r="XB4" s="43"/>
      <c r="XC4" s="43"/>
      <c r="XD4" s="43"/>
      <c r="XE4" s="43"/>
      <c r="XF4" s="43"/>
      <c r="XG4" s="43"/>
      <c r="XH4" s="43"/>
      <c r="XI4" s="43"/>
      <c r="XJ4" s="43"/>
      <c r="XK4" s="43"/>
      <c r="XL4" s="43"/>
      <c r="XM4" s="43"/>
      <c r="XN4" s="43"/>
      <c r="XO4" s="43"/>
      <c r="XP4" s="43"/>
      <c r="XQ4" s="43"/>
      <c r="XR4" s="43"/>
      <c r="XS4" s="43"/>
      <c r="XT4" s="43"/>
      <c r="XU4" s="43"/>
      <c r="XV4" s="43"/>
      <c r="XW4" s="43"/>
      <c r="XX4" s="43"/>
      <c r="XY4" s="43"/>
      <c r="XZ4" s="43"/>
      <c r="YA4" s="43"/>
      <c r="YB4" s="43"/>
      <c r="YC4" s="43"/>
      <c r="YD4" s="43"/>
      <c r="YE4" s="43"/>
      <c r="YF4" s="43"/>
      <c r="YG4" s="43"/>
      <c r="YH4" s="43"/>
      <c r="YI4" s="43"/>
      <c r="YJ4" s="43"/>
      <c r="YK4" s="43"/>
      <c r="YL4" s="43"/>
      <c r="YM4" s="43"/>
      <c r="YN4" s="43"/>
      <c r="YO4" s="43"/>
      <c r="YP4" s="43"/>
      <c r="YQ4" s="43"/>
      <c r="YR4" s="43"/>
      <c r="YS4" s="43"/>
      <c r="YT4" s="43"/>
      <c r="YU4" s="43"/>
      <c r="YV4" s="43"/>
      <c r="YW4" s="43"/>
      <c r="YX4" s="43"/>
      <c r="YY4" s="43"/>
      <c r="YZ4" s="43"/>
      <c r="ZA4" s="43"/>
      <c r="ZB4" s="43"/>
      <c r="ZC4" s="43"/>
      <c r="ZD4" s="43"/>
      <c r="ZE4" s="43"/>
      <c r="ZF4" s="43"/>
      <c r="ZG4" s="43"/>
      <c r="ZH4" s="43"/>
      <c r="ZI4" s="43"/>
      <c r="ZJ4" s="43"/>
      <c r="ZK4" s="43"/>
      <c r="ZL4" s="43"/>
      <c r="ZM4" s="43"/>
      <c r="ZN4" s="43"/>
      <c r="ZO4" s="43"/>
      <c r="ZP4" s="43"/>
      <c r="ZQ4" s="43"/>
      <c r="ZR4" s="43"/>
      <c r="ZS4" s="43"/>
      <c r="ZT4" s="43"/>
      <c r="ZU4" s="43"/>
      <c r="ZV4" s="43"/>
      <c r="ZW4" s="43"/>
      <c r="ZX4" s="43"/>
      <c r="ZY4" s="43"/>
      <c r="ZZ4" s="43"/>
      <c r="AAA4" s="43"/>
      <c r="AAB4" s="43"/>
      <c r="AAC4" s="43"/>
      <c r="AAD4" s="43"/>
      <c r="AAE4" s="43"/>
      <c r="AAF4" s="43"/>
      <c r="AAG4" s="43"/>
      <c r="AAH4" s="43"/>
      <c r="AAI4" s="43"/>
      <c r="AAJ4" s="43"/>
      <c r="AAK4" s="43"/>
      <c r="AAL4" s="43"/>
      <c r="AAM4" s="43"/>
      <c r="AAN4" s="43"/>
      <c r="AAO4" s="43"/>
      <c r="AAP4" s="43"/>
      <c r="AAQ4" s="43"/>
      <c r="AAR4" s="43"/>
      <c r="AAS4" s="43"/>
      <c r="AAT4" s="43"/>
      <c r="AAU4" s="43"/>
      <c r="AAV4" s="43"/>
      <c r="AAW4" s="43"/>
      <c r="AAX4" s="43"/>
      <c r="AAY4" s="43"/>
      <c r="AAZ4" s="43"/>
      <c r="ABA4" s="43"/>
      <c r="ABB4" s="43"/>
      <c r="ABC4" s="43"/>
      <c r="ABD4" s="43"/>
      <c r="ABE4" s="43"/>
      <c r="ABF4" s="43"/>
      <c r="ABG4" s="43"/>
      <c r="ABH4" s="43"/>
      <c r="ABI4" s="43"/>
      <c r="ABJ4" s="43"/>
      <c r="ABK4" s="43"/>
      <c r="ABL4" s="43"/>
      <c r="ABM4" s="43"/>
      <c r="ABN4" s="43"/>
      <c r="ABO4" s="43"/>
      <c r="ABP4" s="43"/>
      <c r="ABQ4" s="43"/>
      <c r="ABR4" s="43"/>
      <c r="ABS4" s="43"/>
      <c r="ABT4" s="43"/>
      <c r="ABU4" s="43"/>
      <c r="ABV4" s="43"/>
      <c r="ABW4" s="43"/>
      <c r="ABX4" s="43"/>
      <c r="ABY4" s="43"/>
      <c r="ABZ4" s="43"/>
      <c r="ACA4" s="43"/>
      <c r="ACB4" s="43"/>
      <c r="ACC4" s="43"/>
      <c r="ACD4" s="43"/>
      <c r="ACE4" s="43"/>
      <c r="ACF4" s="43"/>
      <c r="ACG4" s="43"/>
      <c r="ACH4" s="43"/>
      <c r="ACI4" s="43"/>
      <c r="ACJ4" s="43"/>
      <c r="ACK4" s="43"/>
      <c r="ACL4" s="43"/>
      <c r="ACM4" s="43"/>
      <c r="ACN4" s="43"/>
      <c r="ACO4" s="43"/>
      <c r="ACP4" s="43"/>
      <c r="ACQ4" s="43"/>
      <c r="ACR4" s="43"/>
      <c r="ACS4" s="43"/>
      <c r="ACT4" s="43"/>
      <c r="ACU4" s="43"/>
      <c r="ACV4" s="43"/>
      <c r="ACW4" s="43"/>
      <c r="ACX4" s="43"/>
      <c r="ACY4" s="43"/>
      <c r="ACZ4" s="43"/>
      <c r="ADA4" s="43"/>
      <c r="ADB4" s="43"/>
      <c r="ADC4" s="43"/>
      <c r="ADD4" s="43"/>
      <c r="ADE4" s="43"/>
      <c r="ADF4" s="43"/>
      <c r="ADG4" s="43"/>
      <c r="ADH4" s="43"/>
      <c r="ADI4" s="43"/>
      <c r="ADJ4" s="43"/>
      <c r="ADK4" s="43"/>
      <c r="ADL4" s="43"/>
      <c r="ADM4" s="43"/>
      <c r="ADN4" s="43"/>
      <c r="ADO4" s="43"/>
      <c r="ADP4" s="43"/>
      <c r="ADQ4" s="43"/>
      <c r="ADR4" s="43"/>
      <c r="ADS4" s="43"/>
      <c r="ADT4" s="43"/>
      <c r="ADU4" s="43"/>
      <c r="ADV4" s="43"/>
      <c r="ADW4" s="43"/>
      <c r="ADX4" s="43"/>
      <c r="ADY4" s="43"/>
      <c r="ADZ4" s="43"/>
      <c r="AEA4" s="43"/>
      <c r="AEB4" s="43"/>
      <c r="AEC4" s="43"/>
      <c r="AED4" s="43"/>
      <c r="AEE4" s="43"/>
      <c r="AEF4" s="43"/>
      <c r="AEG4" s="43"/>
      <c r="AEH4" s="43"/>
      <c r="AEI4" s="43"/>
      <c r="AEJ4" s="43"/>
      <c r="AEK4" s="43"/>
      <c r="AEL4" s="43"/>
      <c r="AEM4" s="43"/>
      <c r="AEN4" s="43"/>
      <c r="AEO4" s="43"/>
      <c r="AEP4" s="43"/>
      <c r="AEQ4" s="43"/>
      <c r="AER4" s="43"/>
      <c r="AES4" s="43"/>
      <c r="AET4" s="43"/>
      <c r="AEU4" s="43"/>
      <c r="AEV4" s="43"/>
      <c r="AEW4" s="43"/>
      <c r="AEX4" s="43"/>
      <c r="AEY4" s="43"/>
      <c r="AEZ4" s="43"/>
      <c r="AFA4" s="43"/>
      <c r="AFB4" s="43"/>
      <c r="AFC4" s="43"/>
      <c r="AFD4" s="43"/>
      <c r="AFE4" s="43"/>
      <c r="AFF4" s="43"/>
      <c r="AFG4" s="43"/>
      <c r="AFH4" s="43"/>
      <c r="AFI4" s="43"/>
      <c r="AFJ4" s="43"/>
      <c r="AFK4" s="43"/>
      <c r="AFL4" s="43"/>
      <c r="AFM4" s="43"/>
      <c r="AFN4" s="43"/>
      <c r="AFO4" s="43"/>
      <c r="AFP4" s="43"/>
      <c r="AFQ4" s="43"/>
      <c r="AFR4" s="43"/>
      <c r="AFS4" s="43"/>
      <c r="AFT4" s="43"/>
      <c r="AFU4" s="43"/>
      <c r="AFV4" s="43"/>
      <c r="AFW4" s="43"/>
      <c r="AFX4" s="43"/>
      <c r="AFY4" s="43"/>
      <c r="AFZ4" s="43"/>
      <c r="AGA4" s="43"/>
      <c r="AGB4" s="43"/>
      <c r="AGC4" s="43"/>
      <c r="AGD4" s="43"/>
      <c r="AGE4" s="43"/>
      <c r="AGF4" s="43"/>
      <c r="AGG4" s="43"/>
      <c r="AGH4" s="43"/>
      <c r="AGI4" s="43"/>
      <c r="AGJ4" s="43"/>
      <c r="AGK4" s="43"/>
      <c r="AGL4" s="43"/>
      <c r="AGM4" s="43"/>
      <c r="AGN4" s="43"/>
      <c r="AGO4" s="43"/>
      <c r="AGP4" s="43"/>
      <c r="AGQ4" s="43"/>
      <c r="AGR4" s="43"/>
      <c r="AGS4" s="43"/>
      <c r="AGT4" s="43"/>
      <c r="AGU4" s="43"/>
      <c r="AGV4" s="43"/>
      <c r="AGW4" s="43"/>
      <c r="AGX4" s="43"/>
      <c r="AGY4" s="43"/>
      <c r="AGZ4" s="43"/>
      <c r="AHA4" s="43"/>
      <c r="AHB4" s="43"/>
      <c r="AHC4" s="43"/>
      <c r="AHD4" s="43"/>
      <c r="AHE4" s="43"/>
      <c r="AHF4" s="43"/>
      <c r="AHG4" s="43"/>
      <c r="AHH4" s="43"/>
      <c r="AHI4" s="43"/>
      <c r="AHJ4" s="43"/>
      <c r="AHK4" s="43"/>
      <c r="AHL4" s="43"/>
      <c r="AHM4" s="43"/>
      <c r="AHN4" s="43"/>
      <c r="AHO4" s="43"/>
      <c r="AHP4" s="43"/>
      <c r="AHQ4" s="43"/>
      <c r="AHR4" s="43"/>
      <c r="AHS4" s="43"/>
      <c r="AHT4" s="43"/>
      <c r="AHU4" s="43"/>
      <c r="AHV4" s="43"/>
      <c r="AHW4" s="43"/>
      <c r="AHX4" s="43"/>
      <c r="AHY4" s="43"/>
      <c r="AHZ4" s="43"/>
      <c r="AIA4" s="43"/>
      <c r="AIB4" s="43"/>
      <c r="AIC4" s="43"/>
      <c r="AID4" s="43"/>
      <c r="AIE4" s="43"/>
      <c r="AIF4" s="43"/>
      <c r="AIG4" s="43"/>
      <c r="AIH4" s="43"/>
      <c r="AII4" s="43"/>
      <c r="AIJ4" s="43"/>
      <c r="AIK4" s="43"/>
      <c r="AIL4" s="43"/>
      <c r="AIM4" s="43"/>
      <c r="AIN4" s="43"/>
      <c r="AIO4" s="43"/>
      <c r="AIP4" s="43"/>
      <c r="AIQ4" s="43"/>
      <c r="AIR4" s="43"/>
      <c r="AIS4" s="43"/>
      <c r="AIT4" s="43"/>
      <c r="AIU4" s="43"/>
      <c r="AIV4" s="43"/>
      <c r="AIW4" s="43"/>
      <c r="AIX4" s="43"/>
      <c r="AIY4" s="43"/>
      <c r="AIZ4" s="43"/>
      <c r="AJA4" s="43"/>
      <c r="AJB4" s="43"/>
      <c r="AJC4" s="43"/>
      <c r="AJD4" s="43"/>
      <c r="AJE4" s="43"/>
      <c r="AJF4" s="43"/>
      <c r="AJG4" s="43"/>
      <c r="AJH4" s="43"/>
      <c r="AJI4" s="43"/>
      <c r="AJJ4" s="43"/>
      <c r="AJK4" s="43"/>
      <c r="AJL4" s="43"/>
      <c r="AJM4" s="43"/>
      <c r="AJN4" s="43"/>
      <c r="AJO4" s="43"/>
      <c r="AJP4" s="43"/>
      <c r="AJQ4" s="43"/>
      <c r="AJR4" s="43"/>
      <c r="AJS4" s="43"/>
      <c r="AJT4" s="43"/>
      <c r="AJU4" s="43"/>
      <c r="AJV4" s="43"/>
      <c r="AJW4" s="43"/>
      <c r="AJX4" s="43"/>
      <c r="AJY4" s="43"/>
      <c r="AJZ4" s="43"/>
      <c r="AKA4" s="43"/>
      <c r="AKB4" s="43"/>
      <c r="AKC4" s="43"/>
      <c r="AKD4" s="43"/>
      <c r="AKE4" s="43"/>
      <c r="AKF4" s="43"/>
      <c r="AKG4" s="43"/>
      <c r="AKH4" s="43"/>
      <c r="AKI4" s="43"/>
      <c r="AKJ4" s="43"/>
      <c r="AKK4" s="43"/>
      <c r="AKL4" s="43"/>
      <c r="AKM4" s="43"/>
      <c r="AKN4" s="43"/>
      <c r="AKO4" s="43"/>
      <c r="AKP4" s="43"/>
      <c r="AKQ4" s="43"/>
      <c r="AKR4" s="43"/>
      <c r="AKS4" s="43"/>
      <c r="AKT4" s="43"/>
      <c r="AKU4" s="43"/>
      <c r="AKV4" s="43"/>
      <c r="AKW4" s="43"/>
      <c r="AKX4" s="43"/>
      <c r="AKY4" s="43"/>
      <c r="AKZ4" s="43"/>
      <c r="ALA4" s="43"/>
      <c r="ALB4" s="43"/>
      <c r="ALC4" s="43"/>
      <c r="ALD4" s="43"/>
      <c r="ALE4" s="43"/>
      <c r="ALF4" s="43"/>
      <c r="ALG4" s="43"/>
      <c r="ALH4" s="43"/>
      <c r="ALI4" s="43"/>
      <c r="ALJ4" s="43"/>
      <c r="ALK4" s="43"/>
      <c r="ALL4" s="43"/>
      <c r="ALM4" s="43"/>
      <c r="ALN4" s="43"/>
      <c r="ALO4" s="43"/>
      <c r="ALP4" s="43"/>
      <c r="ALQ4" s="43"/>
      <c r="ALR4" s="43"/>
      <c r="ALS4" s="43"/>
      <c r="ALT4" s="43"/>
      <c r="ALU4" s="43"/>
      <c r="ALV4" s="43"/>
      <c r="ALW4" s="43"/>
      <c r="ALX4" s="43"/>
      <c r="ALY4" s="43"/>
      <c r="ALZ4" s="43"/>
      <c r="AMA4" s="43"/>
      <c r="AMB4" s="43"/>
      <c r="AMC4" s="43"/>
      <c r="AMD4" s="43"/>
      <c r="AME4" s="43"/>
      <c r="AMF4" s="43"/>
      <c r="AMG4" s="43"/>
      <c r="AMH4" s="43"/>
      <c r="AMI4" s="43"/>
      <c r="AMJ4" s="43"/>
      <c r="AMK4" s="43"/>
    </row>
    <row r="5" spans="1:1025" s="76" customFormat="1" ht="15" x14ac:dyDescent="0.25">
      <c r="A5" s="77"/>
      <c r="B5" s="43">
        <f>SUM(B3:B4)</f>
        <v>7</v>
      </c>
      <c r="C5" s="43"/>
      <c r="D5" s="80"/>
      <c r="E5" s="79"/>
      <c r="F5" s="79"/>
      <c r="G5" s="79"/>
      <c r="H5" s="79"/>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c r="IW5" s="43"/>
      <c r="IX5" s="43"/>
      <c r="IY5" s="43"/>
      <c r="IZ5" s="43"/>
      <c r="JA5" s="43"/>
      <c r="JB5" s="43"/>
      <c r="JC5" s="43"/>
      <c r="JD5" s="43"/>
      <c r="JE5" s="43"/>
      <c r="JF5" s="43"/>
      <c r="JG5" s="43"/>
      <c r="JH5" s="43"/>
      <c r="JI5" s="43"/>
      <c r="JJ5" s="43"/>
      <c r="JK5" s="43"/>
      <c r="JL5" s="43"/>
      <c r="JM5" s="43"/>
      <c r="JN5" s="43"/>
      <c r="JO5" s="43"/>
      <c r="JP5" s="43"/>
      <c r="JQ5" s="43"/>
      <c r="JR5" s="43"/>
      <c r="JS5" s="43"/>
      <c r="JT5" s="43"/>
      <c r="JU5" s="43"/>
      <c r="JV5" s="43"/>
      <c r="JW5" s="43"/>
      <c r="JX5" s="43"/>
      <c r="JY5" s="43"/>
      <c r="JZ5" s="43"/>
      <c r="KA5" s="43"/>
      <c r="KB5" s="43"/>
      <c r="KC5" s="43"/>
      <c r="KD5" s="43"/>
      <c r="KE5" s="43"/>
      <c r="KF5" s="43"/>
      <c r="KG5" s="43"/>
      <c r="KH5" s="43"/>
      <c r="KI5" s="43"/>
      <c r="KJ5" s="43"/>
      <c r="KK5" s="43"/>
      <c r="KL5" s="43"/>
      <c r="KM5" s="43"/>
      <c r="KN5" s="43"/>
      <c r="KO5" s="43"/>
      <c r="KP5" s="43"/>
      <c r="KQ5" s="43"/>
      <c r="KR5" s="43"/>
      <c r="KS5" s="43"/>
      <c r="KT5" s="43"/>
      <c r="KU5" s="43"/>
      <c r="KV5" s="43"/>
      <c r="KW5" s="43"/>
      <c r="KX5" s="43"/>
      <c r="KY5" s="43"/>
      <c r="KZ5" s="43"/>
      <c r="LA5" s="43"/>
      <c r="LB5" s="43"/>
      <c r="LC5" s="43"/>
      <c r="LD5" s="43"/>
      <c r="LE5" s="43"/>
      <c r="LF5" s="43"/>
      <c r="LG5" s="43"/>
      <c r="LH5" s="43"/>
      <c r="LI5" s="43"/>
      <c r="LJ5" s="43"/>
      <c r="LK5" s="43"/>
      <c r="LL5" s="43"/>
      <c r="LM5" s="43"/>
      <c r="LN5" s="43"/>
      <c r="LO5" s="43"/>
      <c r="LP5" s="43"/>
      <c r="LQ5" s="43"/>
      <c r="LR5" s="43"/>
      <c r="LS5" s="43"/>
      <c r="LT5" s="43"/>
      <c r="LU5" s="43"/>
      <c r="LV5" s="43"/>
      <c r="LW5" s="43"/>
      <c r="LX5" s="43"/>
      <c r="LY5" s="43"/>
      <c r="LZ5" s="43"/>
      <c r="MA5" s="43"/>
      <c r="MB5" s="43"/>
      <c r="MC5" s="43"/>
      <c r="MD5" s="43"/>
      <c r="ME5" s="43"/>
      <c r="MF5" s="43"/>
      <c r="MG5" s="43"/>
      <c r="MH5" s="43"/>
      <c r="MI5" s="43"/>
      <c r="MJ5" s="43"/>
      <c r="MK5" s="43"/>
      <c r="ML5" s="43"/>
      <c r="MM5" s="43"/>
      <c r="MN5" s="43"/>
      <c r="MO5" s="43"/>
      <c r="MP5" s="43"/>
      <c r="MQ5" s="43"/>
      <c r="MR5" s="43"/>
      <c r="MS5" s="43"/>
      <c r="MT5" s="43"/>
      <c r="MU5" s="43"/>
      <c r="MV5" s="43"/>
      <c r="MW5" s="43"/>
      <c r="MX5" s="43"/>
      <c r="MY5" s="43"/>
      <c r="MZ5" s="43"/>
      <c r="NA5" s="43"/>
      <c r="NB5" s="43"/>
      <c r="NC5" s="43"/>
      <c r="ND5" s="43"/>
      <c r="NE5" s="43"/>
      <c r="NF5" s="43"/>
      <c r="NG5" s="43"/>
      <c r="NH5" s="43"/>
      <c r="NI5" s="43"/>
      <c r="NJ5" s="43"/>
      <c r="NK5" s="43"/>
      <c r="NL5" s="43"/>
      <c r="NM5" s="43"/>
      <c r="NN5" s="43"/>
      <c r="NO5" s="43"/>
      <c r="NP5" s="43"/>
      <c r="NQ5" s="43"/>
      <c r="NR5" s="43"/>
      <c r="NS5" s="43"/>
      <c r="NT5" s="43"/>
      <c r="NU5" s="43"/>
      <c r="NV5" s="43"/>
      <c r="NW5" s="43"/>
      <c r="NX5" s="43"/>
      <c r="NY5" s="43"/>
      <c r="NZ5" s="43"/>
      <c r="OA5" s="43"/>
      <c r="OB5" s="43"/>
      <c r="OC5" s="43"/>
      <c r="OD5" s="43"/>
      <c r="OE5" s="43"/>
      <c r="OF5" s="43"/>
      <c r="OG5" s="43"/>
      <c r="OH5" s="43"/>
      <c r="OI5" s="43"/>
      <c r="OJ5" s="43"/>
      <c r="OK5" s="43"/>
      <c r="OL5" s="43"/>
      <c r="OM5" s="43"/>
      <c r="ON5" s="43"/>
      <c r="OO5" s="43"/>
      <c r="OP5" s="43"/>
      <c r="OQ5" s="43"/>
      <c r="OR5" s="43"/>
      <c r="OS5" s="43"/>
      <c r="OT5" s="43"/>
      <c r="OU5" s="43"/>
      <c r="OV5" s="43"/>
      <c r="OW5" s="43"/>
      <c r="OX5" s="43"/>
      <c r="OY5" s="43"/>
      <c r="OZ5" s="43"/>
      <c r="PA5" s="43"/>
      <c r="PB5" s="43"/>
      <c r="PC5" s="43"/>
      <c r="PD5" s="43"/>
      <c r="PE5" s="43"/>
      <c r="PF5" s="43"/>
      <c r="PG5" s="43"/>
      <c r="PH5" s="43"/>
      <c r="PI5" s="43"/>
      <c r="PJ5" s="43"/>
      <c r="PK5" s="43"/>
      <c r="PL5" s="43"/>
      <c r="PM5" s="43"/>
      <c r="PN5" s="43"/>
      <c r="PO5" s="43"/>
      <c r="PP5" s="43"/>
      <c r="PQ5" s="43"/>
      <c r="PR5" s="43"/>
      <c r="PS5" s="43"/>
      <c r="PT5" s="43"/>
      <c r="PU5" s="43"/>
      <c r="PV5" s="43"/>
      <c r="PW5" s="43"/>
      <c r="PX5" s="43"/>
      <c r="PY5" s="43"/>
      <c r="PZ5" s="43"/>
      <c r="QA5" s="43"/>
      <c r="QB5" s="43"/>
      <c r="QC5" s="43"/>
      <c r="QD5" s="43"/>
      <c r="QE5" s="43"/>
      <c r="QF5" s="43"/>
      <c r="QG5" s="43"/>
      <c r="QH5" s="43"/>
      <c r="QI5" s="43"/>
      <c r="QJ5" s="43"/>
      <c r="QK5" s="43"/>
      <c r="QL5" s="43"/>
      <c r="QM5" s="43"/>
      <c r="QN5" s="43"/>
      <c r="QO5" s="43"/>
      <c r="QP5" s="43"/>
      <c r="QQ5" s="43"/>
      <c r="QR5" s="43"/>
      <c r="QS5" s="43"/>
      <c r="QT5" s="43"/>
      <c r="QU5" s="43"/>
      <c r="QV5" s="43"/>
      <c r="QW5" s="43"/>
      <c r="QX5" s="43"/>
      <c r="QY5" s="43"/>
      <c r="QZ5" s="43"/>
      <c r="RA5" s="43"/>
      <c r="RB5" s="43"/>
      <c r="RC5" s="43"/>
      <c r="RD5" s="43"/>
      <c r="RE5" s="43"/>
      <c r="RF5" s="43"/>
      <c r="RG5" s="43"/>
      <c r="RH5" s="43"/>
      <c r="RI5" s="43"/>
      <c r="RJ5" s="43"/>
      <c r="RK5" s="43"/>
      <c r="RL5" s="43"/>
      <c r="RM5" s="43"/>
      <c r="RN5" s="43"/>
      <c r="RO5" s="43"/>
      <c r="RP5" s="43"/>
      <c r="RQ5" s="43"/>
      <c r="RR5" s="43"/>
      <c r="RS5" s="43"/>
      <c r="RT5" s="43"/>
      <c r="RU5" s="43"/>
      <c r="RV5" s="43"/>
      <c r="RW5" s="43"/>
      <c r="RX5" s="43"/>
      <c r="RY5" s="43"/>
      <c r="RZ5" s="43"/>
      <c r="SA5" s="43"/>
      <c r="SB5" s="43"/>
      <c r="SC5" s="43"/>
      <c r="SD5" s="43"/>
      <c r="SE5" s="43"/>
      <c r="SF5" s="43"/>
      <c r="SG5" s="43"/>
      <c r="SH5" s="43"/>
      <c r="SI5" s="43"/>
      <c r="SJ5" s="43"/>
      <c r="SK5" s="43"/>
      <c r="SL5" s="43"/>
      <c r="SM5" s="43"/>
      <c r="SN5" s="43"/>
      <c r="SO5" s="43"/>
      <c r="SP5" s="43"/>
      <c r="SQ5" s="43"/>
      <c r="SR5" s="43"/>
      <c r="SS5" s="43"/>
      <c r="ST5" s="43"/>
      <c r="SU5" s="43"/>
      <c r="SV5" s="43"/>
      <c r="SW5" s="43"/>
      <c r="SX5" s="43"/>
      <c r="SY5" s="43"/>
      <c r="SZ5" s="43"/>
      <c r="TA5" s="43"/>
      <c r="TB5" s="43"/>
      <c r="TC5" s="43"/>
      <c r="TD5" s="43"/>
      <c r="TE5" s="43"/>
      <c r="TF5" s="43"/>
      <c r="TG5" s="43"/>
      <c r="TH5" s="43"/>
      <c r="TI5" s="43"/>
      <c r="TJ5" s="43"/>
      <c r="TK5" s="43"/>
      <c r="TL5" s="43"/>
      <c r="TM5" s="43"/>
      <c r="TN5" s="43"/>
      <c r="TO5" s="43"/>
      <c r="TP5" s="43"/>
      <c r="TQ5" s="43"/>
      <c r="TR5" s="43"/>
      <c r="TS5" s="43"/>
      <c r="TT5" s="43"/>
      <c r="TU5" s="43"/>
      <c r="TV5" s="43"/>
      <c r="TW5" s="43"/>
      <c r="TX5" s="43"/>
      <c r="TY5" s="43"/>
      <c r="TZ5" s="43"/>
      <c r="UA5" s="43"/>
      <c r="UB5" s="43"/>
      <c r="UC5" s="43"/>
      <c r="UD5" s="43"/>
      <c r="UE5" s="43"/>
      <c r="UF5" s="43"/>
      <c r="UG5" s="43"/>
      <c r="UH5" s="43"/>
      <c r="UI5" s="43"/>
      <c r="UJ5" s="43"/>
      <c r="UK5" s="43"/>
      <c r="UL5" s="43"/>
      <c r="UM5" s="43"/>
      <c r="UN5" s="43"/>
      <c r="UO5" s="43"/>
      <c r="UP5" s="43"/>
      <c r="UQ5" s="43"/>
      <c r="UR5" s="43"/>
      <c r="US5" s="43"/>
      <c r="UT5" s="43"/>
      <c r="UU5" s="43"/>
      <c r="UV5" s="43"/>
      <c r="UW5" s="43"/>
      <c r="UX5" s="43"/>
      <c r="UY5" s="43"/>
      <c r="UZ5" s="43"/>
      <c r="VA5" s="43"/>
      <c r="VB5" s="43"/>
      <c r="VC5" s="43"/>
      <c r="VD5" s="43"/>
      <c r="VE5" s="43"/>
      <c r="VF5" s="43"/>
      <c r="VG5" s="43"/>
      <c r="VH5" s="43"/>
      <c r="VI5" s="43"/>
      <c r="VJ5" s="43"/>
      <c r="VK5" s="43"/>
      <c r="VL5" s="43"/>
      <c r="VM5" s="43"/>
      <c r="VN5" s="43"/>
      <c r="VO5" s="43"/>
      <c r="VP5" s="43"/>
      <c r="VQ5" s="43"/>
      <c r="VR5" s="43"/>
      <c r="VS5" s="43"/>
      <c r="VT5" s="43"/>
      <c r="VU5" s="43"/>
      <c r="VV5" s="43"/>
      <c r="VW5" s="43"/>
      <c r="VX5" s="43"/>
      <c r="VY5" s="43"/>
      <c r="VZ5" s="43"/>
      <c r="WA5" s="43"/>
      <c r="WB5" s="43"/>
      <c r="WC5" s="43"/>
      <c r="WD5" s="43"/>
      <c r="WE5" s="43"/>
      <c r="WF5" s="43"/>
      <c r="WG5" s="43"/>
      <c r="WH5" s="43"/>
      <c r="WI5" s="43"/>
      <c r="WJ5" s="43"/>
      <c r="WK5" s="43"/>
      <c r="WL5" s="43"/>
      <c r="WM5" s="43"/>
      <c r="WN5" s="43"/>
      <c r="WO5" s="43"/>
      <c r="WP5" s="43"/>
      <c r="WQ5" s="43"/>
      <c r="WR5" s="43"/>
      <c r="WS5" s="43"/>
      <c r="WT5" s="43"/>
      <c r="WU5" s="43"/>
      <c r="WV5" s="43"/>
      <c r="WW5" s="43"/>
      <c r="WX5" s="43"/>
      <c r="WY5" s="43"/>
      <c r="WZ5" s="43"/>
      <c r="XA5" s="43"/>
      <c r="XB5" s="43"/>
      <c r="XC5" s="43"/>
      <c r="XD5" s="43"/>
      <c r="XE5" s="43"/>
      <c r="XF5" s="43"/>
      <c r="XG5" s="43"/>
      <c r="XH5" s="43"/>
      <c r="XI5" s="43"/>
      <c r="XJ5" s="43"/>
      <c r="XK5" s="43"/>
      <c r="XL5" s="43"/>
      <c r="XM5" s="43"/>
      <c r="XN5" s="43"/>
      <c r="XO5" s="43"/>
      <c r="XP5" s="43"/>
      <c r="XQ5" s="43"/>
      <c r="XR5" s="43"/>
      <c r="XS5" s="43"/>
      <c r="XT5" s="43"/>
      <c r="XU5" s="43"/>
      <c r="XV5" s="43"/>
      <c r="XW5" s="43"/>
      <c r="XX5" s="43"/>
      <c r="XY5" s="43"/>
      <c r="XZ5" s="43"/>
      <c r="YA5" s="43"/>
      <c r="YB5" s="43"/>
      <c r="YC5" s="43"/>
      <c r="YD5" s="43"/>
      <c r="YE5" s="43"/>
      <c r="YF5" s="43"/>
      <c r="YG5" s="43"/>
      <c r="YH5" s="43"/>
      <c r="YI5" s="43"/>
      <c r="YJ5" s="43"/>
      <c r="YK5" s="43"/>
      <c r="YL5" s="43"/>
      <c r="YM5" s="43"/>
      <c r="YN5" s="43"/>
      <c r="YO5" s="43"/>
      <c r="YP5" s="43"/>
      <c r="YQ5" s="43"/>
      <c r="YR5" s="43"/>
      <c r="YS5" s="43"/>
      <c r="YT5" s="43"/>
      <c r="YU5" s="43"/>
      <c r="YV5" s="43"/>
      <c r="YW5" s="43"/>
      <c r="YX5" s="43"/>
      <c r="YY5" s="43"/>
      <c r="YZ5" s="43"/>
      <c r="ZA5" s="43"/>
      <c r="ZB5" s="43"/>
      <c r="ZC5" s="43"/>
      <c r="ZD5" s="43"/>
      <c r="ZE5" s="43"/>
      <c r="ZF5" s="43"/>
      <c r="ZG5" s="43"/>
      <c r="ZH5" s="43"/>
      <c r="ZI5" s="43"/>
      <c r="ZJ5" s="43"/>
      <c r="ZK5" s="43"/>
      <c r="ZL5" s="43"/>
      <c r="ZM5" s="43"/>
      <c r="ZN5" s="43"/>
      <c r="ZO5" s="43"/>
      <c r="ZP5" s="43"/>
      <c r="ZQ5" s="43"/>
      <c r="ZR5" s="43"/>
      <c r="ZS5" s="43"/>
      <c r="ZT5" s="43"/>
      <c r="ZU5" s="43"/>
      <c r="ZV5" s="43"/>
      <c r="ZW5" s="43"/>
      <c r="ZX5" s="43"/>
      <c r="ZY5" s="43"/>
      <c r="ZZ5" s="43"/>
      <c r="AAA5" s="43"/>
      <c r="AAB5" s="43"/>
      <c r="AAC5" s="43"/>
      <c r="AAD5" s="43"/>
      <c r="AAE5" s="43"/>
      <c r="AAF5" s="43"/>
      <c r="AAG5" s="43"/>
      <c r="AAH5" s="43"/>
      <c r="AAI5" s="43"/>
      <c r="AAJ5" s="43"/>
      <c r="AAK5" s="43"/>
      <c r="AAL5" s="43"/>
      <c r="AAM5" s="43"/>
      <c r="AAN5" s="43"/>
      <c r="AAO5" s="43"/>
      <c r="AAP5" s="43"/>
      <c r="AAQ5" s="43"/>
      <c r="AAR5" s="43"/>
      <c r="AAS5" s="43"/>
      <c r="AAT5" s="43"/>
      <c r="AAU5" s="43"/>
      <c r="AAV5" s="43"/>
      <c r="AAW5" s="43"/>
      <c r="AAX5" s="43"/>
      <c r="AAY5" s="43"/>
      <c r="AAZ5" s="43"/>
      <c r="ABA5" s="43"/>
      <c r="ABB5" s="43"/>
      <c r="ABC5" s="43"/>
      <c r="ABD5" s="43"/>
      <c r="ABE5" s="43"/>
      <c r="ABF5" s="43"/>
      <c r="ABG5" s="43"/>
      <c r="ABH5" s="43"/>
      <c r="ABI5" s="43"/>
      <c r="ABJ5" s="43"/>
      <c r="ABK5" s="43"/>
      <c r="ABL5" s="43"/>
      <c r="ABM5" s="43"/>
      <c r="ABN5" s="43"/>
      <c r="ABO5" s="43"/>
      <c r="ABP5" s="43"/>
      <c r="ABQ5" s="43"/>
      <c r="ABR5" s="43"/>
      <c r="ABS5" s="43"/>
      <c r="ABT5" s="43"/>
      <c r="ABU5" s="43"/>
      <c r="ABV5" s="43"/>
      <c r="ABW5" s="43"/>
      <c r="ABX5" s="43"/>
      <c r="ABY5" s="43"/>
      <c r="ABZ5" s="43"/>
      <c r="ACA5" s="43"/>
      <c r="ACB5" s="43"/>
      <c r="ACC5" s="43"/>
      <c r="ACD5" s="43"/>
      <c r="ACE5" s="43"/>
      <c r="ACF5" s="43"/>
      <c r="ACG5" s="43"/>
      <c r="ACH5" s="43"/>
      <c r="ACI5" s="43"/>
      <c r="ACJ5" s="43"/>
      <c r="ACK5" s="43"/>
      <c r="ACL5" s="43"/>
      <c r="ACM5" s="43"/>
      <c r="ACN5" s="43"/>
      <c r="ACO5" s="43"/>
      <c r="ACP5" s="43"/>
      <c r="ACQ5" s="43"/>
      <c r="ACR5" s="43"/>
      <c r="ACS5" s="43"/>
      <c r="ACT5" s="43"/>
      <c r="ACU5" s="43"/>
      <c r="ACV5" s="43"/>
      <c r="ACW5" s="43"/>
      <c r="ACX5" s="43"/>
      <c r="ACY5" s="43"/>
      <c r="ACZ5" s="43"/>
      <c r="ADA5" s="43"/>
      <c r="ADB5" s="43"/>
      <c r="ADC5" s="43"/>
      <c r="ADD5" s="43"/>
      <c r="ADE5" s="43"/>
      <c r="ADF5" s="43"/>
      <c r="ADG5" s="43"/>
      <c r="ADH5" s="43"/>
      <c r="ADI5" s="43"/>
      <c r="ADJ5" s="43"/>
      <c r="ADK5" s="43"/>
      <c r="ADL5" s="43"/>
      <c r="ADM5" s="43"/>
      <c r="ADN5" s="43"/>
      <c r="ADO5" s="43"/>
      <c r="ADP5" s="43"/>
      <c r="ADQ5" s="43"/>
      <c r="ADR5" s="43"/>
      <c r="ADS5" s="43"/>
      <c r="ADT5" s="43"/>
      <c r="ADU5" s="43"/>
      <c r="ADV5" s="43"/>
      <c r="ADW5" s="43"/>
      <c r="ADX5" s="43"/>
      <c r="ADY5" s="43"/>
      <c r="ADZ5" s="43"/>
      <c r="AEA5" s="43"/>
      <c r="AEB5" s="43"/>
      <c r="AEC5" s="43"/>
      <c r="AED5" s="43"/>
      <c r="AEE5" s="43"/>
      <c r="AEF5" s="43"/>
      <c r="AEG5" s="43"/>
      <c r="AEH5" s="43"/>
      <c r="AEI5" s="43"/>
      <c r="AEJ5" s="43"/>
      <c r="AEK5" s="43"/>
      <c r="AEL5" s="43"/>
      <c r="AEM5" s="43"/>
      <c r="AEN5" s="43"/>
      <c r="AEO5" s="43"/>
      <c r="AEP5" s="43"/>
      <c r="AEQ5" s="43"/>
      <c r="AER5" s="43"/>
      <c r="AES5" s="43"/>
      <c r="AET5" s="43"/>
      <c r="AEU5" s="43"/>
      <c r="AEV5" s="43"/>
      <c r="AEW5" s="43"/>
      <c r="AEX5" s="43"/>
      <c r="AEY5" s="43"/>
      <c r="AEZ5" s="43"/>
      <c r="AFA5" s="43"/>
      <c r="AFB5" s="43"/>
      <c r="AFC5" s="43"/>
      <c r="AFD5" s="43"/>
      <c r="AFE5" s="43"/>
      <c r="AFF5" s="43"/>
      <c r="AFG5" s="43"/>
      <c r="AFH5" s="43"/>
      <c r="AFI5" s="43"/>
      <c r="AFJ5" s="43"/>
      <c r="AFK5" s="43"/>
      <c r="AFL5" s="43"/>
      <c r="AFM5" s="43"/>
      <c r="AFN5" s="43"/>
      <c r="AFO5" s="43"/>
      <c r="AFP5" s="43"/>
      <c r="AFQ5" s="43"/>
      <c r="AFR5" s="43"/>
      <c r="AFS5" s="43"/>
      <c r="AFT5" s="43"/>
      <c r="AFU5" s="43"/>
      <c r="AFV5" s="43"/>
      <c r="AFW5" s="43"/>
      <c r="AFX5" s="43"/>
      <c r="AFY5" s="43"/>
      <c r="AFZ5" s="43"/>
      <c r="AGA5" s="43"/>
      <c r="AGB5" s="43"/>
      <c r="AGC5" s="43"/>
      <c r="AGD5" s="43"/>
      <c r="AGE5" s="43"/>
      <c r="AGF5" s="43"/>
      <c r="AGG5" s="43"/>
      <c r="AGH5" s="43"/>
      <c r="AGI5" s="43"/>
      <c r="AGJ5" s="43"/>
      <c r="AGK5" s="43"/>
      <c r="AGL5" s="43"/>
      <c r="AGM5" s="43"/>
      <c r="AGN5" s="43"/>
      <c r="AGO5" s="43"/>
      <c r="AGP5" s="43"/>
      <c r="AGQ5" s="43"/>
      <c r="AGR5" s="43"/>
      <c r="AGS5" s="43"/>
      <c r="AGT5" s="43"/>
      <c r="AGU5" s="43"/>
      <c r="AGV5" s="43"/>
      <c r="AGW5" s="43"/>
      <c r="AGX5" s="43"/>
      <c r="AGY5" s="43"/>
      <c r="AGZ5" s="43"/>
      <c r="AHA5" s="43"/>
      <c r="AHB5" s="43"/>
      <c r="AHC5" s="43"/>
      <c r="AHD5" s="43"/>
      <c r="AHE5" s="43"/>
      <c r="AHF5" s="43"/>
      <c r="AHG5" s="43"/>
      <c r="AHH5" s="43"/>
      <c r="AHI5" s="43"/>
      <c r="AHJ5" s="43"/>
      <c r="AHK5" s="43"/>
      <c r="AHL5" s="43"/>
      <c r="AHM5" s="43"/>
      <c r="AHN5" s="43"/>
      <c r="AHO5" s="43"/>
      <c r="AHP5" s="43"/>
      <c r="AHQ5" s="43"/>
      <c r="AHR5" s="43"/>
      <c r="AHS5" s="43"/>
      <c r="AHT5" s="43"/>
      <c r="AHU5" s="43"/>
      <c r="AHV5" s="43"/>
      <c r="AHW5" s="43"/>
      <c r="AHX5" s="43"/>
      <c r="AHY5" s="43"/>
      <c r="AHZ5" s="43"/>
      <c r="AIA5" s="43"/>
      <c r="AIB5" s="43"/>
      <c r="AIC5" s="43"/>
      <c r="AID5" s="43"/>
      <c r="AIE5" s="43"/>
      <c r="AIF5" s="43"/>
      <c r="AIG5" s="43"/>
      <c r="AIH5" s="43"/>
      <c r="AII5" s="43"/>
      <c r="AIJ5" s="43"/>
      <c r="AIK5" s="43"/>
      <c r="AIL5" s="43"/>
      <c r="AIM5" s="43"/>
      <c r="AIN5" s="43"/>
      <c r="AIO5" s="43"/>
      <c r="AIP5" s="43"/>
      <c r="AIQ5" s="43"/>
      <c r="AIR5" s="43"/>
      <c r="AIS5" s="43"/>
      <c r="AIT5" s="43"/>
      <c r="AIU5" s="43"/>
      <c r="AIV5" s="43"/>
      <c r="AIW5" s="43"/>
      <c r="AIX5" s="43"/>
      <c r="AIY5" s="43"/>
      <c r="AIZ5" s="43"/>
      <c r="AJA5" s="43"/>
      <c r="AJB5" s="43"/>
      <c r="AJC5" s="43"/>
      <c r="AJD5" s="43"/>
      <c r="AJE5" s="43"/>
      <c r="AJF5" s="43"/>
      <c r="AJG5" s="43"/>
      <c r="AJH5" s="43"/>
      <c r="AJI5" s="43"/>
      <c r="AJJ5" s="43"/>
      <c r="AJK5" s="43"/>
      <c r="AJL5" s="43"/>
      <c r="AJM5" s="43"/>
      <c r="AJN5" s="43"/>
      <c r="AJO5" s="43"/>
      <c r="AJP5" s="43"/>
      <c r="AJQ5" s="43"/>
      <c r="AJR5" s="43"/>
      <c r="AJS5" s="43"/>
      <c r="AJT5" s="43"/>
      <c r="AJU5" s="43"/>
      <c r="AJV5" s="43"/>
      <c r="AJW5" s="43"/>
      <c r="AJX5" s="43"/>
      <c r="AJY5" s="43"/>
      <c r="AJZ5" s="43"/>
      <c r="AKA5" s="43"/>
      <c r="AKB5" s="43"/>
      <c r="AKC5" s="43"/>
      <c r="AKD5" s="43"/>
      <c r="AKE5" s="43"/>
      <c r="AKF5" s="43"/>
      <c r="AKG5" s="43"/>
      <c r="AKH5" s="43"/>
      <c r="AKI5" s="43"/>
      <c r="AKJ5" s="43"/>
      <c r="AKK5" s="43"/>
      <c r="AKL5" s="43"/>
      <c r="AKM5" s="43"/>
      <c r="AKN5" s="43"/>
      <c r="AKO5" s="43"/>
      <c r="AKP5" s="43"/>
      <c r="AKQ5" s="43"/>
      <c r="AKR5" s="43"/>
      <c r="AKS5" s="43"/>
      <c r="AKT5" s="43"/>
      <c r="AKU5" s="43"/>
      <c r="AKV5" s="43"/>
      <c r="AKW5" s="43"/>
      <c r="AKX5" s="43"/>
      <c r="AKY5" s="43"/>
      <c r="AKZ5" s="43"/>
      <c r="ALA5" s="43"/>
      <c r="ALB5" s="43"/>
      <c r="ALC5" s="43"/>
      <c r="ALD5" s="43"/>
      <c r="ALE5" s="43"/>
      <c r="ALF5" s="43"/>
      <c r="ALG5" s="43"/>
      <c r="ALH5" s="43"/>
      <c r="ALI5" s="43"/>
      <c r="ALJ5" s="43"/>
      <c r="ALK5" s="43"/>
      <c r="ALL5" s="43"/>
      <c r="ALM5" s="43"/>
      <c r="ALN5" s="43"/>
      <c r="ALO5" s="43"/>
      <c r="ALP5" s="43"/>
      <c r="ALQ5" s="43"/>
      <c r="ALR5" s="43"/>
      <c r="ALS5" s="43"/>
      <c r="ALT5" s="43"/>
      <c r="ALU5" s="43"/>
      <c r="ALV5" s="43"/>
      <c r="ALW5" s="43"/>
      <c r="ALX5" s="43"/>
      <c r="ALY5" s="43"/>
      <c r="ALZ5" s="43"/>
      <c r="AMA5" s="43"/>
      <c r="AMB5" s="43"/>
      <c r="AMC5" s="43"/>
      <c r="AMD5" s="43"/>
      <c r="AME5" s="43"/>
      <c r="AMF5" s="43"/>
      <c r="AMG5" s="43"/>
      <c r="AMH5" s="43"/>
      <c r="AMI5" s="43"/>
      <c r="AMJ5" s="43"/>
      <c r="AMK5" s="43"/>
    </row>
    <row r="6" spans="1:1025" s="76" customFormat="1" ht="15" x14ac:dyDescent="0.25">
      <c r="A6" s="77"/>
      <c r="B6" s="43"/>
      <c r="C6" s="43"/>
      <c r="D6" s="80"/>
      <c r="E6" s="79"/>
      <c r="F6" s="79"/>
      <c r="G6" s="79"/>
      <c r="H6" s="79"/>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c r="IX6" s="43"/>
      <c r="IY6" s="43"/>
      <c r="IZ6" s="43"/>
      <c r="JA6" s="43"/>
      <c r="JB6" s="43"/>
      <c r="JC6" s="43"/>
      <c r="JD6" s="43"/>
      <c r="JE6" s="43"/>
      <c r="JF6" s="43"/>
      <c r="JG6" s="43"/>
      <c r="JH6" s="43"/>
      <c r="JI6" s="43"/>
      <c r="JJ6" s="43"/>
      <c r="JK6" s="43"/>
      <c r="JL6" s="43"/>
      <c r="JM6" s="43"/>
      <c r="JN6" s="43"/>
      <c r="JO6" s="43"/>
      <c r="JP6" s="43"/>
      <c r="JQ6" s="43"/>
      <c r="JR6" s="43"/>
      <c r="JS6" s="43"/>
      <c r="JT6" s="43"/>
      <c r="JU6" s="43"/>
      <c r="JV6" s="43"/>
      <c r="JW6" s="43"/>
      <c r="JX6" s="43"/>
      <c r="JY6" s="43"/>
      <c r="JZ6" s="43"/>
      <c r="KA6" s="43"/>
      <c r="KB6" s="43"/>
      <c r="KC6" s="43"/>
      <c r="KD6" s="43"/>
      <c r="KE6" s="43"/>
      <c r="KF6" s="43"/>
      <c r="KG6" s="43"/>
      <c r="KH6" s="43"/>
      <c r="KI6" s="43"/>
      <c r="KJ6" s="43"/>
      <c r="KK6" s="43"/>
      <c r="KL6" s="43"/>
      <c r="KM6" s="43"/>
      <c r="KN6" s="43"/>
      <c r="KO6" s="43"/>
      <c r="KP6" s="43"/>
      <c r="KQ6" s="43"/>
      <c r="KR6" s="43"/>
      <c r="KS6" s="43"/>
      <c r="KT6" s="43"/>
      <c r="KU6" s="43"/>
      <c r="KV6" s="43"/>
      <c r="KW6" s="43"/>
      <c r="KX6" s="43"/>
      <c r="KY6" s="43"/>
      <c r="KZ6" s="43"/>
      <c r="LA6" s="43"/>
      <c r="LB6" s="43"/>
      <c r="LC6" s="43"/>
      <c r="LD6" s="43"/>
      <c r="LE6" s="43"/>
      <c r="LF6" s="43"/>
      <c r="LG6" s="43"/>
      <c r="LH6" s="43"/>
      <c r="LI6" s="43"/>
      <c r="LJ6" s="43"/>
      <c r="LK6" s="43"/>
      <c r="LL6" s="43"/>
      <c r="LM6" s="43"/>
      <c r="LN6" s="43"/>
      <c r="LO6" s="43"/>
      <c r="LP6" s="43"/>
      <c r="LQ6" s="43"/>
      <c r="LR6" s="43"/>
      <c r="LS6" s="43"/>
      <c r="LT6" s="43"/>
      <c r="LU6" s="43"/>
      <c r="LV6" s="43"/>
      <c r="LW6" s="43"/>
      <c r="LX6" s="43"/>
      <c r="LY6" s="43"/>
      <c r="LZ6" s="43"/>
      <c r="MA6" s="43"/>
      <c r="MB6" s="43"/>
      <c r="MC6" s="43"/>
      <c r="MD6" s="43"/>
      <c r="ME6" s="43"/>
      <c r="MF6" s="43"/>
      <c r="MG6" s="43"/>
      <c r="MH6" s="43"/>
      <c r="MI6" s="43"/>
      <c r="MJ6" s="43"/>
      <c r="MK6" s="43"/>
      <c r="ML6" s="43"/>
      <c r="MM6" s="43"/>
      <c r="MN6" s="43"/>
      <c r="MO6" s="43"/>
      <c r="MP6" s="43"/>
      <c r="MQ6" s="43"/>
      <c r="MR6" s="43"/>
      <c r="MS6" s="43"/>
      <c r="MT6" s="43"/>
      <c r="MU6" s="43"/>
      <c r="MV6" s="43"/>
      <c r="MW6" s="43"/>
      <c r="MX6" s="43"/>
      <c r="MY6" s="43"/>
      <c r="MZ6" s="43"/>
      <c r="NA6" s="43"/>
      <c r="NB6" s="43"/>
      <c r="NC6" s="43"/>
      <c r="ND6" s="43"/>
      <c r="NE6" s="43"/>
      <c r="NF6" s="43"/>
      <c r="NG6" s="43"/>
      <c r="NH6" s="43"/>
      <c r="NI6" s="43"/>
      <c r="NJ6" s="43"/>
      <c r="NK6" s="43"/>
      <c r="NL6" s="43"/>
      <c r="NM6" s="43"/>
      <c r="NN6" s="43"/>
      <c r="NO6" s="43"/>
      <c r="NP6" s="43"/>
      <c r="NQ6" s="43"/>
      <c r="NR6" s="43"/>
      <c r="NS6" s="43"/>
      <c r="NT6" s="43"/>
      <c r="NU6" s="43"/>
      <c r="NV6" s="43"/>
      <c r="NW6" s="43"/>
      <c r="NX6" s="43"/>
      <c r="NY6" s="43"/>
      <c r="NZ6" s="43"/>
      <c r="OA6" s="43"/>
      <c r="OB6" s="43"/>
      <c r="OC6" s="43"/>
      <c r="OD6" s="43"/>
      <c r="OE6" s="43"/>
      <c r="OF6" s="43"/>
      <c r="OG6" s="43"/>
      <c r="OH6" s="43"/>
      <c r="OI6" s="43"/>
      <c r="OJ6" s="43"/>
      <c r="OK6" s="43"/>
      <c r="OL6" s="43"/>
      <c r="OM6" s="43"/>
      <c r="ON6" s="43"/>
      <c r="OO6" s="43"/>
      <c r="OP6" s="43"/>
      <c r="OQ6" s="43"/>
      <c r="OR6" s="43"/>
      <c r="OS6" s="43"/>
      <c r="OT6" s="43"/>
      <c r="OU6" s="43"/>
      <c r="OV6" s="43"/>
      <c r="OW6" s="43"/>
      <c r="OX6" s="43"/>
      <c r="OY6" s="43"/>
      <c r="OZ6" s="43"/>
      <c r="PA6" s="43"/>
      <c r="PB6" s="43"/>
      <c r="PC6" s="43"/>
      <c r="PD6" s="43"/>
      <c r="PE6" s="43"/>
      <c r="PF6" s="43"/>
      <c r="PG6" s="43"/>
      <c r="PH6" s="43"/>
      <c r="PI6" s="43"/>
      <c r="PJ6" s="43"/>
      <c r="PK6" s="43"/>
      <c r="PL6" s="43"/>
      <c r="PM6" s="43"/>
      <c r="PN6" s="43"/>
      <c r="PO6" s="43"/>
      <c r="PP6" s="43"/>
      <c r="PQ6" s="43"/>
      <c r="PR6" s="43"/>
      <c r="PS6" s="43"/>
      <c r="PT6" s="43"/>
      <c r="PU6" s="43"/>
      <c r="PV6" s="43"/>
      <c r="PW6" s="43"/>
      <c r="PX6" s="43"/>
      <c r="PY6" s="43"/>
      <c r="PZ6" s="43"/>
      <c r="QA6" s="43"/>
      <c r="QB6" s="43"/>
      <c r="QC6" s="43"/>
      <c r="QD6" s="43"/>
      <c r="QE6" s="43"/>
      <c r="QF6" s="43"/>
      <c r="QG6" s="43"/>
      <c r="QH6" s="43"/>
      <c r="QI6" s="43"/>
      <c r="QJ6" s="43"/>
      <c r="QK6" s="43"/>
      <c r="QL6" s="43"/>
      <c r="QM6" s="43"/>
      <c r="QN6" s="43"/>
      <c r="QO6" s="43"/>
      <c r="QP6" s="43"/>
      <c r="QQ6" s="43"/>
      <c r="QR6" s="43"/>
      <c r="QS6" s="43"/>
      <c r="QT6" s="43"/>
      <c r="QU6" s="43"/>
      <c r="QV6" s="43"/>
      <c r="QW6" s="43"/>
      <c r="QX6" s="43"/>
      <c r="QY6" s="43"/>
      <c r="QZ6" s="43"/>
      <c r="RA6" s="43"/>
      <c r="RB6" s="43"/>
      <c r="RC6" s="43"/>
      <c r="RD6" s="43"/>
      <c r="RE6" s="43"/>
      <c r="RF6" s="43"/>
      <c r="RG6" s="43"/>
      <c r="RH6" s="43"/>
      <c r="RI6" s="43"/>
      <c r="RJ6" s="43"/>
      <c r="RK6" s="43"/>
      <c r="RL6" s="43"/>
      <c r="RM6" s="43"/>
      <c r="RN6" s="43"/>
      <c r="RO6" s="43"/>
      <c r="RP6" s="43"/>
      <c r="RQ6" s="43"/>
      <c r="RR6" s="43"/>
      <c r="RS6" s="43"/>
      <c r="RT6" s="43"/>
      <c r="RU6" s="43"/>
      <c r="RV6" s="43"/>
      <c r="RW6" s="43"/>
      <c r="RX6" s="43"/>
      <c r="RY6" s="43"/>
      <c r="RZ6" s="43"/>
      <c r="SA6" s="43"/>
      <c r="SB6" s="43"/>
      <c r="SC6" s="43"/>
      <c r="SD6" s="43"/>
      <c r="SE6" s="43"/>
      <c r="SF6" s="43"/>
      <c r="SG6" s="43"/>
      <c r="SH6" s="43"/>
      <c r="SI6" s="43"/>
      <c r="SJ6" s="43"/>
      <c r="SK6" s="43"/>
      <c r="SL6" s="43"/>
      <c r="SM6" s="43"/>
      <c r="SN6" s="43"/>
      <c r="SO6" s="43"/>
      <c r="SP6" s="43"/>
      <c r="SQ6" s="43"/>
      <c r="SR6" s="43"/>
      <c r="SS6" s="43"/>
      <c r="ST6" s="43"/>
      <c r="SU6" s="43"/>
      <c r="SV6" s="43"/>
      <c r="SW6" s="43"/>
      <c r="SX6" s="43"/>
      <c r="SY6" s="43"/>
      <c r="SZ6" s="43"/>
      <c r="TA6" s="43"/>
      <c r="TB6" s="43"/>
      <c r="TC6" s="43"/>
      <c r="TD6" s="43"/>
      <c r="TE6" s="43"/>
      <c r="TF6" s="43"/>
      <c r="TG6" s="43"/>
      <c r="TH6" s="43"/>
      <c r="TI6" s="43"/>
      <c r="TJ6" s="43"/>
      <c r="TK6" s="43"/>
      <c r="TL6" s="43"/>
      <c r="TM6" s="43"/>
      <c r="TN6" s="43"/>
      <c r="TO6" s="43"/>
      <c r="TP6" s="43"/>
      <c r="TQ6" s="43"/>
      <c r="TR6" s="43"/>
      <c r="TS6" s="43"/>
      <c r="TT6" s="43"/>
      <c r="TU6" s="43"/>
      <c r="TV6" s="43"/>
      <c r="TW6" s="43"/>
      <c r="TX6" s="43"/>
      <c r="TY6" s="43"/>
      <c r="TZ6" s="43"/>
      <c r="UA6" s="43"/>
      <c r="UB6" s="43"/>
      <c r="UC6" s="43"/>
      <c r="UD6" s="43"/>
      <c r="UE6" s="43"/>
      <c r="UF6" s="43"/>
      <c r="UG6" s="43"/>
      <c r="UH6" s="43"/>
      <c r="UI6" s="43"/>
      <c r="UJ6" s="43"/>
      <c r="UK6" s="43"/>
      <c r="UL6" s="43"/>
      <c r="UM6" s="43"/>
      <c r="UN6" s="43"/>
      <c r="UO6" s="43"/>
      <c r="UP6" s="43"/>
      <c r="UQ6" s="43"/>
      <c r="UR6" s="43"/>
      <c r="US6" s="43"/>
      <c r="UT6" s="43"/>
      <c r="UU6" s="43"/>
      <c r="UV6" s="43"/>
      <c r="UW6" s="43"/>
      <c r="UX6" s="43"/>
      <c r="UY6" s="43"/>
      <c r="UZ6" s="43"/>
      <c r="VA6" s="43"/>
      <c r="VB6" s="43"/>
      <c r="VC6" s="43"/>
      <c r="VD6" s="43"/>
      <c r="VE6" s="43"/>
      <c r="VF6" s="43"/>
      <c r="VG6" s="43"/>
      <c r="VH6" s="43"/>
      <c r="VI6" s="43"/>
      <c r="VJ6" s="43"/>
      <c r="VK6" s="43"/>
      <c r="VL6" s="43"/>
      <c r="VM6" s="43"/>
      <c r="VN6" s="43"/>
      <c r="VO6" s="43"/>
      <c r="VP6" s="43"/>
      <c r="VQ6" s="43"/>
      <c r="VR6" s="43"/>
      <c r="VS6" s="43"/>
      <c r="VT6" s="43"/>
      <c r="VU6" s="43"/>
      <c r="VV6" s="43"/>
      <c r="VW6" s="43"/>
      <c r="VX6" s="43"/>
      <c r="VY6" s="43"/>
      <c r="VZ6" s="43"/>
      <c r="WA6" s="43"/>
      <c r="WB6" s="43"/>
      <c r="WC6" s="43"/>
      <c r="WD6" s="43"/>
      <c r="WE6" s="43"/>
      <c r="WF6" s="43"/>
      <c r="WG6" s="43"/>
      <c r="WH6" s="43"/>
      <c r="WI6" s="43"/>
      <c r="WJ6" s="43"/>
      <c r="WK6" s="43"/>
      <c r="WL6" s="43"/>
      <c r="WM6" s="43"/>
      <c r="WN6" s="43"/>
      <c r="WO6" s="43"/>
      <c r="WP6" s="43"/>
      <c r="WQ6" s="43"/>
      <c r="WR6" s="43"/>
      <c r="WS6" s="43"/>
      <c r="WT6" s="43"/>
      <c r="WU6" s="43"/>
      <c r="WV6" s="43"/>
      <c r="WW6" s="43"/>
      <c r="WX6" s="43"/>
      <c r="WY6" s="43"/>
      <c r="WZ6" s="43"/>
      <c r="XA6" s="43"/>
      <c r="XB6" s="43"/>
      <c r="XC6" s="43"/>
      <c r="XD6" s="43"/>
      <c r="XE6" s="43"/>
      <c r="XF6" s="43"/>
      <c r="XG6" s="43"/>
      <c r="XH6" s="43"/>
      <c r="XI6" s="43"/>
      <c r="XJ6" s="43"/>
      <c r="XK6" s="43"/>
      <c r="XL6" s="43"/>
      <c r="XM6" s="43"/>
      <c r="XN6" s="43"/>
      <c r="XO6" s="43"/>
      <c r="XP6" s="43"/>
      <c r="XQ6" s="43"/>
      <c r="XR6" s="43"/>
      <c r="XS6" s="43"/>
      <c r="XT6" s="43"/>
      <c r="XU6" s="43"/>
      <c r="XV6" s="43"/>
      <c r="XW6" s="43"/>
      <c r="XX6" s="43"/>
      <c r="XY6" s="43"/>
      <c r="XZ6" s="43"/>
      <c r="YA6" s="43"/>
      <c r="YB6" s="43"/>
      <c r="YC6" s="43"/>
      <c r="YD6" s="43"/>
      <c r="YE6" s="43"/>
      <c r="YF6" s="43"/>
      <c r="YG6" s="43"/>
      <c r="YH6" s="43"/>
      <c r="YI6" s="43"/>
      <c r="YJ6" s="43"/>
      <c r="YK6" s="43"/>
      <c r="YL6" s="43"/>
      <c r="YM6" s="43"/>
      <c r="YN6" s="43"/>
      <c r="YO6" s="43"/>
      <c r="YP6" s="43"/>
      <c r="YQ6" s="43"/>
      <c r="YR6" s="43"/>
      <c r="YS6" s="43"/>
      <c r="YT6" s="43"/>
      <c r="YU6" s="43"/>
      <c r="YV6" s="43"/>
      <c r="YW6" s="43"/>
      <c r="YX6" s="43"/>
      <c r="YY6" s="43"/>
      <c r="YZ6" s="43"/>
      <c r="ZA6" s="43"/>
      <c r="ZB6" s="43"/>
      <c r="ZC6" s="43"/>
      <c r="ZD6" s="43"/>
      <c r="ZE6" s="43"/>
      <c r="ZF6" s="43"/>
      <c r="ZG6" s="43"/>
      <c r="ZH6" s="43"/>
      <c r="ZI6" s="43"/>
      <c r="ZJ6" s="43"/>
      <c r="ZK6" s="43"/>
      <c r="ZL6" s="43"/>
      <c r="ZM6" s="43"/>
      <c r="ZN6" s="43"/>
      <c r="ZO6" s="43"/>
      <c r="ZP6" s="43"/>
      <c r="ZQ6" s="43"/>
      <c r="ZR6" s="43"/>
      <c r="ZS6" s="43"/>
      <c r="ZT6" s="43"/>
      <c r="ZU6" s="43"/>
      <c r="ZV6" s="43"/>
      <c r="ZW6" s="43"/>
      <c r="ZX6" s="43"/>
      <c r="ZY6" s="43"/>
      <c r="ZZ6" s="43"/>
      <c r="AAA6" s="43"/>
      <c r="AAB6" s="43"/>
      <c r="AAC6" s="43"/>
      <c r="AAD6" s="43"/>
      <c r="AAE6" s="43"/>
      <c r="AAF6" s="43"/>
      <c r="AAG6" s="43"/>
      <c r="AAH6" s="43"/>
      <c r="AAI6" s="43"/>
      <c r="AAJ6" s="43"/>
      <c r="AAK6" s="43"/>
      <c r="AAL6" s="43"/>
      <c r="AAM6" s="43"/>
      <c r="AAN6" s="43"/>
      <c r="AAO6" s="43"/>
      <c r="AAP6" s="43"/>
      <c r="AAQ6" s="43"/>
      <c r="AAR6" s="43"/>
      <c r="AAS6" s="43"/>
      <c r="AAT6" s="43"/>
      <c r="AAU6" s="43"/>
      <c r="AAV6" s="43"/>
      <c r="AAW6" s="43"/>
      <c r="AAX6" s="43"/>
      <c r="AAY6" s="43"/>
      <c r="AAZ6" s="43"/>
      <c r="ABA6" s="43"/>
      <c r="ABB6" s="43"/>
      <c r="ABC6" s="43"/>
      <c r="ABD6" s="43"/>
      <c r="ABE6" s="43"/>
      <c r="ABF6" s="43"/>
      <c r="ABG6" s="43"/>
      <c r="ABH6" s="43"/>
      <c r="ABI6" s="43"/>
      <c r="ABJ6" s="43"/>
      <c r="ABK6" s="43"/>
      <c r="ABL6" s="43"/>
      <c r="ABM6" s="43"/>
      <c r="ABN6" s="43"/>
      <c r="ABO6" s="43"/>
      <c r="ABP6" s="43"/>
      <c r="ABQ6" s="43"/>
      <c r="ABR6" s="43"/>
      <c r="ABS6" s="43"/>
      <c r="ABT6" s="43"/>
      <c r="ABU6" s="43"/>
      <c r="ABV6" s="43"/>
      <c r="ABW6" s="43"/>
      <c r="ABX6" s="43"/>
      <c r="ABY6" s="43"/>
      <c r="ABZ6" s="43"/>
      <c r="ACA6" s="43"/>
      <c r="ACB6" s="43"/>
      <c r="ACC6" s="43"/>
      <c r="ACD6" s="43"/>
      <c r="ACE6" s="43"/>
      <c r="ACF6" s="43"/>
      <c r="ACG6" s="43"/>
      <c r="ACH6" s="43"/>
      <c r="ACI6" s="43"/>
      <c r="ACJ6" s="43"/>
      <c r="ACK6" s="43"/>
      <c r="ACL6" s="43"/>
      <c r="ACM6" s="43"/>
      <c r="ACN6" s="43"/>
      <c r="ACO6" s="43"/>
      <c r="ACP6" s="43"/>
      <c r="ACQ6" s="43"/>
      <c r="ACR6" s="43"/>
      <c r="ACS6" s="43"/>
      <c r="ACT6" s="43"/>
      <c r="ACU6" s="43"/>
      <c r="ACV6" s="43"/>
      <c r="ACW6" s="43"/>
      <c r="ACX6" s="43"/>
      <c r="ACY6" s="43"/>
      <c r="ACZ6" s="43"/>
      <c r="ADA6" s="43"/>
      <c r="ADB6" s="43"/>
      <c r="ADC6" s="43"/>
      <c r="ADD6" s="43"/>
      <c r="ADE6" s="43"/>
      <c r="ADF6" s="43"/>
      <c r="ADG6" s="43"/>
      <c r="ADH6" s="43"/>
      <c r="ADI6" s="43"/>
      <c r="ADJ6" s="43"/>
      <c r="ADK6" s="43"/>
      <c r="ADL6" s="43"/>
      <c r="ADM6" s="43"/>
      <c r="ADN6" s="43"/>
      <c r="ADO6" s="43"/>
      <c r="ADP6" s="43"/>
      <c r="ADQ6" s="43"/>
      <c r="ADR6" s="43"/>
      <c r="ADS6" s="43"/>
      <c r="ADT6" s="43"/>
      <c r="ADU6" s="43"/>
      <c r="ADV6" s="43"/>
      <c r="ADW6" s="43"/>
      <c r="ADX6" s="43"/>
      <c r="ADY6" s="43"/>
      <c r="ADZ6" s="43"/>
      <c r="AEA6" s="43"/>
      <c r="AEB6" s="43"/>
      <c r="AEC6" s="43"/>
      <c r="AED6" s="43"/>
      <c r="AEE6" s="43"/>
      <c r="AEF6" s="43"/>
      <c r="AEG6" s="43"/>
      <c r="AEH6" s="43"/>
      <c r="AEI6" s="43"/>
      <c r="AEJ6" s="43"/>
      <c r="AEK6" s="43"/>
      <c r="AEL6" s="43"/>
      <c r="AEM6" s="43"/>
      <c r="AEN6" s="43"/>
      <c r="AEO6" s="43"/>
      <c r="AEP6" s="43"/>
      <c r="AEQ6" s="43"/>
      <c r="AER6" s="43"/>
      <c r="AES6" s="43"/>
      <c r="AET6" s="43"/>
      <c r="AEU6" s="43"/>
      <c r="AEV6" s="43"/>
      <c r="AEW6" s="43"/>
      <c r="AEX6" s="43"/>
      <c r="AEY6" s="43"/>
      <c r="AEZ6" s="43"/>
      <c r="AFA6" s="43"/>
      <c r="AFB6" s="43"/>
      <c r="AFC6" s="43"/>
      <c r="AFD6" s="43"/>
      <c r="AFE6" s="43"/>
      <c r="AFF6" s="43"/>
      <c r="AFG6" s="43"/>
      <c r="AFH6" s="43"/>
      <c r="AFI6" s="43"/>
      <c r="AFJ6" s="43"/>
      <c r="AFK6" s="43"/>
      <c r="AFL6" s="43"/>
      <c r="AFM6" s="43"/>
      <c r="AFN6" s="43"/>
      <c r="AFO6" s="43"/>
      <c r="AFP6" s="43"/>
      <c r="AFQ6" s="43"/>
      <c r="AFR6" s="43"/>
      <c r="AFS6" s="43"/>
      <c r="AFT6" s="43"/>
      <c r="AFU6" s="43"/>
      <c r="AFV6" s="43"/>
      <c r="AFW6" s="43"/>
      <c r="AFX6" s="43"/>
      <c r="AFY6" s="43"/>
      <c r="AFZ6" s="43"/>
      <c r="AGA6" s="43"/>
      <c r="AGB6" s="43"/>
      <c r="AGC6" s="43"/>
      <c r="AGD6" s="43"/>
      <c r="AGE6" s="43"/>
      <c r="AGF6" s="43"/>
      <c r="AGG6" s="43"/>
      <c r="AGH6" s="43"/>
      <c r="AGI6" s="43"/>
      <c r="AGJ6" s="43"/>
      <c r="AGK6" s="43"/>
      <c r="AGL6" s="43"/>
      <c r="AGM6" s="43"/>
      <c r="AGN6" s="43"/>
      <c r="AGO6" s="43"/>
      <c r="AGP6" s="43"/>
      <c r="AGQ6" s="43"/>
      <c r="AGR6" s="43"/>
      <c r="AGS6" s="43"/>
      <c r="AGT6" s="43"/>
      <c r="AGU6" s="43"/>
      <c r="AGV6" s="43"/>
      <c r="AGW6" s="43"/>
      <c r="AGX6" s="43"/>
      <c r="AGY6" s="43"/>
      <c r="AGZ6" s="43"/>
      <c r="AHA6" s="43"/>
      <c r="AHB6" s="43"/>
      <c r="AHC6" s="43"/>
      <c r="AHD6" s="43"/>
      <c r="AHE6" s="43"/>
      <c r="AHF6" s="43"/>
      <c r="AHG6" s="43"/>
      <c r="AHH6" s="43"/>
      <c r="AHI6" s="43"/>
      <c r="AHJ6" s="43"/>
      <c r="AHK6" s="43"/>
      <c r="AHL6" s="43"/>
      <c r="AHM6" s="43"/>
      <c r="AHN6" s="43"/>
      <c r="AHO6" s="43"/>
      <c r="AHP6" s="43"/>
      <c r="AHQ6" s="43"/>
      <c r="AHR6" s="43"/>
      <c r="AHS6" s="43"/>
      <c r="AHT6" s="43"/>
      <c r="AHU6" s="43"/>
      <c r="AHV6" s="43"/>
      <c r="AHW6" s="43"/>
      <c r="AHX6" s="43"/>
      <c r="AHY6" s="43"/>
      <c r="AHZ6" s="43"/>
      <c r="AIA6" s="43"/>
      <c r="AIB6" s="43"/>
      <c r="AIC6" s="43"/>
      <c r="AID6" s="43"/>
      <c r="AIE6" s="43"/>
      <c r="AIF6" s="43"/>
      <c r="AIG6" s="43"/>
      <c r="AIH6" s="43"/>
      <c r="AII6" s="43"/>
      <c r="AIJ6" s="43"/>
      <c r="AIK6" s="43"/>
      <c r="AIL6" s="43"/>
      <c r="AIM6" s="43"/>
      <c r="AIN6" s="43"/>
      <c r="AIO6" s="43"/>
      <c r="AIP6" s="43"/>
      <c r="AIQ6" s="43"/>
      <c r="AIR6" s="43"/>
      <c r="AIS6" s="43"/>
      <c r="AIT6" s="43"/>
      <c r="AIU6" s="43"/>
      <c r="AIV6" s="43"/>
      <c r="AIW6" s="43"/>
      <c r="AIX6" s="43"/>
      <c r="AIY6" s="43"/>
      <c r="AIZ6" s="43"/>
      <c r="AJA6" s="43"/>
      <c r="AJB6" s="43"/>
      <c r="AJC6" s="43"/>
      <c r="AJD6" s="43"/>
      <c r="AJE6" s="43"/>
      <c r="AJF6" s="43"/>
      <c r="AJG6" s="43"/>
      <c r="AJH6" s="43"/>
      <c r="AJI6" s="43"/>
      <c r="AJJ6" s="43"/>
      <c r="AJK6" s="43"/>
      <c r="AJL6" s="43"/>
      <c r="AJM6" s="43"/>
      <c r="AJN6" s="43"/>
      <c r="AJO6" s="43"/>
      <c r="AJP6" s="43"/>
      <c r="AJQ6" s="43"/>
      <c r="AJR6" s="43"/>
      <c r="AJS6" s="43"/>
      <c r="AJT6" s="43"/>
      <c r="AJU6" s="43"/>
      <c r="AJV6" s="43"/>
      <c r="AJW6" s="43"/>
      <c r="AJX6" s="43"/>
      <c r="AJY6" s="43"/>
      <c r="AJZ6" s="43"/>
      <c r="AKA6" s="43"/>
      <c r="AKB6" s="43"/>
      <c r="AKC6" s="43"/>
      <c r="AKD6" s="43"/>
      <c r="AKE6" s="43"/>
      <c r="AKF6" s="43"/>
      <c r="AKG6" s="43"/>
      <c r="AKH6" s="43"/>
      <c r="AKI6" s="43"/>
      <c r="AKJ6" s="43"/>
      <c r="AKK6" s="43"/>
      <c r="AKL6" s="43"/>
      <c r="AKM6" s="43"/>
      <c r="AKN6" s="43"/>
      <c r="AKO6" s="43"/>
      <c r="AKP6" s="43"/>
      <c r="AKQ6" s="43"/>
      <c r="AKR6" s="43"/>
      <c r="AKS6" s="43"/>
      <c r="AKT6" s="43"/>
      <c r="AKU6" s="43"/>
      <c r="AKV6" s="43"/>
      <c r="AKW6" s="43"/>
      <c r="AKX6" s="43"/>
      <c r="AKY6" s="43"/>
      <c r="AKZ6" s="43"/>
      <c r="ALA6" s="43"/>
      <c r="ALB6" s="43"/>
      <c r="ALC6" s="43"/>
      <c r="ALD6" s="43"/>
      <c r="ALE6" s="43"/>
      <c r="ALF6" s="43"/>
      <c r="ALG6" s="43"/>
      <c r="ALH6" s="43"/>
      <c r="ALI6" s="43"/>
      <c r="ALJ6" s="43"/>
      <c r="ALK6" s="43"/>
      <c r="ALL6" s="43"/>
      <c r="ALM6" s="43"/>
      <c r="ALN6" s="43"/>
      <c r="ALO6" s="43"/>
      <c r="ALP6" s="43"/>
      <c r="ALQ6" s="43"/>
      <c r="ALR6" s="43"/>
      <c r="ALS6" s="43"/>
      <c r="ALT6" s="43"/>
      <c r="ALU6" s="43"/>
      <c r="ALV6" s="43"/>
      <c r="ALW6" s="43"/>
      <c r="ALX6" s="43"/>
      <c r="ALY6" s="43"/>
      <c r="ALZ6" s="43"/>
      <c r="AMA6" s="43"/>
      <c r="AMB6" s="43"/>
      <c r="AMC6" s="43"/>
      <c r="AMD6" s="43"/>
      <c r="AME6" s="43"/>
      <c r="AMF6" s="43"/>
      <c r="AMG6" s="43"/>
      <c r="AMH6" s="43"/>
      <c r="AMI6" s="43"/>
      <c r="AMJ6" s="43"/>
      <c r="AMK6" s="43"/>
    </row>
    <row r="7" spans="1:1025" s="76" customFormat="1" ht="15" x14ac:dyDescent="0.25">
      <c r="A7" s="77"/>
      <c r="B7" s="43"/>
      <c r="C7" s="43"/>
      <c r="D7" s="80"/>
      <c r="E7" s="79"/>
      <c r="F7" s="79"/>
      <c r="G7" s="79"/>
      <c r="H7" s="79"/>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c r="FN7" s="43"/>
      <c r="FO7" s="43"/>
      <c r="FP7" s="43"/>
      <c r="FQ7" s="43"/>
      <c r="FR7" s="43"/>
      <c r="FS7" s="43"/>
      <c r="FT7" s="43"/>
      <c r="FU7" s="43"/>
      <c r="FV7" s="43"/>
      <c r="FW7" s="43"/>
      <c r="FX7" s="43"/>
      <c r="FY7" s="43"/>
      <c r="FZ7" s="43"/>
      <c r="GA7" s="43"/>
      <c r="GB7" s="43"/>
      <c r="GC7" s="43"/>
      <c r="GD7" s="43"/>
      <c r="GE7" s="43"/>
      <c r="GF7" s="43"/>
      <c r="GG7" s="43"/>
      <c r="GH7" s="43"/>
      <c r="GI7" s="43"/>
      <c r="GJ7" s="43"/>
      <c r="GK7" s="43"/>
      <c r="GL7" s="43"/>
      <c r="GM7" s="43"/>
      <c r="GN7" s="43"/>
      <c r="GO7" s="43"/>
      <c r="GP7" s="43"/>
      <c r="GQ7" s="43"/>
      <c r="GR7" s="43"/>
      <c r="GS7" s="43"/>
      <c r="GT7" s="43"/>
      <c r="GU7" s="43"/>
      <c r="GV7" s="43"/>
      <c r="GW7" s="43"/>
      <c r="GX7" s="43"/>
      <c r="GY7" s="43"/>
      <c r="GZ7" s="43"/>
      <c r="HA7" s="43"/>
      <c r="HB7" s="43"/>
      <c r="HC7" s="43"/>
      <c r="HD7" s="43"/>
      <c r="HE7" s="43"/>
      <c r="HF7" s="43"/>
      <c r="HG7" s="43"/>
      <c r="HH7" s="43"/>
      <c r="HI7" s="43"/>
      <c r="HJ7" s="43"/>
      <c r="HK7" s="43"/>
      <c r="HL7" s="43"/>
      <c r="HM7" s="43"/>
      <c r="HN7" s="43"/>
      <c r="HO7" s="43"/>
      <c r="HP7" s="43"/>
      <c r="HQ7" s="43"/>
      <c r="HR7" s="43"/>
      <c r="HS7" s="43"/>
      <c r="HT7" s="43"/>
      <c r="HU7" s="43"/>
      <c r="HV7" s="43"/>
      <c r="HW7" s="43"/>
      <c r="HX7" s="43"/>
      <c r="HY7" s="43"/>
      <c r="HZ7" s="43"/>
      <c r="IA7" s="43"/>
      <c r="IB7" s="43"/>
      <c r="IC7" s="43"/>
      <c r="ID7" s="43"/>
      <c r="IE7" s="43"/>
      <c r="IF7" s="43"/>
      <c r="IG7" s="43"/>
      <c r="IH7" s="43"/>
      <c r="II7" s="43"/>
      <c r="IJ7" s="43"/>
      <c r="IK7" s="43"/>
      <c r="IL7" s="43"/>
      <c r="IM7" s="43"/>
      <c r="IN7" s="43"/>
      <c r="IO7" s="43"/>
      <c r="IP7" s="43"/>
      <c r="IQ7" s="43"/>
      <c r="IR7" s="43"/>
      <c r="IS7" s="43"/>
      <c r="IT7" s="43"/>
      <c r="IU7" s="43"/>
      <c r="IV7" s="43"/>
      <c r="IW7" s="43"/>
      <c r="IX7" s="43"/>
      <c r="IY7" s="43"/>
      <c r="IZ7" s="43"/>
      <c r="JA7" s="43"/>
      <c r="JB7" s="43"/>
      <c r="JC7" s="43"/>
      <c r="JD7" s="43"/>
      <c r="JE7" s="43"/>
      <c r="JF7" s="43"/>
      <c r="JG7" s="43"/>
      <c r="JH7" s="43"/>
      <c r="JI7" s="43"/>
      <c r="JJ7" s="43"/>
      <c r="JK7" s="43"/>
      <c r="JL7" s="43"/>
      <c r="JM7" s="43"/>
      <c r="JN7" s="43"/>
      <c r="JO7" s="43"/>
      <c r="JP7" s="43"/>
      <c r="JQ7" s="43"/>
      <c r="JR7" s="43"/>
      <c r="JS7" s="43"/>
      <c r="JT7" s="43"/>
      <c r="JU7" s="43"/>
      <c r="JV7" s="43"/>
      <c r="JW7" s="43"/>
      <c r="JX7" s="43"/>
      <c r="JY7" s="43"/>
      <c r="JZ7" s="43"/>
      <c r="KA7" s="43"/>
      <c r="KB7" s="43"/>
      <c r="KC7" s="43"/>
      <c r="KD7" s="43"/>
      <c r="KE7" s="43"/>
      <c r="KF7" s="43"/>
      <c r="KG7" s="43"/>
      <c r="KH7" s="43"/>
      <c r="KI7" s="43"/>
      <c r="KJ7" s="43"/>
      <c r="KK7" s="43"/>
      <c r="KL7" s="43"/>
      <c r="KM7" s="43"/>
      <c r="KN7" s="43"/>
      <c r="KO7" s="43"/>
      <c r="KP7" s="43"/>
      <c r="KQ7" s="43"/>
      <c r="KR7" s="43"/>
      <c r="KS7" s="43"/>
      <c r="KT7" s="43"/>
      <c r="KU7" s="43"/>
      <c r="KV7" s="43"/>
      <c r="KW7" s="43"/>
      <c r="KX7" s="43"/>
      <c r="KY7" s="43"/>
      <c r="KZ7" s="43"/>
      <c r="LA7" s="43"/>
      <c r="LB7" s="43"/>
      <c r="LC7" s="43"/>
      <c r="LD7" s="43"/>
      <c r="LE7" s="43"/>
      <c r="LF7" s="43"/>
      <c r="LG7" s="43"/>
      <c r="LH7" s="43"/>
      <c r="LI7" s="43"/>
      <c r="LJ7" s="43"/>
      <c r="LK7" s="43"/>
      <c r="LL7" s="43"/>
      <c r="LM7" s="43"/>
      <c r="LN7" s="43"/>
      <c r="LO7" s="43"/>
      <c r="LP7" s="43"/>
      <c r="LQ7" s="43"/>
      <c r="LR7" s="43"/>
      <c r="LS7" s="43"/>
      <c r="LT7" s="43"/>
      <c r="LU7" s="43"/>
      <c r="LV7" s="43"/>
      <c r="LW7" s="43"/>
      <c r="LX7" s="43"/>
      <c r="LY7" s="43"/>
      <c r="LZ7" s="43"/>
      <c r="MA7" s="43"/>
      <c r="MB7" s="43"/>
      <c r="MC7" s="43"/>
      <c r="MD7" s="43"/>
      <c r="ME7" s="43"/>
      <c r="MF7" s="43"/>
      <c r="MG7" s="43"/>
      <c r="MH7" s="43"/>
      <c r="MI7" s="43"/>
      <c r="MJ7" s="43"/>
      <c r="MK7" s="43"/>
      <c r="ML7" s="43"/>
      <c r="MM7" s="43"/>
      <c r="MN7" s="43"/>
      <c r="MO7" s="43"/>
      <c r="MP7" s="43"/>
      <c r="MQ7" s="43"/>
      <c r="MR7" s="43"/>
      <c r="MS7" s="43"/>
      <c r="MT7" s="43"/>
      <c r="MU7" s="43"/>
      <c r="MV7" s="43"/>
      <c r="MW7" s="43"/>
      <c r="MX7" s="43"/>
      <c r="MY7" s="43"/>
      <c r="MZ7" s="43"/>
      <c r="NA7" s="43"/>
      <c r="NB7" s="43"/>
      <c r="NC7" s="43"/>
      <c r="ND7" s="43"/>
      <c r="NE7" s="43"/>
      <c r="NF7" s="43"/>
      <c r="NG7" s="43"/>
      <c r="NH7" s="43"/>
      <c r="NI7" s="43"/>
      <c r="NJ7" s="43"/>
      <c r="NK7" s="43"/>
      <c r="NL7" s="43"/>
      <c r="NM7" s="43"/>
      <c r="NN7" s="43"/>
      <c r="NO7" s="43"/>
      <c r="NP7" s="43"/>
      <c r="NQ7" s="43"/>
      <c r="NR7" s="43"/>
      <c r="NS7" s="43"/>
      <c r="NT7" s="43"/>
      <c r="NU7" s="43"/>
      <c r="NV7" s="43"/>
      <c r="NW7" s="43"/>
      <c r="NX7" s="43"/>
      <c r="NY7" s="43"/>
      <c r="NZ7" s="43"/>
      <c r="OA7" s="43"/>
      <c r="OB7" s="43"/>
      <c r="OC7" s="43"/>
      <c r="OD7" s="43"/>
      <c r="OE7" s="43"/>
      <c r="OF7" s="43"/>
      <c r="OG7" s="43"/>
      <c r="OH7" s="43"/>
      <c r="OI7" s="43"/>
      <c r="OJ7" s="43"/>
      <c r="OK7" s="43"/>
      <c r="OL7" s="43"/>
      <c r="OM7" s="43"/>
      <c r="ON7" s="43"/>
      <c r="OO7" s="43"/>
      <c r="OP7" s="43"/>
      <c r="OQ7" s="43"/>
      <c r="OR7" s="43"/>
      <c r="OS7" s="43"/>
      <c r="OT7" s="43"/>
      <c r="OU7" s="43"/>
      <c r="OV7" s="43"/>
      <c r="OW7" s="43"/>
      <c r="OX7" s="43"/>
      <c r="OY7" s="43"/>
      <c r="OZ7" s="43"/>
      <c r="PA7" s="43"/>
      <c r="PB7" s="43"/>
      <c r="PC7" s="43"/>
      <c r="PD7" s="43"/>
      <c r="PE7" s="43"/>
      <c r="PF7" s="43"/>
      <c r="PG7" s="43"/>
      <c r="PH7" s="43"/>
      <c r="PI7" s="43"/>
      <c r="PJ7" s="43"/>
      <c r="PK7" s="43"/>
      <c r="PL7" s="43"/>
      <c r="PM7" s="43"/>
      <c r="PN7" s="43"/>
      <c r="PO7" s="43"/>
      <c r="PP7" s="43"/>
      <c r="PQ7" s="43"/>
      <c r="PR7" s="43"/>
      <c r="PS7" s="43"/>
      <c r="PT7" s="43"/>
      <c r="PU7" s="43"/>
      <c r="PV7" s="43"/>
      <c r="PW7" s="43"/>
      <c r="PX7" s="43"/>
      <c r="PY7" s="43"/>
      <c r="PZ7" s="43"/>
      <c r="QA7" s="43"/>
      <c r="QB7" s="43"/>
      <c r="QC7" s="43"/>
      <c r="QD7" s="43"/>
      <c r="QE7" s="43"/>
      <c r="QF7" s="43"/>
      <c r="QG7" s="43"/>
      <c r="QH7" s="43"/>
      <c r="QI7" s="43"/>
      <c r="QJ7" s="43"/>
      <c r="QK7" s="43"/>
      <c r="QL7" s="43"/>
      <c r="QM7" s="43"/>
      <c r="QN7" s="43"/>
      <c r="QO7" s="43"/>
      <c r="QP7" s="43"/>
      <c r="QQ7" s="43"/>
      <c r="QR7" s="43"/>
      <c r="QS7" s="43"/>
      <c r="QT7" s="43"/>
      <c r="QU7" s="43"/>
      <c r="QV7" s="43"/>
      <c r="QW7" s="43"/>
      <c r="QX7" s="43"/>
      <c r="QY7" s="43"/>
      <c r="QZ7" s="43"/>
      <c r="RA7" s="43"/>
      <c r="RB7" s="43"/>
      <c r="RC7" s="43"/>
      <c r="RD7" s="43"/>
      <c r="RE7" s="43"/>
      <c r="RF7" s="43"/>
      <c r="RG7" s="43"/>
      <c r="RH7" s="43"/>
      <c r="RI7" s="43"/>
      <c r="RJ7" s="43"/>
      <c r="RK7" s="43"/>
      <c r="RL7" s="43"/>
      <c r="RM7" s="43"/>
      <c r="RN7" s="43"/>
      <c r="RO7" s="43"/>
      <c r="RP7" s="43"/>
      <c r="RQ7" s="43"/>
      <c r="RR7" s="43"/>
      <c r="RS7" s="43"/>
      <c r="RT7" s="43"/>
      <c r="RU7" s="43"/>
      <c r="RV7" s="43"/>
      <c r="RW7" s="43"/>
      <c r="RX7" s="43"/>
      <c r="RY7" s="43"/>
      <c r="RZ7" s="43"/>
      <c r="SA7" s="43"/>
      <c r="SB7" s="43"/>
      <c r="SC7" s="43"/>
      <c r="SD7" s="43"/>
      <c r="SE7" s="43"/>
      <c r="SF7" s="43"/>
      <c r="SG7" s="43"/>
      <c r="SH7" s="43"/>
      <c r="SI7" s="43"/>
      <c r="SJ7" s="43"/>
      <c r="SK7" s="43"/>
      <c r="SL7" s="43"/>
      <c r="SM7" s="43"/>
      <c r="SN7" s="43"/>
      <c r="SO7" s="43"/>
      <c r="SP7" s="43"/>
      <c r="SQ7" s="43"/>
      <c r="SR7" s="43"/>
      <c r="SS7" s="43"/>
      <c r="ST7" s="43"/>
      <c r="SU7" s="43"/>
      <c r="SV7" s="43"/>
      <c r="SW7" s="43"/>
      <c r="SX7" s="43"/>
      <c r="SY7" s="43"/>
      <c r="SZ7" s="43"/>
      <c r="TA7" s="43"/>
      <c r="TB7" s="43"/>
      <c r="TC7" s="43"/>
      <c r="TD7" s="43"/>
      <c r="TE7" s="43"/>
      <c r="TF7" s="43"/>
      <c r="TG7" s="43"/>
      <c r="TH7" s="43"/>
      <c r="TI7" s="43"/>
      <c r="TJ7" s="43"/>
      <c r="TK7" s="43"/>
      <c r="TL7" s="43"/>
      <c r="TM7" s="43"/>
      <c r="TN7" s="43"/>
      <c r="TO7" s="43"/>
      <c r="TP7" s="43"/>
      <c r="TQ7" s="43"/>
      <c r="TR7" s="43"/>
      <c r="TS7" s="43"/>
      <c r="TT7" s="43"/>
      <c r="TU7" s="43"/>
      <c r="TV7" s="43"/>
      <c r="TW7" s="43"/>
      <c r="TX7" s="43"/>
      <c r="TY7" s="43"/>
      <c r="TZ7" s="43"/>
      <c r="UA7" s="43"/>
      <c r="UB7" s="43"/>
      <c r="UC7" s="43"/>
      <c r="UD7" s="43"/>
      <c r="UE7" s="43"/>
      <c r="UF7" s="43"/>
      <c r="UG7" s="43"/>
      <c r="UH7" s="43"/>
      <c r="UI7" s="43"/>
      <c r="UJ7" s="43"/>
      <c r="UK7" s="43"/>
      <c r="UL7" s="43"/>
      <c r="UM7" s="43"/>
      <c r="UN7" s="43"/>
      <c r="UO7" s="43"/>
      <c r="UP7" s="43"/>
      <c r="UQ7" s="43"/>
      <c r="UR7" s="43"/>
      <c r="US7" s="43"/>
      <c r="UT7" s="43"/>
      <c r="UU7" s="43"/>
      <c r="UV7" s="43"/>
      <c r="UW7" s="43"/>
      <c r="UX7" s="43"/>
      <c r="UY7" s="43"/>
      <c r="UZ7" s="43"/>
      <c r="VA7" s="43"/>
      <c r="VB7" s="43"/>
      <c r="VC7" s="43"/>
      <c r="VD7" s="43"/>
      <c r="VE7" s="43"/>
      <c r="VF7" s="43"/>
      <c r="VG7" s="43"/>
      <c r="VH7" s="43"/>
      <c r="VI7" s="43"/>
      <c r="VJ7" s="43"/>
      <c r="VK7" s="43"/>
      <c r="VL7" s="43"/>
      <c r="VM7" s="43"/>
      <c r="VN7" s="43"/>
      <c r="VO7" s="43"/>
      <c r="VP7" s="43"/>
      <c r="VQ7" s="43"/>
      <c r="VR7" s="43"/>
      <c r="VS7" s="43"/>
      <c r="VT7" s="43"/>
      <c r="VU7" s="43"/>
      <c r="VV7" s="43"/>
      <c r="VW7" s="43"/>
      <c r="VX7" s="43"/>
      <c r="VY7" s="43"/>
      <c r="VZ7" s="43"/>
      <c r="WA7" s="43"/>
      <c r="WB7" s="43"/>
      <c r="WC7" s="43"/>
      <c r="WD7" s="43"/>
      <c r="WE7" s="43"/>
      <c r="WF7" s="43"/>
      <c r="WG7" s="43"/>
      <c r="WH7" s="43"/>
      <c r="WI7" s="43"/>
      <c r="WJ7" s="43"/>
      <c r="WK7" s="43"/>
      <c r="WL7" s="43"/>
      <c r="WM7" s="43"/>
      <c r="WN7" s="43"/>
      <c r="WO7" s="43"/>
      <c r="WP7" s="43"/>
      <c r="WQ7" s="43"/>
      <c r="WR7" s="43"/>
      <c r="WS7" s="43"/>
      <c r="WT7" s="43"/>
      <c r="WU7" s="43"/>
      <c r="WV7" s="43"/>
      <c r="WW7" s="43"/>
      <c r="WX7" s="43"/>
      <c r="WY7" s="43"/>
      <c r="WZ7" s="43"/>
      <c r="XA7" s="43"/>
      <c r="XB7" s="43"/>
      <c r="XC7" s="43"/>
      <c r="XD7" s="43"/>
      <c r="XE7" s="43"/>
      <c r="XF7" s="43"/>
      <c r="XG7" s="43"/>
      <c r="XH7" s="43"/>
      <c r="XI7" s="43"/>
      <c r="XJ7" s="43"/>
      <c r="XK7" s="43"/>
      <c r="XL7" s="43"/>
      <c r="XM7" s="43"/>
      <c r="XN7" s="43"/>
      <c r="XO7" s="43"/>
      <c r="XP7" s="43"/>
      <c r="XQ7" s="43"/>
      <c r="XR7" s="43"/>
      <c r="XS7" s="43"/>
      <c r="XT7" s="43"/>
      <c r="XU7" s="43"/>
      <c r="XV7" s="43"/>
      <c r="XW7" s="43"/>
      <c r="XX7" s="43"/>
      <c r="XY7" s="43"/>
      <c r="XZ7" s="43"/>
      <c r="YA7" s="43"/>
      <c r="YB7" s="43"/>
      <c r="YC7" s="43"/>
      <c r="YD7" s="43"/>
      <c r="YE7" s="43"/>
      <c r="YF7" s="43"/>
      <c r="YG7" s="43"/>
      <c r="YH7" s="43"/>
      <c r="YI7" s="43"/>
      <c r="YJ7" s="43"/>
      <c r="YK7" s="43"/>
      <c r="YL7" s="43"/>
      <c r="YM7" s="43"/>
      <c r="YN7" s="43"/>
      <c r="YO7" s="43"/>
      <c r="YP7" s="43"/>
      <c r="YQ7" s="43"/>
      <c r="YR7" s="43"/>
      <c r="YS7" s="43"/>
      <c r="YT7" s="43"/>
      <c r="YU7" s="43"/>
      <c r="YV7" s="43"/>
      <c r="YW7" s="43"/>
      <c r="YX7" s="43"/>
      <c r="YY7" s="43"/>
      <c r="YZ7" s="43"/>
      <c r="ZA7" s="43"/>
      <c r="ZB7" s="43"/>
      <c r="ZC7" s="43"/>
      <c r="ZD7" s="43"/>
      <c r="ZE7" s="43"/>
      <c r="ZF7" s="43"/>
      <c r="ZG7" s="43"/>
      <c r="ZH7" s="43"/>
      <c r="ZI7" s="43"/>
      <c r="ZJ7" s="43"/>
      <c r="ZK7" s="43"/>
      <c r="ZL7" s="43"/>
      <c r="ZM7" s="43"/>
      <c r="ZN7" s="43"/>
      <c r="ZO7" s="43"/>
      <c r="ZP7" s="43"/>
      <c r="ZQ7" s="43"/>
      <c r="ZR7" s="43"/>
      <c r="ZS7" s="43"/>
      <c r="ZT7" s="43"/>
      <c r="ZU7" s="43"/>
      <c r="ZV7" s="43"/>
      <c r="ZW7" s="43"/>
      <c r="ZX7" s="43"/>
      <c r="ZY7" s="43"/>
      <c r="ZZ7" s="43"/>
      <c r="AAA7" s="43"/>
      <c r="AAB7" s="43"/>
      <c r="AAC7" s="43"/>
      <c r="AAD7" s="43"/>
      <c r="AAE7" s="43"/>
      <c r="AAF7" s="43"/>
      <c r="AAG7" s="43"/>
      <c r="AAH7" s="43"/>
      <c r="AAI7" s="43"/>
      <c r="AAJ7" s="43"/>
      <c r="AAK7" s="43"/>
      <c r="AAL7" s="43"/>
      <c r="AAM7" s="43"/>
      <c r="AAN7" s="43"/>
      <c r="AAO7" s="43"/>
      <c r="AAP7" s="43"/>
      <c r="AAQ7" s="43"/>
      <c r="AAR7" s="43"/>
      <c r="AAS7" s="43"/>
      <c r="AAT7" s="43"/>
      <c r="AAU7" s="43"/>
      <c r="AAV7" s="43"/>
      <c r="AAW7" s="43"/>
      <c r="AAX7" s="43"/>
      <c r="AAY7" s="43"/>
      <c r="AAZ7" s="43"/>
      <c r="ABA7" s="43"/>
      <c r="ABB7" s="43"/>
      <c r="ABC7" s="43"/>
      <c r="ABD7" s="43"/>
      <c r="ABE7" s="43"/>
      <c r="ABF7" s="43"/>
      <c r="ABG7" s="43"/>
      <c r="ABH7" s="43"/>
      <c r="ABI7" s="43"/>
      <c r="ABJ7" s="43"/>
      <c r="ABK7" s="43"/>
      <c r="ABL7" s="43"/>
      <c r="ABM7" s="43"/>
      <c r="ABN7" s="43"/>
      <c r="ABO7" s="43"/>
      <c r="ABP7" s="43"/>
      <c r="ABQ7" s="43"/>
      <c r="ABR7" s="43"/>
      <c r="ABS7" s="43"/>
      <c r="ABT7" s="43"/>
      <c r="ABU7" s="43"/>
      <c r="ABV7" s="43"/>
      <c r="ABW7" s="43"/>
      <c r="ABX7" s="43"/>
      <c r="ABY7" s="43"/>
      <c r="ABZ7" s="43"/>
      <c r="ACA7" s="43"/>
      <c r="ACB7" s="43"/>
      <c r="ACC7" s="43"/>
      <c r="ACD7" s="43"/>
      <c r="ACE7" s="43"/>
      <c r="ACF7" s="43"/>
      <c r="ACG7" s="43"/>
      <c r="ACH7" s="43"/>
      <c r="ACI7" s="43"/>
      <c r="ACJ7" s="43"/>
      <c r="ACK7" s="43"/>
      <c r="ACL7" s="43"/>
      <c r="ACM7" s="43"/>
      <c r="ACN7" s="43"/>
      <c r="ACO7" s="43"/>
      <c r="ACP7" s="43"/>
      <c r="ACQ7" s="43"/>
      <c r="ACR7" s="43"/>
      <c r="ACS7" s="43"/>
      <c r="ACT7" s="43"/>
      <c r="ACU7" s="43"/>
      <c r="ACV7" s="43"/>
      <c r="ACW7" s="43"/>
      <c r="ACX7" s="43"/>
      <c r="ACY7" s="43"/>
      <c r="ACZ7" s="43"/>
      <c r="ADA7" s="43"/>
      <c r="ADB7" s="43"/>
      <c r="ADC7" s="43"/>
      <c r="ADD7" s="43"/>
      <c r="ADE7" s="43"/>
      <c r="ADF7" s="43"/>
      <c r="ADG7" s="43"/>
      <c r="ADH7" s="43"/>
      <c r="ADI7" s="43"/>
      <c r="ADJ7" s="43"/>
      <c r="ADK7" s="43"/>
      <c r="ADL7" s="43"/>
      <c r="ADM7" s="43"/>
      <c r="ADN7" s="43"/>
      <c r="ADO7" s="43"/>
      <c r="ADP7" s="43"/>
      <c r="ADQ7" s="43"/>
      <c r="ADR7" s="43"/>
      <c r="ADS7" s="43"/>
      <c r="ADT7" s="43"/>
      <c r="ADU7" s="43"/>
      <c r="ADV7" s="43"/>
      <c r="ADW7" s="43"/>
      <c r="ADX7" s="43"/>
      <c r="ADY7" s="43"/>
      <c r="ADZ7" s="43"/>
      <c r="AEA7" s="43"/>
      <c r="AEB7" s="43"/>
      <c r="AEC7" s="43"/>
      <c r="AED7" s="43"/>
      <c r="AEE7" s="43"/>
      <c r="AEF7" s="43"/>
      <c r="AEG7" s="43"/>
      <c r="AEH7" s="43"/>
      <c r="AEI7" s="43"/>
      <c r="AEJ7" s="43"/>
      <c r="AEK7" s="43"/>
      <c r="AEL7" s="43"/>
      <c r="AEM7" s="43"/>
      <c r="AEN7" s="43"/>
      <c r="AEO7" s="43"/>
      <c r="AEP7" s="43"/>
      <c r="AEQ7" s="43"/>
      <c r="AER7" s="43"/>
      <c r="AES7" s="43"/>
      <c r="AET7" s="43"/>
      <c r="AEU7" s="43"/>
      <c r="AEV7" s="43"/>
      <c r="AEW7" s="43"/>
      <c r="AEX7" s="43"/>
      <c r="AEY7" s="43"/>
      <c r="AEZ7" s="43"/>
      <c r="AFA7" s="43"/>
      <c r="AFB7" s="43"/>
      <c r="AFC7" s="43"/>
      <c r="AFD7" s="43"/>
      <c r="AFE7" s="43"/>
      <c r="AFF7" s="43"/>
      <c r="AFG7" s="43"/>
      <c r="AFH7" s="43"/>
      <c r="AFI7" s="43"/>
      <c r="AFJ7" s="43"/>
      <c r="AFK7" s="43"/>
      <c r="AFL7" s="43"/>
      <c r="AFM7" s="43"/>
      <c r="AFN7" s="43"/>
      <c r="AFO7" s="43"/>
      <c r="AFP7" s="43"/>
      <c r="AFQ7" s="43"/>
      <c r="AFR7" s="43"/>
      <c r="AFS7" s="43"/>
      <c r="AFT7" s="43"/>
      <c r="AFU7" s="43"/>
      <c r="AFV7" s="43"/>
      <c r="AFW7" s="43"/>
      <c r="AFX7" s="43"/>
      <c r="AFY7" s="43"/>
      <c r="AFZ7" s="43"/>
      <c r="AGA7" s="43"/>
      <c r="AGB7" s="43"/>
      <c r="AGC7" s="43"/>
      <c r="AGD7" s="43"/>
      <c r="AGE7" s="43"/>
      <c r="AGF7" s="43"/>
      <c r="AGG7" s="43"/>
      <c r="AGH7" s="43"/>
      <c r="AGI7" s="43"/>
      <c r="AGJ7" s="43"/>
      <c r="AGK7" s="43"/>
      <c r="AGL7" s="43"/>
      <c r="AGM7" s="43"/>
      <c r="AGN7" s="43"/>
      <c r="AGO7" s="43"/>
      <c r="AGP7" s="43"/>
      <c r="AGQ7" s="43"/>
      <c r="AGR7" s="43"/>
      <c r="AGS7" s="43"/>
      <c r="AGT7" s="43"/>
      <c r="AGU7" s="43"/>
      <c r="AGV7" s="43"/>
      <c r="AGW7" s="43"/>
      <c r="AGX7" s="43"/>
      <c r="AGY7" s="43"/>
      <c r="AGZ7" s="43"/>
      <c r="AHA7" s="43"/>
      <c r="AHB7" s="43"/>
      <c r="AHC7" s="43"/>
      <c r="AHD7" s="43"/>
      <c r="AHE7" s="43"/>
      <c r="AHF7" s="43"/>
      <c r="AHG7" s="43"/>
      <c r="AHH7" s="43"/>
      <c r="AHI7" s="43"/>
      <c r="AHJ7" s="43"/>
      <c r="AHK7" s="43"/>
      <c r="AHL7" s="43"/>
      <c r="AHM7" s="43"/>
      <c r="AHN7" s="43"/>
      <c r="AHO7" s="43"/>
      <c r="AHP7" s="43"/>
      <c r="AHQ7" s="43"/>
      <c r="AHR7" s="43"/>
      <c r="AHS7" s="43"/>
      <c r="AHT7" s="43"/>
      <c r="AHU7" s="43"/>
      <c r="AHV7" s="43"/>
      <c r="AHW7" s="43"/>
      <c r="AHX7" s="43"/>
      <c r="AHY7" s="43"/>
      <c r="AHZ7" s="43"/>
      <c r="AIA7" s="43"/>
      <c r="AIB7" s="43"/>
      <c r="AIC7" s="43"/>
      <c r="AID7" s="43"/>
      <c r="AIE7" s="43"/>
      <c r="AIF7" s="43"/>
      <c r="AIG7" s="43"/>
      <c r="AIH7" s="43"/>
      <c r="AII7" s="43"/>
      <c r="AIJ7" s="43"/>
      <c r="AIK7" s="43"/>
      <c r="AIL7" s="43"/>
      <c r="AIM7" s="43"/>
      <c r="AIN7" s="43"/>
      <c r="AIO7" s="43"/>
      <c r="AIP7" s="43"/>
      <c r="AIQ7" s="43"/>
      <c r="AIR7" s="43"/>
      <c r="AIS7" s="43"/>
      <c r="AIT7" s="43"/>
      <c r="AIU7" s="43"/>
      <c r="AIV7" s="43"/>
      <c r="AIW7" s="43"/>
      <c r="AIX7" s="43"/>
      <c r="AIY7" s="43"/>
      <c r="AIZ7" s="43"/>
      <c r="AJA7" s="43"/>
      <c r="AJB7" s="43"/>
      <c r="AJC7" s="43"/>
      <c r="AJD7" s="43"/>
      <c r="AJE7" s="43"/>
      <c r="AJF7" s="43"/>
      <c r="AJG7" s="43"/>
      <c r="AJH7" s="43"/>
      <c r="AJI7" s="43"/>
      <c r="AJJ7" s="43"/>
      <c r="AJK7" s="43"/>
      <c r="AJL7" s="43"/>
      <c r="AJM7" s="43"/>
      <c r="AJN7" s="43"/>
      <c r="AJO7" s="43"/>
      <c r="AJP7" s="43"/>
      <c r="AJQ7" s="43"/>
      <c r="AJR7" s="43"/>
      <c r="AJS7" s="43"/>
      <c r="AJT7" s="43"/>
      <c r="AJU7" s="43"/>
      <c r="AJV7" s="43"/>
      <c r="AJW7" s="43"/>
      <c r="AJX7" s="43"/>
      <c r="AJY7" s="43"/>
      <c r="AJZ7" s="43"/>
      <c r="AKA7" s="43"/>
      <c r="AKB7" s="43"/>
      <c r="AKC7" s="43"/>
      <c r="AKD7" s="43"/>
      <c r="AKE7" s="43"/>
      <c r="AKF7" s="43"/>
      <c r="AKG7" s="43"/>
      <c r="AKH7" s="43"/>
      <c r="AKI7" s="43"/>
      <c r="AKJ7" s="43"/>
      <c r="AKK7" s="43"/>
      <c r="AKL7" s="43"/>
      <c r="AKM7" s="43"/>
      <c r="AKN7" s="43"/>
      <c r="AKO7" s="43"/>
      <c r="AKP7" s="43"/>
      <c r="AKQ7" s="43"/>
      <c r="AKR7" s="43"/>
      <c r="AKS7" s="43"/>
      <c r="AKT7" s="43"/>
      <c r="AKU7" s="43"/>
      <c r="AKV7" s="43"/>
      <c r="AKW7" s="43"/>
      <c r="AKX7" s="43"/>
      <c r="AKY7" s="43"/>
      <c r="AKZ7" s="43"/>
      <c r="ALA7" s="43"/>
      <c r="ALB7" s="43"/>
      <c r="ALC7" s="43"/>
      <c r="ALD7" s="43"/>
      <c r="ALE7" s="43"/>
      <c r="ALF7" s="43"/>
      <c r="ALG7" s="43"/>
      <c r="ALH7" s="43"/>
      <c r="ALI7" s="43"/>
      <c r="ALJ7" s="43"/>
      <c r="ALK7" s="43"/>
      <c r="ALL7" s="43"/>
      <c r="ALM7" s="43"/>
      <c r="ALN7" s="43"/>
      <c r="ALO7" s="43"/>
      <c r="ALP7" s="43"/>
      <c r="ALQ7" s="43"/>
      <c r="ALR7" s="43"/>
      <c r="ALS7" s="43"/>
      <c r="ALT7" s="43"/>
      <c r="ALU7" s="43"/>
      <c r="ALV7" s="43"/>
      <c r="ALW7" s="43"/>
      <c r="ALX7" s="43"/>
      <c r="ALY7" s="43"/>
      <c r="ALZ7" s="43"/>
      <c r="AMA7" s="43"/>
      <c r="AMB7" s="43"/>
      <c r="AMC7" s="43"/>
      <c r="AMD7" s="43"/>
      <c r="AME7" s="43"/>
      <c r="AMF7" s="43"/>
      <c r="AMG7" s="43"/>
      <c r="AMH7" s="43"/>
      <c r="AMI7" s="43"/>
      <c r="AMJ7" s="43"/>
      <c r="AMK7" s="43"/>
    </row>
    <row r="8" spans="1:1025" s="76" customFormat="1" ht="15" x14ac:dyDescent="0.25">
      <c r="A8" s="77"/>
      <c r="B8" s="43"/>
      <c r="C8" s="43"/>
      <c r="D8" s="80"/>
      <c r="E8" s="79"/>
      <c r="F8" s="79"/>
      <c r="G8" s="79"/>
      <c r="H8" s="79"/>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c r="HJ8" s="43"/>
      <c r="HK8" s="43"/>
      <c r="HL8" s="43"/>
      <c r="HM8" s="43"/>
      <c r="HN8" s="43"/>
      <c r="HO8" s="43"/>
      <c r="HP8" s="43"/>
      <c r="HQ8" s="43"/>
      <c r="HR8" s="43"/>
      <c r="HS8" s="43"/>
      <c r="HT8" s="43"/>
      <c r="HU8" s="43"/>
      <c r="HV8" s="43"/>
      <c r="HW8" s="43"/>
      <c r="HX8" s="43"/>
      <c r="HY8" s="43"/>
      <c r="HZ8" s="43"/>
      <c r="IA8" s="43"/>
      <c r="IB8" s="43"/>
      <c r="IC8" s="43"/>
      <c r="ID8" s="43"/>
      <c r="IE8" s="43"/>
      <c r="IF8" s="43"/>
      <c r="IG8" s="43"/>
      <c r="IH8" s="43"/>
      <c r="II8" s="43"/>
      <c r="IJ8" s="43"/>
      <c r="IK8" s="43"/>
      <c r="IL8" s="43"/>
      <c r="IM8" s="43"/>
      <c r="IN8" s="43"/>
      <c r="IO8" s="43"/>
      <c r="IP8" s="43"/>
      <c r="IQ8" s="43"/>
      <c r="IR8" s="43"/>
      <c r="IS8" s="43"/>
      <c r="IT8" s="43"/>
      <c r="IU8" s="43"/>
      <c r="IV8" s="43"/>
      <c r="IW8" s="43"/>
      <c r="IX8" s="43"/>
      <c r="IY8" s="43"/>
      <c r="IZ8" s="43"/>
      <c r="JA8" s="43"/>
      <c r="JB8" s="43"/>
      <c r="JC8" s="43"/>
      <c r="JD8" s="43"/>
      <c r="JE8" s="43"/>
      <c r="JF8" s="43"/>
      <c r="JG8" s="43"/>
      <c r="JH8" s="43"/>
      <c r="JI8" s="43"/>
      <c r="JJ8" s="43"/>
      <c r="JK8" s="43"/>
      <c r="JL8" s="43"/>
      <c r="JM8" s="43"/>
      <c r="JN8" s="43"/>
      <c r="JO8" s="43"/>
      <c r="JP8" s="43"/>
      <c r="JQ8" s="43"/>
      <c r="JR8" s="43"/>
      <c r="JS8" s="43"/>
      <c r="JT8" s="43"/>
      <c r="JU8" s="43"/>
      <c r="JV8" s="43"/>
      <c r="JW8" s="43"/>
      <c r="JX8" s="43"/>
      <c r="JY8" s="43"/>
      <c r="JZ8" s="43"/>
      <c r="KA8" s="43"/>
      <c r="KB8" s="43"/>
      <c r="KC8" s="43"/>
      <c r="KD8" s="43"/>
      <c r="KE8" s="43"/>
      <c r="KF8" s="43"/>
      <c r="KG8" s="43"/>
      <c r="KH8" s="43"/>
      <c r="KI8" s="43"/>
      <c r="KJ8" s="43"/>
      <c r="KK8" s="43"/>
      <c r="KL8" s="43"/>
      <c r="KM8" s="43"/>
      <c r="KN8" s="43"/>
      <c r="KO8" s="43"/>
      <c r="KP8" s="43"/>
      <c r="KQ8" s="43"/>
      <c r="KR8" s="43"/>
      <c r="KS8" s="43"/>
      <c r="KT8" s="43"/>
      <c r="KU8" s="43"/>
      <c r="KV8" s="43"/>
      <c r="KW8" s="43"/>
      <c r="KX8" s="43"/>
      <c r="KY8" s="43"/>
      <c r="KZ8" s="43"/>
      <c r="LA8" s="43"/>
      <c r="LB8" s="43"/>
      <c r="LC8" s="43"/>
      <c r="LD8" s="43"/>
      <c r="LE8" s="43"/>
      <c r="LF8" s="43"/>
      <c r="LG8" s="43"/>
      <c r="LH8" s="43"/>
      <c r="LI8" s="43"/>
      <c r="LJ8" s="43"/>
      <c r="LK8" s="43"/>
      <c r="LL8" s="43"/>
      <c r="LM8" s="43"/>
      <c r="LN8" s="43"/>
      <c r="LO8" s="43"/>
      <c r="LP8" s="43"/>
      <c r="LQ8" s="43"/>
      <c r="LR8" s="43"/>
      <c r="LS8" s="43"/>
      <c r="LT8" s="43"/>
      <c r="LU8" s="43"/>
      <c r="LV8" s="43"/>
      <c r="LW8" s="43"/>
      <c r="LX8" s="43"/>
      <c r="LY8" s="43"/>
      <c r="LZ8" s="43"/>
      <c r="MA8" s="43"/>
      <c r="MB8" s="43"/>
      <c r="MC8" s="43"/>
      <c r="MD8" s="43"/>
      <c r="ME8" s="43"/>
      <c r="MF8" s="43"/>
      <c r="MG8" s="43"/>
      <c r="MH8" s="43"/>
      <c r="MI8" s="43"/>
      <c r="MJ8" s="43"/>
      <c r="MK8" s="43"/>
      <c r="ML8" s="43"/>
      <c r="MM8" s="43"/>
      <c r="MN8" s="43"/>
      <c r="MO8" s="43"/>
      <c r="MP8" s="43"/>
      <c r="MQ8" s="43"/>
      <c r="MR8" s="43"/>
      <c r="MS8" s="43"/>
      <c r="MT8" s="43"/>
      <c r="MU8" s="43"/>
      <c r="MV8" s="43"/>
      <c r="MW8" s="43"/>
      <c r="MX8" s="43"/>
      <c r="MY8" s="43"/>
      <c r="MZ8" s="43"/>
      <c r="NA8" s="43"/>
      <c r="NB8" s="43"/>
      <c r="NC8" s="43"/>
      <c r="ND8" s="43"/>
      <c r="NE8" s="43"/>
      <c r="NF8" s="43"/>
      <c r="NG8" s="43"/>
      <c r="NH8" s="43"/>
      <c r="NI8" s="43"/>
      <c r="NJ8" s="43"/>
      <c r="NK8" s="43"/>
      <c r="NL8" s="43"/>
      <c r="NM8" s="43"/>
      <c r="NN8" s="43"/>
      <c r="NO8" s="43"/>
      <c r="NP8" s="43"/>
      <c r="NQ8" s="43"/>
      <c r="NR8" s="43"/>
      <c r="NS8" s="43"/>
      <c r="NT8" s="43"/>
      <c r="NU8" s="43"/>
      <c r="NV8" s="43"/>
      <c r="NW8" s="43"/>
      <c r="NX8" s="43"/>
      <c r="NY8" s="43"/>
      <c r="NZ8" s="43"/>
      <c r="OA8" s="43"/>
      <c r="OB8" s="43"/>
      <c r="OC8" s="43"/>
      <c r="OD8" s="43"/>
      <c r="OE8" s="43"/>
      <c r="OF8" s="43"/>
      <c r="OG8" s="43"/>
      <c r="OH8" s="43"/>
      <c r="OI8" s="43"/>
      <c r="OJ8" s="43"/>
      <c r="OK8" s="43"/>
      <c r="OL8" s="43"/>
      <c r="OM8" s="43"/>
      <c r="ON8" s="43"/>
      <c r="OO8" s="43"/>
      <c r="OP8" s="43"/>
      <c r="OQ8" s="43"/>
      <c r="OR8" s="43"/>
      <c r="OS8" s="43"/>
      <c r="OT8" s="43"/>
      <c r="OU8" s="43"/>
      <c r="OV8" s="43"/>
      <c r="OW8" s="43"/>
      <c r="OX8" s="43"/>
      <c r="OY8" s="43"/>
      <c r="OZ8" s="43"/>
      <c r="PA8" s="43"/>
      <c r="PB8" s="43"/>
      <c r="PC8" s="43"/>
      <c r="PD8" s="43"/>
      <c r="PE8" s="43"/>
      <c r="PF8" s="43"/>
      <c r="PG8" s="43"/>
      <c r="PH8" s="43"/>
      <c r="PI8" s="43"/>
      <c r="PJ8" s="43"/>
      <c r="PK8" s="43"/>
      <c r="PL8" s="43"/>
      <c r="PM8" s="43"/>
      <c r="PN8" s="43"/>
      <c r="PO8" s="43"/>
      <c r="PP8" s="43"/>
      <c r="PQ8" s="43"/>
      <c r="PR8" s="43"/>
      <c r="PS8" s="43"/>
      <c r="PT8" s="43"/>
      <c r="PU8" s="43"/>
      <c r="PV8" s="43"/>
      <c r="PW8" s="43"/>
      <c r="PX8" s="43"/>
      <c r="PY8" s="43"/>
      <c r="PZ8" s="43"/>
      <c r="QA8" s="43"/>
      <c r="QB8" s="43"/>
      <c r="QC8" s="43"/>
      <c r="QD8" s="43"/>
      <c r="QE8" s="43"/>
      <c r="QF8" s="43"/>
      <c r="QG8" s="43"/>
      <c r="QH8" s="43"/>
      <c r="QI8" s="43"/>
      <c r="QJ8" s="43"/>
      <c r="QK8" s="43"/>
      <c r="QL8" s="43"/>
      <c r="QM8" s="43"/>
      <c r="QN8" s="43"/>
      <c r="QO8" s="43"/>
      <c r="QP8" s="43"/>
      <c r="QQ8" s="43"/>
      <c r="QR8" s="43"/>
      <c r="QS8" s="43"/>
      <c r="QT8" s="43"/>
      <c r="QU8" s="43"/>
      <c r="QV8" s="43"/>
      <c r="QW8" s="43"/>
      <c r="QX8" s="43"/>
      <c r="QY8" s="43"/>
      <c r="QZ8" s="43"/>
      <c r="RA8" s="43"/>
      <c r="RB8" s="43"/>
      <c r="RC8" s="43"/>
      <c r="RD8" s="43"/>
      <c r="RE8" s="43"/>
      <c r="RF8" s="43"/>
      <c r="RG8" s="43"/>
      <c r="RH8" s="43"/>
      <c r="RI8" s="43"/>
      <c r="RJ8" s="43"/>
      <c r="RK8" s="43"/>
      <c r="RL8" s="43"/>
      <c r="RM8" s="43"/>
      <c r="RN8" s="43"/>
      <c r="RO8" s="43"/>
      <c r="RP8" s="43"/>
      <c r="RQ8" s="43"/>
      <c r="RR8" s="43"/>
      <c r="RS8" s="43"/>
      <c r="RT8" s="43"/>
      <c r="RU8" s="43"/>
      <c r="RV8" s="43"/>
      <c r="RW8" s="43"/>
      <c r="RX8" s="43"/>
      <c r="RY8" s="43"/>
      <c r="RZ8" s="43"/>
      <c r="SA8" s="43"/>
      <c r="SB8" s="43"/>
      <c r="SC8" s="43"/>
      <c r="SD8" s="43"/>
      <c r="SE8" s="43"/>
      <c r="SF8" s="43"/>
      <c r="SG8" s="43"/>
      <c r="SH8" s="43"/>
      <c r="SI8" s="43"/>
      <c r="SJ8" s="43"/>
      <c r="SK8" s="43"/>
      <c r="SL8" s="43"/>
      <c r="SM8" s="43"/>
      <c r="SN8" s="43"/>
      <c r="SO8" s="43"/>
      <c r="SP8" s="43"/>
      <c r="SQ8" s="43"/>
      <c r="SR8" s="43"/>
      <c r="SS8" s="43"/>
      <c r="ST8" s="43"/>
      <c r="SU8" s="43"/>
      <c r="SV8" s="43"/>
      <c r="SW8" s="43"/>
      <c r="SX8" s="43"/>
      <c r="SY8" s="43"/>
      <c r="SZ8" s="43"/>
      <c r="TA8" s="43"/>
      <c r="TB8" s="43"/>
      <c r="TC8" s="43"/>
      <c r="TD8" s="43"/>
      <c r="TE8" s="43"/>
      <c r="TF8" s="43"/>
      <c r="TG8" s="43"/>
      <c r="TH8" s="43"/>
      <c r="TI8" s="43"/>
      <c r="TJ8" s="43"/>
      <c r="TK8" s="43"/>
      <c r="TL8" s="43"/>
      <c r="TM8" s="43"/>
      <c r="TN8" s="43"/>
      <c r="TO8" s="43"/>
      <c r="TP8" s="43"/>
      <c r="TQ8" s="43"/>
      <c r="TR8" s="43"/>
      <c r="TS8" s="43"/>
      <c r="TT8" s="43"/>
      <c r="TU8" s="43"/>
      <c r="TV8" s="43"/>
      <c r="TW8" s="43"/>
      <c r="TX8" s="43"/>
      <c r="TY8" s="43"/>
      <c r="TZ8" s="43"/>
      <c r="UA8" s="43"/>
      <c r="UB8" s="43"/>
      <c r="UC8" s="43"/>
      <c r="UD8" s="43"/>
      <c r="UE8" s="43"/>
      <c r="UF8" s="43"/>
      <c r="UG8" s="43"/>
      <c r="UH8" s="43"/>
      <c r="UI8" s="43"/>
      <c r="UJ8" s="43"/>
      <c r="UK8" s="43"/>
      <c r="UL8" s="43"/>
      <c r="UM8" s="43"/>
      <c r="UN8" s="43"/>
      <c r="UO8" s="43"/>
      <c r="UP8" s="43"/>
      <c r="UQ8" s="43"/>
      <c r="UR8" s="43"/>
      <c r="US8" s="43"/>
      <c r="UT8" s="43"/>
      <c r="UU8" s="43"/>
      <c r="UV8" s="43"/>
      <c r="UW8" s="43"/>
      <c r="UX8" s="43"/>
      <c r="UY8" s="43"/>
      <c r="UZ8" s="43"/>
      <c r="VA8" s="43"/>
      <c r="VB8" s="43"/>
      <c r="VC8" s="43"/>
      <c r="VD8" s="43"/>
      <c r="VE8" s="43"/>
      <c r="VF8" s="43"/>
      <c r="VG8" s="43"/>
      <c r="VH8" s="43"/>
      <c r="VI8" s="43"/>
      <c r="VJ8" s="43"/>
      <c r="VK8" s="43"/>
      <c r="VL8" s="43"/>
      <c r="VM8" s="43"/>
      <c r="VN8" s="43"/>
      <c r="VO8" s="43"/>
      <c r="VP8" s="43"/>
      <c r="VQ8" s="43"/>
      <c r="VR8" s="43"/>
      <c r="VS8" s="43"/>
      <c r="VT8" s="43"/>
      <c r="VU8" s="43"/>
      <c r="VV8" s="43"/>
      <c r="VW8" s="43"/>
      <c r="VX8" s="43"/>
      <c r="VY8" s="43"/>
      <c r="VZ8" s="43"/>
      <c r="WA8" s="43"/>
      <c r="WB8" s="43"/>
      <c r="WC8" s="43"/>
      <c r="WD8" s="43"/>
      <c r="WE8" s="43"/>
      <c r="WF8" s="43"/>
      <c r="WG8" s="43"/>
      <c r="WH8" s="43"/>
      <c r="WI8" s="43"/>
      <c r="WJ8" s="43"/>
      <c r="WK8" s="43"/>
      <c r="WL8" s="43"/>
      <c r="WM8" s="43"/>
      <c r="WN8" s="43"/>
      <c r="WO8" s="43"/>
      <c r="WP8" s="43"/>
      <c r="WQ8" s="43"/>
      <c r="WR8" s="43"/>
      <c r="WS8" s="43"/>
      <c r="WT8" s="43"/>
      <c r="WU8" s="43"/>
      <c r="WV8" s="43"/>
      <c r="WW8" s="43"/>
      <c r="WX8" s="43"/>
      <c r="WY8" s="43"/>
      <c r="WZ8" s="43"/>
      <c r="XA8" s="43"/>
      <c r="XB8" s="43"/>
      <c r="XC8" s="43"/>
      <c r="XD8" s="43"/>
      <c r="XE8" s="43"/>
      <c r="XF8" s="43"/>
      <c r="XG8" s="43"/>
      <c r="XH8" s="43"/>
      <c r="XI8" s="43"/>
      <c r="XJ8" s="43"/>
      <c r="XK8" s="43"/>
      <c r="XL8" s="43"/>
      <c r="XM8" s="43"/>
      <c r="XN8" s="43"/>
      <c r="XO8" s="43"/>
      <c r="XP8" s="43"/>
      <c r="XQ8" s="43"/>
      <c r="XR8" s="43"/>
      <c r="XS8" s="43"/>
      <c r="XT8" s="43"/>
      <c r="XU8" s="43"/>
      <c r="XV8" s="43"/>
      <c r="XW8" s="43"/>
      <c r="XX8" s="43"/>
      <c r="XY8" s="43"/>
      <c r="XZ8" s="43"/>
      <c r="YA8" s="43"/>
      <c r="YB8" s="43"/>
      <c r="YC8" s="43"/>
      <c r="YD8" s="43"/>
      <c r="YE8" s="43"/>
      <c r="YF8" s="43"/>
      <c r="YG8" s="43"/>
      <c r="YH8" s="43"/>
      <c r="YI8" s="43"/>
      <c r="YJ8" s="43"/>
      <c r="YK8" s="43"/>
      <c r="YL8" s="43"/>
      <c r="YM8" s="43"/>
      <c r="YN8" s="43"/>
      <c r="YO8" s="43"/>
      <c r="YP8" s="43"/>
      <c r="YQ8" s="43"/>
      <c r="YR8" s="43"/>
      <c r="YS8" s="43"/>
      <c r="YT8" s="43"/>
      <c r="YU8" s="43"/>
      <c r="YV8" s="43"/>
      <c r="YW8" s="43"/>
      <c r="YX8" s="43"/>
      <c r="YY8" s="43"/>
      <c r="YZ8" s="43"/>
      <c r="ZA8" s="43"/>
      <c r="ZB8" s="43"/>
      <c r="ZC8" s="43"/>
      <c r="ZD8" s="43"/>
      <c r="ZE8" s="43"/>
      <c r="ZF8" s="43"/>
      <c r="ZG8" s="43"/>
      <c r="ZH8" s="43"/>
      <c r="ZI8" s="43"/>
      <c r="ZJ8" s="43"/>
      <c r="ZK8" s="43"/>
      <c r="ZL8" s="43"/>
      <c r="ZM8" s="43"/>
      <c r="ZN8" s="43"/>
      <c r="ZO8" s="43"/>
      <c r="ZP8" s="43"/>
      <c r="ZQ8" s="43"/>
      <c r="ZR8" s="43"/>
      <c r="ZS8" s="43"/>
      <c r="ZT8" s="43"/>
      <c r="ZU8" s="43"/>
      <c r="ZV8" s="43"/>
      <c r="ZW8" s="43"/>
      <c r="ZX8" s="43"/>
      <c r="ZY8" s="43"/>
      <c r="ZZ8" s="43"/>
      <c r="AAA8" s="43"/>
      <c r="AAB8" s="43"/>
      <c r="AAC8" s="43"/>
      <c r="AAD8" s="43"/>
      <c r="AAE8" s="43"/>
      <c r="AAF8" s="43"/>
      <c r="AAG8" s="43"/>
      <c r="AAH8" s="43"/>
      <c r="AAI8" s="43"/>
      <c r="AAJ8" s="43"/>
      <c r="AAK8" s="43"/>
      <c r="AAL8" s="43"/>
      <c r="AAM8" s="43"/>
      <c r="AAN8" s="43"/>
      <c r="AAO8" s="43"/>
      <c r="AAP8" s="43"/>
      <c r="AAQ8" s="43"/>
      <c r="AAR8" s="43"/>
      <c r="AAS8" s="43"/>
      <c r="AAT8" s="43"/>
      <c r="AAU8" s="43"/>
      <c r="AAV8" s="43"/>
      <c r="AAW8" s="43"/>
      <c r="AAX8" s="43"/>
      <c r="AAY8" s="43"/>
      <c r="AAZ8" s="43"/>
      <c r="ABA8" s="43"/>
      <c r="ABB8" s="43"/>
      <c r="ABC8" s="43"/>
      <c r="ABD8" s="43"/>
      <c r="ABE8" s="43"/>
      <c r="ABF8" s="43"/>
      <c r="ABG8" s="43"/>
      <c r="ABH8" s="43"/>
      <c r="ABI8" s="43"/>
      <c r="ABJ8" s="43"/>
      <c r="ABK8" s="43"/>
      <c r="ABL8" s="43"/>
      <c r="ABM8" s="43"/>
      <c r="ABN8" s="43"/>
      <c r="ABO8" s="43"/>
      <c r="ABP8" s="43"/>
      <c r="ABQ8" s="43"/>
      <c r="ABR8" s="43"/>
      <c r="ABS8" s="43"/>
      <c r="ABT8" s="43"/>
      <c r="ABU8" s="43"/>
      <c r="ABV8" s="43"/>
      <c r="ABW8" s="43"/>
      <c r="ABX8" s="43"/>
      <c r="ABY8" s="43"/>
      <c r="ABZ8" s="43"/>
      <c r="ACA8" s="43"/>
      <c r="ACB8" s="43"/>
      <c r="ACC8" s="43"/>
      <c r="ACD8" s="43"/>
      <c r="ACE8" s="43"/>
      <c r="ACF8" s="43"/>
      <c r="ACG8" s="43"/>
      <c r="ACH8" s="43"/>
      <c r="ACI8" s="43"/>
      <c r="ACJ8" s="43"/>
      <c r="ACK8" s="43"/>
      <c r="ACL8" s="43"/>
      <c r="ACM8" s="43"/>
      <c r="ACN8" s="43"/>
      <c r="ACO8" s="43"/>
      <c r="ACP8" s="43"/>
      <c r="ACQ8" s="43"/>
      <c r="ACR8" s="43"/>
      <c r="ACS8" s="43"/>
      <c r="ACT8" s="43"/>
      <c r="ACU8" s="43"/>
      <c r="ACV8" s="43"/>
      <c r="ACW8" s="43"/>
      <c r="ACX8" s="43"/>
      <c r="ACY8" s="43"/>
      <c r="ACZ8" s="43"/>
      <c r="ADA8" s="43"/>
      <c r="ADB8" s="43"/>
      <c r="ADC8" s="43"/>
      <c r="ADD8" s="43"/>
      <c r="ADE8" s="43"/>
      <c r="ADF8" s="43"/>
      <c r="ADG8" s="43"/>
      <c r="ADH8" s="43"/>
      <c r="ADI8" s="43"/>
      <c r="ADJ8" s="43"/>
      <c r="ADK8" s="43"/>
      <c r="ADL8" s="43"/>
      <c r="ADM8" s="43"/>
      <c r="ADN8" s="43"/>
      <c r="ADO8" s="43"/>
      <c r="ADP8" s="43"/>
      <c r="ADQ8" s="43"/>
      <c r="ADR8" s="43"/>
      <c r="ADS8" s="43"/>
      <c r="ADT8" s="43"/>
      <c r="ADU8" s="43"/>
      <c r="ADV8" s="43"/>
      <c r="ADW8" s="43"/>
      <c r="ADX8" s="43"/>
      <c r="ADY8" s="43"/>
      <c r="ADZ8" s="43"/>
      <c r="AEA8" s="43"/>
      <c r="AEB8" s="43"/>
      <c r="AEC8" s="43"/>
      <c r="AED8" s="43"/>
      <c r="AEE8" s="43"/>
      <c r="AEF8" s="43"/>
      <c r="AEG8" s="43"/>
      <c r="AEH8" s="43"/>
      <c r="AEI8" s="43"/>
      <c r="AEJ8" s="43"/>
      <c r="AEK8" s="43"/>
      <c r="AEL8" s="43"/>
      <c r="AEM8" s="43"/>
      <c r="AEN8" s="43"/>
      <c r="AEO8" s="43"/>
      <c r="AEP8" s="43"/>
      <c r="AEQ8" s="43"/>
      <c r="AER8" s="43"/>
      <c r="AES8" s="43"/>
      <c r="AET8" s="43"/>
      <c r="AEU8" s="43"/>
      <c r="AEV8" s="43"/>
      <c r="AEW8" s="43"/>
      <c r="AEX8" s="43"/>
      <c r="AEY8" s="43"/>
      <c r="AEZ8" s="43"/>
      <c r="AFA8" s="43"/>
      <c r="AFB8" s="43"/>
      <c r="AFC8" s="43"/>
      <c r="AFD8" s="43"/>
      <c r="AFE8" s="43"/>
      <c r="AFF8" s="43"/>
      <c r="AFG8" s="43"/>
      <c r="AFH8" s="43"/>
      <c r="AFI8" s="43"/>
      <c r="AFJ8" s="43"/>
      <c r="AFK8" s="43"/>
      <c r="AFL8" s="43"/>
      <c r="AFM8" s="43"/>
      <c r="AFN8" s="43"/>
      <c r="AFO8" s="43"/>
      <c r="AFP8" s="43"/>
      <c r="AFQ8" s="43"/>
      <c r="AFR8" s="43"/>
      <c r="AFS8" s="43"/>
      <c r="AFT8" s="43"/>
      <c r="AFU8" s="43"/>
      <c r="AFV8" s="43"/>
      <c r="AFW8" s="43"/>
      <c r="AFX8" s="43"/>
      <c r="AFY8" s="43"/>
      <c r="AFZ8" s="43"/>
      <c r="AGA8" s="43"/>
      <c r="AGB8" s="43"/>
      <c r="AGC8" s="43"/>
      <c r="AGD8" s="43"/>
      <c r="AGE8" s="43"/>
      <c r="AGF8" s="43"/>
      <c r="AGG8" s="43"/>
      <c r="AGH8" s="43"/>
      <c r="AGI8" s="43"/>
      <c r="AGJ8" s="43"/>
      <c r="AGK8" s="43"/>
      <c r="AGL8" s="43"/>
      <c r="AGM8" s="43"/>
      <c r="AGN8" s="43"/>
      <c r="AGO8" s="43"/>
      <c r="AGP8" s="43"/>
      <c r="AGQ8" s="43"/>
      <c r="AGR8" s="43"/>
      <c r="AGS8" s="43"/>
      <c r="AGT8" s="43"/>
      <c r="AGU8" s="43"/>
      <c r="AGV8" s="43"/>
      <c r="AGW8" s="43"/>
      <c r="AGX8" s="43"/>
      <c r="AGY8" s="43"/>
      <c r="AGZ8" s="43"/>
      <c r="AHA8" s="43"/>
      <c r="AHB8" s="43"/>
      <c r="AHC8" s="43"/>
      <c r="AHD8" s="43"/>
      <c r="AHE8" s="43"/>
      <c r="AHF8" s="43"/>
      <c r="AHG8" s="43"/>
      <c r="AHH8" s="43"/>
      <c r="AHI8" s="43"/>
      <c r="AHJ8" s="43"/>
      <c r="AHK8" s="43"/>
      <c r="AHL8" s="43"/>
      <c r="AHM8" s="43"/>
      <c r="AHN8" s="43"/>
      <c r="AHO8" s="43"/>
      <c r="AHP8" s="43"/>
      <c r="AHQ8" s="43"/>
      <c r="AHR8" s="43"/>
      <c r="AHS8" s="43"/>
      <c r="AHT8" s="43"/>
      <c r="AHU8" s="43"/>
      <c r="AHV8" s="43"/>
      <c r="AHW8" s="43"/>
      <c r="AHX8" s="43"/>
      <c r="AHY8" s="43"/>
      <c r="AHZ8" s="43"/>
      <c r="AIA8" s="43"/>
      <c r="AIB8" s="43"/>
      <c r="AIC8" s="43"/>
      <c r="AID8" s="43"/>
      <c r="AIE8" s="43"/>
      <c r="AIF8" s="43"/>
      <c r="AIG8" s="43"/>
      <c r="AIH8" s="43"/>
      <c r="AII8" s="43"/>
      <c r="AIJ8" s="43"/>
      <c r="AIK8" s="43"/>
      <c r="AIL8" s="43"/>
      <c r="AIM8" s="43"/>
      <c r="AIN8" s="43"/>
      <c r="AIO8" s="43"/>
      <c r="AIP8" s="43"/>
      <c r="AIQ8" s="43"/>
      <c r="AIR8" s="43"/>
      <c r="AIS8" s="43"/>
      <c r="AIT8" s="43"/>
      <c r="AIU8" s="43"/>
      <c r="AIV8" s="43"/>
      <c r="AIW8" s="43"/>
      <c r="AIX8" s="43"/>
      <c r="AIY8" s="43"/>
      <c r="AIZ8" s="43"/>
      <c r="AJA8" s="43"/>
      <c r="AJB8" s="43"/>
      <c r="AJC8" s="43"/>
      <c r="AJD8" s="43"/>
      <c r="AJE8" s="43"/>
      <c r="AJF8" s="43"/>
      <c r="AJG8" s="43"/>
      <c r="AJH8" s="43"/>
      <c r="AJI8" s="43"/>
      <c r="AJJ8" s="43"/>
      <c r="AJK8" s="43"/>
      <c r="AJL8" s="43"/>
      <c r="AJM8" s="43"/>
      <c r="AJN8" s="43"/>
      <c r="AJO8" s="43"/>
      <c r="AJP8" s="43"/>
      <c r="AJQ8" s="43"/>
      <c r="AJR8" s="43"/>
      <c r="AJS8" s="43"/>
      <c r="AJT8" s="43"/>
      <c r="AJU8" s="43"/>
      <c r="AJV8" s="43"/>
      <c r="AJW8" s="43"/>
      <c r="AJX8" s="43"/>
      <c r="AJY8" s="43"/>
      <c r="AJZ8" s="43"/>
      <c r="AKA8" s="43"/>
      <c r="AKB8" s="43"/>
      <c r="AKC8" s="43"/>
      <c r="AKD8" s="43"/>
      <c r="AKE8" s="43"/>
      <c r="AKF8" s="43"/>
      <c r="AKG8" s="43"/>
      <c r="AKH8" s="43"/>
      <c r="AKI8" s="43"/>
      <c r="AKJ8" s="43"/>
      <c r="AKK8" s="43"/>
      <c r="AKL8" s="43"/>
      <c r="AKM8" s="43"/>
      <c r="AKN8" s="43"/>
      <c r="AKO8" s="43"/>
      <c r="AKP8" s="43"/>
      <c r="AKQ8" s="43"/>
      <c r="AKR8" s="43"/>
      <c r="AKS8" s="43"/>
      <c r="AKT8" s="43"/>
      <c r="AKU8" s="43"/>
      <c r="AKV8" s="43"/>
      <c r="AKW8" s="43"/>
      <c r="AKX8" s="43"/>
      <c r="AKY8" s="43"/>
      <c r="AKZ8" s="43"/>
      <c r="ALA8" s="43"/>
      <c r="ALB8" s="43"/>
      <c r="ALC8" s="43"/>
      <c r="ALD8" s="43"/>
      <c r="ALE8" s="43"/>
      <c r="ALF8" s="43"/>
      <c r="ALG8" s="43"/>
      <c r="ALH8" s="43"/>
      <c r="ALI8" s="43"/>
      <c r="ALJ8" s="43"/>
      <c r="ALK8" s="43"/>
      <c r="ALL8" s="43"/>
      <c r="ALM8" s="43"/>
      <c r="ALN8" s="43"/>
      <c r="ALO8" s="43"/>
      <c r="ALP8" s="43"/>
      <c r="ALQ8" s="43"/>
      <c r="ALR8" s="43"/>
      <c r="ALS8" s="43"/>
      <c r="ALT8" s="43"/>
      <c r="ALU8" s="43"/>
      <c r="ALV8" s="43"/>
      <c r="ALW8" s="43"/>
      <c r="ALX8" s="43"/>
      <c r="ALY8" s="43"/>
      <c r="ALZ8" s="43"/>
      <c r="AMA8" s="43"/>
      <c r="AMB8" s="43"/>
      <c r="AMC8" s="43"/>
      <c r="AMD8" s="43"/>
      <c r="AME8" s="43"/>
      <c r="AMF8" s="43"/>
      <c r="AMG8" s="43"/>
      <c r="AMH8" s="43"/>
      <c r="AMI8" s="43"/>
      <c r="AMJ8" s="43"/>
      <c r="AMK8" s="43"/>
    </row>
    <row r="9" spans="1:1025" s="76" customFormat="1" ht="15" x14ac:dyDescent="0.25">
      <c r="A9" s="77"/>
      <c r="B9" s="43"/>
      <c r="C9" s="43"/>
      <c r="D9" s="80"/>
      <c r="E9" s="79"/>
      <c r="F9" s="79"/>
      <c r="G9" s="79"/>
      <c r="H9" s="79"/>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c r="FY9" s="43"/>
      <c r="FZ9" s="43"/>
      <c r="GA9" s="43"/>
      <c r="GB9" s="43"/>
      <c r="GC9" s="43"/>
      <c r="GD9" s="43"/>
      <c r="GE9" s="43"/>
      <c r="GF9" s="43"/>
      <c r="GG9" s="43"/>
      <c r="GH9" s="43"/>
      <c r="GI9" s="43"/>
      <c r="GJ9" s="43"/>
      <c r="GK9" s="43"/>
      <c r="GL9" s="43"/>
      <c r="GM9" s="43"/>
      <c r="GN9" s="43"/>
      <c r="GO9" s="43"/>
      <c r="GP9" s="43"/>
      <c r="GQ9" s="43"/>
      <c r="GR9" s="43"/>
      <c r="GS9" s="43"/>
      <c r="GT9" s="43"/>
      <c r="GU9" s="43"/>
      <c r="GV9" s="43"/>
      <c r="GW9" s="43"/>
      <c r="GX9" s="43"/>
      <c r="GY9" s="43"/>
      <c r="GZ9" s="43"/>
      <c r="HA9" s="43"/>
      <c r="HB9" s="43"/>
      <c r="HC9" s="43"/>
      <c r="HD9" s="43"/>
      <c r="HE9" s="43"/>
      <c r="HF9" s="43"/>
      <c r="HG9" s="43"/>
      <c r="HH9" s="43"/>
      <c r="HI9" s="43"/>
      <c r="HJ9" s="43"/>
      <c r="HK9" s="43"/>
      <c r="HL9" s="43"/>
      <c r="HM9" s="43"/>
      <c r="HN9" s="43"/>
      <c r="HO9" s="43"/>
      <c r="HP9" s="43"/>
      <c r="HQ9" s="43"/>
      <c r="HR9" s="43"/>
      <c r="HS9" s="43"/>
      <c r="HT9" s="43"/>
      <c r="HU9" s="43"/>
      <c r="HV9" s="43"/>
      <c r="HW9" s="43"/>
      <c r="HX9" s="43"/>
      <c r="HY9" s="43"/>
      <c r="HZ9" s="43"/>
      <c r="IA9" s="43"/>
      <c r="IB9" s="43"/>
      <c r="IC9" s="43"/>
      <c r="ID9" s="43"/>
      <c r="IE9" s="43"/>
      <c r="IF9" s="43"/>
      <c r="IG9" s="43"/>
      <c r="IH9" s="43"/>
      <c r="II9" s="43"/>
      <c r="IJ9" s="43"/>
      <c r="IK9" s="43"/>
      <c r="IL9" s="43"/>
      <c r="IM9" s="43"/>
      <c r="IN9" s="43"/>
      <c r="IO9" s="43"/>
      <c r="IP9" s="43"/>
      <c r="IQ9" s="43"/>
      <c r="IR9" s="43"/>
      <c r="IS9" s="43"/>
      <c r="IT9" s="43"/>
      <c r="IU9" s="43"/>
      <c r="IV9" s="43"/>
      <c r="IW9" s="43"/>
      <c r="IX9" s="43"/>
      <c r="IY9" s="43"/>
      <c r="IZ9" s="43"/>
      <c r="JA9" s="43"/>
      <c r="JB9" s="43"/>
      <c r="JC9" s="43"/>
      <c r="JD9" s="43"/>
      <c r="JE9" s="43"/>
      <c r="JF9" s="43"/>
      <c r="JG9" s="43"/>
      <c r="JH9" s="43"/>
      <c r="JI9" s="43"/>
      <c r="JJ9" s="43"/>
      <c r="JK9" s="43"/>
      <c r="JL9" s="43"/>
      <c r="JM9" s="43"/>
      <c r="JN9" s="43"/>
      <c r="JO9" s="43"/>
      <c r="JP9" s="43"/>
      <c r="JQ9" s="43"/>
      <c r="JR9" s="43"/>
      <c r="JS9" s="43"/>
      <c r="JT9" s="43"/>
      <c r="JU9" s="43"/>
      <c r="JV9" s="43"/>
      <c r="JW9" s="43"/>
      <c r="JX9" s="43"/>
      <c r="JY9" s="43"/>
      <c r="JZ9" s="43"/>
      <c r="KA9" s="43"/>
      <c r="KB9" s="43"/>
      <c r="KC9" s="43"/>
      <c r="KD9" s="43"/>
      <c r="KE9" s="43"/>
      <c r="KF9" s="43"/>
      <c r="KG9" s="43"/>
      <c r="KH9" s="43"/>
      <c r="KI9" s="43"/>
      <c r="KJ9" s="43"/>
      <c r="KK9" s="43"/>
      <c r="KL9" s="43"/>
      <c r="KM9" s="43"/>
      <c r="KN9" s="43"/>
      <c r="KO9" s="43"/>
      <c r="KP9" s="43"/>
      <c r="KQ9" s="43"/>
      <c r="KR9" s="43"/>
      <c r="KS9" s="43"/>
      <c r="KT9" s="43"/>
      <c r="KU9" s="43"/>
      <c r="KV9" s="43"/>
      <c r="KW9" s="43"/>
      <c r="KX9" s="43"/>
      <c r="KY9" s="43"/>
      <c r="KZ9" s="43"/>
      <c r="LA9" s="43"/>
      <c r="LB9" s="43"/>
      <c r="LC9" s="43"/>
      <c r="LD9" s="43"/>
      <c r="LE9" s="43"/>
      <c r="LF9" s="43"/>
      <c r="LG9" s="43"/>
      <c r="LH9" s="43"/>
      <c r="LI9" s="43"/>
      <c r="LJ9" s="43"/>
      <c r="LK9" s="43"/>
      <c r="LL9" s="43"/>
      <c r="LM9" s="43"/>
      <c r="LN9" s="43"/>
      <c r="LO9" s="43"/>
      <c r="LP9" s="43"/>
      <c r="LQ9" s="43"/>
      <c r="LR9" s="43"/>
      <c r="LS9" s="43"/>
      <c r="LT9" s="43"/>
      <c r="LU9" s="43"/>
      <c r="LV9" s="43"/>
      <c r="LW9" s="43"/>
      <c r="LX9" s="43"/>
      <c r="LY9" s="43"/>
      <c r="LZ9" s="43"/>
      <c r="MA9" s="43"/>
      <c r="MB9" s="43"/>
      <c r="MC9" s="43"/>
      <c r="MD9" s="43"/>
      <c r="ME9" s="43"/>
      <c r="MF9" s="43"/>
      <c r="MG9" s="43"/>
      <c r="MH9" s="43"/>
      <c r="MI9" s="43"/>
      <c r="MJ9" s="43"/>
      <c r="MK9" s="43"/>
      <c r="ML9" s="43"/>
      <c r="MM9" s="43"/>
      <c r="MN9" s="43"/>
      <c r="MO9" s="43"/>
      <c r="MP9" s="43"/>
      <c r="MQ9" s="43"/>
      <c r="MR9" s="43"/>
      <c r="MS9" s="43"/>
      <c r="MT9" s="43"/>
      <c r="MU9" s="43"/>
      <c r="MV9" s="43"/>
      <c r="MW9" s="43"/>
      <c r="MX9" s="43"/>
      <c r="MY9" s="43"/>
      <c r="MZ9" s="43"/>
      <c r="NA9" s="43"/>
      <c r="NB9" s="43"/>
      <c r="NC9" s="43"/>
      <c r="ND9" s="43"/>
      <c r="NE9" s="43"/>
      <c r="NF9" s="43"/>
      <c r="NG9" s="43"/>
      <c r="NH9" s="43"/>
      <c r="NI9" s="43"/>
      <c r="NJ9" s="43"/>
      <c r="NK9" s="43"/>
      <c r="NL9" s="43"/>
      <c r="NM9" s="43"/>
      <c r="NN9" s="43"/>
      <c r="NO9" s="43"/>
      <c r="NP9" s="43"/>
      <c r="NQ9" s="43"/>
      <c r="NR9" s="43"/>
      <c r="NS9" s="43"/>
      <c r="NT9" s="43"/>
      <c r="NU9" s="43"/>
      <c r="NV9" s="43"/>
      <c r="NW9" s="43"/>
      <c r="NX9" s="43"/>
      <c r="NY9" s="43"/>
      <c r="NZ9" s="43"/>
      <c r="OA9" s="43"/>
      <c r="OB9" s="43"/>
      <c r="OC9" s="43"/>
      <c r="OD9" s="43"/>
      <c r="OE9" s="43"/>
      <c r="OF9" s="43"/>
      <c r="OG9" s="43"/>
      <c r="OH9" s="43"/>
      <c r="OI9" s="43"/>
      <c r="OJ9" s="43"/>
      <c r="OK9" s="43"/>
      <c r="OL9" s="43"/>
      <c r="OM9" s="43"/>
      <c r="ON9" s="43"/>
      <c r="OO9" s="43"/>
      <c r="OP9" s="43"/>
      <c r="OQ9" s="43"/>
      <c r="OR9" s="43"/>
      <c r="OS9" s="43"/>
      <c r="OT9" s="43"/>
      <c r="OU9" s="43"/>
      <c r="OV9" s="43"/>
      <c r="OW9" s="43"/>
      <c r="OX9" s="43"/>
      <c r="OY9" s="43"/>
      <c r="OZ9" s="43"/>
      <c r="PA9" s="43"/>
      <c r="PB9" s="43"/>
      <c r="PC9" s="43"/>
      <c r="PD9" s="43"/>
      <c r="PE9" s="43"/>
      <c r="PF9" s="43"/>
      <c r="PG9" s="43"/>
      <c r="PH9" s="43"/>
      <c r="PI9" s="43"/>
      <c r="PJ9" s="43"/>
      <c r="PK9" s="43"/>
      <c r="PL9" s="43"/>
      <c r="PM9" s="43"/>
      <c r="PN9" s="43"/>
      <c r="PO9" s="43"/>
      <c r="PP9" s="43"/>
      <c r="PQ9" s="43"/>
      <c r="PR9" s="43"/>
      <c r="PS9" s="43"/>
      <c r="PT9" s="43"/>
      <c r="PU9" s="43"/>
      <c r="PV9" s="43"/>
      <c r="PW9" s="43"/>
      <c r="PX9" s="43"/>
      <c r="PY9" s="43"/>
      <c r="PZ9" s="43"/>
      <c r="QA9" s="43"/>
      <c r="QB9" s="43"/>
      <c r="QC9" s="43"/>
      <c r="QD9" s="43"/>
      <c r="QE9" s="43"/>
      <c r="QF9" s="43"/>
      <c r="QG9" s="43"/>
      <c r="QH9" s="43"/>
      <c r="QI9" s="43"/>
      <c r="QJ9" s="43"/>
      <c r="QK9" s="43"/>
      <c r="QL9" s="43"/>
      <c r="QM9" s="43"/>
      <c r="QN9" s="43"/>
      <c r="QO9" s="43"/>
      <c r="QP9" s="43"/>
      <c r="QQ9" s="43"/>
      <c r="QR9" s="43"/>
      <c r="QS9" s="43"/>
      <c r="QT9" s="43"/>
      <c r="QU9" s="43"/>
      <c r="QV9" s="43"/>
      <c r="QW9" s="43"/>
      <c r="QX9" s="43"/>
      <c r="QY9" s="43"/>
      <c r="QZ9" s="43"/>
      <c r="RA9" s="43"/>
      <c r="RB9" s="43"/>
      <c r="RC9" s="43"/>
      <c r="RD9" s="43"/>
      <c r="RE9" s="43"/>
      <c r="RF9" s="43"/>
      <c r="RG9" s="43"/>
      <c r="RH9" s="43"/>
      <c r="RI9" s="43"/>
      <c r="RJ9" s="43"/>
      <c r="RK9" s="43"/>
      <c r="RL9" s="43"/>
      <c r="RM9" s="43"/>
      <c r="RN9" s="43"/>
      <c r="RO9" s="43"/>
      <c r="RP9" s="43"/>
      <c r="RQ9" s="43"/>
      <c r="RR9" s="43"/>
      <c r="RS9" s="43"/>
      <c r="RT9" s="43"/>
      <c r="RU9" s="43"/>
      <c r="RV9" s="43"/>
      <c r="RW9" s="43"/>
      <c r="RX9" s="43"/>
      <c r="RY9" s="43"/>
      <c r="RZ9" s="43"/>
      <c r="SA9" s="43"/>
      <c r="SB9" s="43"/>
      <c r="SC9" s="43"/>
      <c r="SD9" s="43"/>
      <c r="SE9" s="43"/>
      <c r="SF9" s="43"/>
      <c r="SG9" s="43"/>
      <c r="SH9" s="43"/>
      <c r="SI9" s="43"/>
      <c r="SJ9" s="43"/>
      <c r="SK9" s="43"/>
      <c r="SL9" s="43"/>
      <c r="SM9" s="43"/>
      <c r="SN9" s="43"/>
      <c r="SO9" s="43"/>
      <c r="SP9" s="43"/>
      <c r="SQ9" s="43"/>
      <c r="SR9" s="43"/>
      <c r="SS9" s="43"/>
      <c r="ST9" s="43"/>
      <c r="SU9" s="43"/>
      <c r="SV9" s="43"/>
      <c r="SW9" s="43"/>
      <c r="SX9" s="43"/>
      <c r="SY9" s="43"/>
      <c r="SZ9" s="43"/>
      <c r="TA9" s="43"/>
      <c r="TB9" s="43"/>
      <c r="TC9" s="43"/>
      <c r="TD9" s="43"/>
      <c r="TE9" s="43"/>
      <c r="TF9" s="43"/>
      <c r="TG9" s="43"/>
      <c r="TH9" s="43"/>
      <c r="TI9" s="43"/>
      <c r="TJ9" s="43"/>
      <c r="TK9" s="43"/>
      <c r="TL9" s="43"/>
      <c r="TM9" s="43"/>
      <c r="TN9" s="43"/>
      <c r="TO9" s="43"/>
      <c r="TP9" s="43"/>
      <c r="TQ9" s="43"/>
      <c r="TR9" s="43"/>
      <c r="TS9" s="43"/>
      <c r="TT9" s="43"/>
      <c r="TU9" s="43"/>
      <c r="TV9" s="43"/>
      <c r="TW9" s="43"/>
      <c r="TX9" s="43"/>
      <c r="TY9" s="43"/>
      <c r="TZ9" s="43"/>
      <c r="UA9" s="43"/>
      <c r="UB9" s="43"/>
      <c r="UC9" s="43"/>
      <c r="UD9" s="43"/>
      <c r="UE9" s="43"/>
      <c r="UF9" s="43"/>
      <c r="UG9" s="43"/>
      <c r="UH9" s="43"/>
      <c r="UI9" s="43"/>
      <c r="UJ9" s="43"/>
      <c r="UK9" s="43"/>
      <c r="UL9" s="43"/>
      <c r="UM9" s="43"/>
      <c r="UN9" s="43"/>
      <c r="UO9" s="43"/>
      <c r="UP9" s="43"/>
      <c r="UQ9" s="43"/>
      <c r="UR9" s="43"/>
      <c r="US9" s="43"/>
      <c r="UT9" s="43"/>
      <c r="UU9" s="43"/>
      <c r="UV9" s="43"/>
      <c r="UW9" s="43"/>
      <c r="UX9" s="43"/>
      <c r="UY9" s="43"/>
      <c r="UZ9" s="43"/>
      <c r="VA9" s="43"/>
      <c r="VB9" s="43"/>
      <c r="VC9" s="43"/>
      <c r="VD9" s="43"/>
      <c r="VE9" s="43"/>
      <c r="VF9" s="43"/>
      <c r="VG9" s="43"/>
      <c r="VH9" s="43"/>
      <c r="VI9" s="43"/>
      <c r="VJ9" s="43"/>
      <c r="VK9" s="43"/>
      <c r="VL9" s="43"/>
      <c r="VM9" s="43"/>
      <c r="VN9" s="43"/>
      <c r="VO9" s="43"/>
      <c r="VP9" s="43"/>
      <c r="VQ9" s="43"/>
      <c r="VR9" s="43"/>
      <c r="VS9" s="43"/>
      <c r="VT9" s="43"/>
      <c r="VU9" s="43"/>
      <c r="VV9" s="43"/>
      <c r="VW9" s="43"/>
      <c r="VX9" s="43"/>
      <c r="VY9" s="43"/>
      <c r="VZ9" s="43"/>
      <c r="WA9" s="43"/>
      <c r="WB9" s="43"/>
      <c r="WC9" s="43"/>
      <c r="WD9" s="43"/>
      <c r="WE9" s="43"/>
      <c r="WF9" s="43"/>
      <c r="WG9" s="43"/>
      <c r="WH9" s="43"/>
      <c r="WI9" s="43"/>
      <c r="WJ9" s="43"/>
      <c r="WK9" s="43"/>
      <c r="WL9" s="43"/>
      <c r="WM9" s="43"/>
      <c r="WN9" s="43"/>
      <c r="WO9" s="43"/>
      <c r="WP9" s="43"/>
      <c r="WQ9" s="43"/>
      <c r="WR9" s="43"/>
      <c r="WS9" s="43"/>
      <c r="WT9" s="43"/>
      <c r="WU9" s="43"/>
      <c r="WV9" s="43"/>
      <c r="WW9" s="43"/>
      <c r="WX9" s="43"/>
      <c r="WY9" s="43"/>
      <c r="WZ9" s="43"/>
      <c r="XA9" s="43"/>
      <c r="XB9" s="43"/>
      <c r="XC9" s="43"/>
      <c r="XD9" s="43"/>
      <c r="XE9" s="43"/>
      <c r="XF9" s="43"/>
      <c r="XG9" s="43"/>
      <c r="XH9" s="43"/>
      <c r="XI9" s="43"/>
      <c r="XJ9" s="43"/>
      <c r="XK9" s="43"/>
      <c r="XL9" s="43"/>
      <c r="XM9" s="43"/>
      <c r="XN9" s="43"/>
      <c r="XO9" s="43"/>
      <c r="XP9" s="43"/>
      <c r="XQ9" s="43"/>
      <c r="XR9" s="43"/>
      <c r="XS9" s="43"/>
      <c r="XT9" s="43"/>
      <c r="XU9" s="43"/>
      <c r="XV9" s="43"/>
      <c r="XW9" s="43"/>
      <c r="XX9" s="43"/>
      <c r="XY9" s="43"/>
      <c r="XZ9" s="43"/>
      <c r="YA9" s="43"/>
      <c r="YB9" s="43"/>
      <c r="YC9" s="43"/>
      <c r="YD9" s="43"/>
      <c r="YE9" s="43"/>
      <c r="YF9" s="43"/>
      <c r="YG9" s="43"/>
      <c r="YH9" s="43"/>
      <c r="YI9" s="43"/>
      <c r="YJ9" s="43"/>
      <c r="YK9" s="43"/>
      <c r="YL9" s="43"/>
      <c r="YM9" s="43"/>
      <c r="YN9" s="43"/>
      <c r="YO9" s="43"/>
      <c r="YP9" s="43"/>
      <c r="YQ9" s="43"/>
      <c r="YR9" s="43"/>
      <c r="YS9" s="43"/>
      <c r="YT9" s="43"/>
      <c r="YU9" s="43"/>
      <c r="YV9" s="43"/>
      <c r="YW9" s="43"/>
      <c r="YX9" s="43"/>
      <c r="YY9" s="43"/>
      <c r="YZ9" s="43"/>
      <c r="ZA9" s="43"/>
      <c r="ZB9" s="43"/>
      <c r="ZC9" s="43"/>
      <c r="ZD9" s="43"/>
      <c r="ZE9" s="43"/>
      <c r="ZF9" s="43"/>
      <c r="ZG9" s="43"/>
      <c r="ZH9" s="43"/>
      <c r="ZI9" s="43"/>
      <c r="ZJ9" s="43"/>
      <c r="ZK9" s="43"/>
      <c r="ZL9" s="43"/>
      <c r="ZM9" s="43"/>
      <c r="ZN9" s="43"/>
      <c r="ZO9" s="43"/>
      <c r="ZP9" s="43"/>
      <c r="ZQ9" s="43"/>
      <c r="ZR9" s="43"/>
      <c r="ZS9" s="43"/>
      <c r="ZT9" s="43"/>
      <c r="ZU9" s="43"/>
      <c r="ZV9" s="43"/>
      <c r="ZW9" s="43"/>
      <c r="ZX9" s="43"/>
      <c r="ZY9" s="43"/>
      <c r="ZZ9" s="43"/>
      <c r="AAA9" s="43"/>
      <c r="AAB9" s="43"/>
      <c r="AAC9" s="43"/>
      <c r="AAD9" s="43"/>
      <c r="AAE9" s="43"/>
      <c r="AAF9" s="43"/>
      <c r="AAG9" s="43"/>
      <c r="AAH9" s="43"/>
      <c r="AAI9" s="43"/>
      <c r="AAJ9" s="43"/>
      <c r="AAK9" s="43"/>
      <c r="AAL9" s="43"/>
      <c r="AAM9" s="43"/>
      <c r="AAN9" s="43"/>
      <c r="AAO9" s="43"/>
      <c r="AAP9" s="43"/>
      <c r="AAQ9" s="43"/>
      <c r="AAR9" s="43"/>
      <c r="AAS9" s="43"/>
      <c r="AAT9" s="43"/>
      <c r="AAU9" s="43"/>
      <c r="AAV9" s="43"/>
      <c r="AAW9" s="43"/>
      <c r="AAX9" s="43"/>
      <c r="AAY9" s="43"/>
      <c r="AAZ9" s="43"/>
      <c r="ABA9" s="43"/>
      <c r="ABB9" s="43"/>
      <c r="ABC9" s="43"/>
      <c r="ABD9" s="43"/>
      <c r="ABE9" s="43"/>
      <c r="ABF9" s="43"/>
      <c r="ABG9" s="43"/>
      <c r="ABH9" s="43"/>
      <c r="ABI9" s="43"/>
      <c r="ABJ9" s="43"/>
      <c r="ABK9" s="43"/>
      <c r="ABL9" s="43"/>
      <c r="ABM9" s="43"/>
      <c r="ABN9" s="43"/>
      <c r="ABO9" s="43"/>
      <c r="ABP9" s="43"/>
      <c r="ABQ9" s="43"/>
      <c r="ABR9" s="43"/>
      <c r="ABS9" s="43"/>
      <c r="ABT9" s="43"/>
      <c r="ABU9" s="43"/>
      <c r="ABV9" s="43"/>
      <c r="ABW9" s="43"/>
      <c r="ABX9" s="43"/>
      <c r="ABY9" s="43"/>
      <c r="ABZ9" s="43"/>
      <c r="ACA9" s="43"/>
      <c r="ACB9" s="43"/>
      <c r="ACC9" s="43"/>
      <c r="ACD9" s="43"/>
      <c r="ACE9" s="43"/>
      <c r="ACF9" s="43"/>
      <c r="ACG9" s="43"/>
      <c r="ACH9" s="43"/>
      <c r="ACI9" s="43"/>
      <c r="ACJ9" s="43"/>
      <c r="ACK9" s="43"/>
      <c r="ACL9" s="43"/>
      <c r="ACM9" s="43"/>
      <c r="ACN9" s="43"/>
      <c r="ACO9" s="43"/>
      <c r="ACP9" s="43"/>
      <c r="ACQ9" s="43"/>
      <c r="ACR9" s="43"/>
      <c r="ACS9" s="43"/>
      <c r="ACT9" s="43"/>
      <c r="ACU9" s="43"/>
      <c r="ACV9" s="43"/>
      <c r="ACW9" s="43"/>
      <c r="ACX9" s="43"/>
      <c r="ACY9" s="43"/>
      <c r="ACZ9" s="43"/>
      <c r="ADA9" s="43"/>
      <c r="ADB9" s="43"/>
      <c r="ADC9" s="43"/>
      <c r="ADD9" s="43"/>
      <c r="ADE9" s="43"/>
      <c r="ADF9" s="43"/>
      <c r="ADG9" s="43"/>
      <c r="ADH9" s="43"/>
      <c r="ADI9" s="43"/>
      <c r="ADJ9" s="43"/>
      <c r="ADK9" s="43"/>
      <c r="ADL9" s="43"/>
      <c r="ADM9" s="43"/>
      <c r="ADN9" s="43"/>
      <c r="ADO9" s="43"/>
      <c r="ADP9" s="43"/>
      <c r="ADQ9" s="43"/>
      <c r="ADR9" s="43"/>
      <c r="ADS9" s="43"/>
      <c r="ADT9" s="43"/>
      <c r="ADU9" s="43"/>
      <c r="ADV9" s="43"/>
      <c r="ADW9" s="43"/>
      <c r="ADX9" s="43"/>
      <c r="ADY9" s="43"/>
      <c r="ADZ9" s="43"/>
      <c r="AEA9" s="43"/>
      <c r="AEB9" s="43"/>
      <c r="AEC9" s="43"/>
      <c r="AED9" s="43"/>
      <c r="AEE9" s="43"/>
      <c r="AEF9" s="43"/>
      <c r="AEG9" s="43"/>
      <c r="AEH9" s="43"/>
      <c r="AEI9" s="43"/>
      <c r="AEJ9" s="43"/>
      <c r="AEK9" s="43"/>
      <c r="AEL9" s="43"/>
      <c r="AEM9" s="43"/>
      <c r="AEN9" s="43"/>
      <c r="AEO9" s="43"/>
      <c r="AEP9" s="43"/>
      <c r="AEQ9" s="43"/>
      <c r="AER9" s="43"/>
      <c r="AES9" s="43"/>
      <c r="AET9" s="43"/>
      <c r="AEU9" s="43"/>
      <c r="AEV9" s="43"/>
      <c r="AEW9" s="43"/>
      <c r="AEX9" s="43"/>
      <c r="AEY9" s="43"/>
      <c r="AEZ9" s="43"/>
      <c r="AFA9" s="43"/>
      <c r="AFB9" s="43"/>
      <c r="AFC9" s="43"/>
      <c r="AFD9" s="43"/>
      <c r="AFE9" s="43"/>
      <c r="AFF9" s="43"/>
      <c r="AFG9" s="43"/>
      <c r="AFH9" s="43"/>
      <c r="AFI9" s="43"/>
      <c r="AFJ9" s="43"/>
      <c r="AFK9" s="43"/>
      <c r="AFL9" s="43"/>
      <c r="AFM9" s="43"/>
      <c r="AFN9" s="43"/>
      <c r="AFO9" s="43"/>
      <c r="AFP9" s="43"/>
      <c r="AFQ9" s="43"/>
      <c r="AFR9" s="43"/>
      <c r="AFS9" s="43"/>
      <c r="AFT9" s="43"/>
      <c r="AFU9" s="43"/>
      <c r="AFV9" s="43"/>
      <c r="AFW9" s="43"/>
      <c r="AFX9" s="43"/>
      <c r="AFY9" s="43"/>
      <c r="AFZ9" s="43"/>
      <c r="AGA9" s="43"/>
      <c r="AGB9" s="43"/>
      <c r="AGC9" s="43"/>
      <c r="AGD9" s="43"/>
      <c r="AGE9" s="43"/>
      <c r="AGF9" s="43"/>
      <c r="AGG9" s="43"/>
      <c r="AGH9" s="43"/>
      <c r="AGI9" s="43"/>
      <c r="AGJ9" s="43"/>
      <c r="AGK9" s="43"/>
      <c r="AGL9" s="43"/>
      <c r="AGM9" s="43"/>
      <c r="AGN9" s="43"/>
      <c r="AGO9" s="43"/>
      <c r="AGP9" s="43"/>
      <c r="AGQ9" s="43"/>
      <c r="AGR9" s="43"/>
      <c r="AGS9" s="43"/>
      <c r="AGT9" s="43"/>
      <c r="AGU9" s="43"/>
      <c r="AGV9" s="43"/>
      <c r="AGW9" s="43"/>
      <c r="AGX9" s="43"/>
      <c r="AGY9" s="43"/>
      <c r="AGZ9" s="43"/>
      <c r="AHA9" s="43"/>
      <c r="AHB9" s="43"/>
      <c r="AHC9" s="43"/>
      <c r="AHD9" s="43"/>
      <c r="AHE9" s="43"/>
      <c r="AHF9" s="43"/>
      <c r="AHG9" s="43"/>
      <c r="AHH9" s="43"/>
      <c r="AHI9" s="43"/>
      <c r="AHJ9" s="43"/>
      <c r="AHK9" s="43"/>
      <c r="AHL9" s="43"/>
      <c r="AHM9" s="43"/>
      <c r="AHN9" s="43"/>
      <c r="AHO9" s="43"/>
      <c r="AHP9" s="43"/>
      <c r="AHQ9" s="43"/>
      <c r="AHR9" s="43"/>
      <c r="AHS9" s="43"/>
      <c r="AHT9" s="43"/>
      <c r="AHU9" s="43"/>
      <c r="AHV9" s="43"/>
      <c r="AHW9" s="43"/>
      <c r="AHX9" s="43"/>
      <c r="AHY9" s="43"/>
      <c r="AHZ9" s="43"/>
      <c r="AIA9" s="43"/>
      <c r="AIB9" s="43"/>
      <c r="AIC9" s="43"/>
      <c r="AID9" s="43"/>
      <c r="AIE9" s="43"/>
      <c r="AIF9" s="43"/>
      <c r="AIG9" s="43"/>
      <c r="AIH9" s="43"/>
      <c r="AII9" s="43"/>
      <c r="AIJ9" s="43"/>
      <c r="AIK9" s="43"/>
      <c r="AIL9" s="43"/>
      <c r="AIM9" s="43"/>
      <c r="AIN9" s="43"/>
      <c r="AIO9" s="43"/>
      <c r="AIP9" s="43"/>
      <c r="AIQ9" s="43"/>
      <c r="AIR9" s="43"/>
      <c r="AIS9" s="43"/>
      <c r="AIT9" s="43"/>
      <c r="AIU9" s="43"/>
      <c r="AIV9" s="43"/>
      <c r="AIW9" s="43"/>
      <c r="AIX9" s="43"/>
      <c r="AIY9" s="43"/>
      <c r="AIZ9" s="43"/>
      <c r="AJA9" s="43"/>
      <c r="AJB9" s="43"/>
      <c r="AJC9" s="43"/>
      <c r="AJD9" s="43"/>
      <c r="AJE9" s="43"/>
      <c r="AJF9" s="43"/>
      <c r="AJG9" s="43"/>
      <c r="AJH9" s="43"/>
      <c r="AJI9" s="43"/>
      <c r="AJJ9" s="43"/>
      <c r="AJK9" s="43"/>
      <c r="AJL9" s="43"/>
      <c r="AJM9" s="43"/>
      <c r="AJN9" s="43"/>
      <c r="AJO9" s="43"/>
      <c r="AJP9" s="43"/>
      <c r="AJQ9" s="43"/>
      <c r="AJR9" s="43"/>
      <c r="AJS9" s="43"/>
      <c r="AJT9" s="43"/>
      <c r="AJU9" s="43"/>
      <c r="AJV9" s="43"/>
      <c r="AJW9" s="43"/>
      <c r="AJX9" s="43"/>
      <c r="AJY9" s="43"/>
      <c r="AJZ9" s="43"/>
      <c r="AKA9" s="43"/>
      <c r="AKB9" s="43"/>
      <c r="AKC9" s="43"/>
      <c r="AKD9" s="43"/>
      <c r="AKE9" s="43"/>
      <c r="AKF9" s="43"/>
      <c r="AKG9" s="43"/>
      <c r="AKH9" s="43"/>
      <c r="AKI9" s="43"/>
      <c r="AKJ9" s="43"/>
      <c r="AKK9" s="43"/>
      <c r="AKL9" s="43"/>
      <c r="AKM9" s="43"/>
      <c r="AKN9" s="43"/>
      <c r="AKO9" s="43"/>
      <c r="AKP9" s="43"/>
      <c r="AKQ9" s="43"/>
      <c r="AKR9" s="43"/>
      <c r="AKS9" s="43"/>
      <c r="AKT9" s="43"/>
      <c r="AKU9" s="43"/>
      <c r="AKV9" s="43"/>
      <c r="AKW9" s="43"/>
      <c r="AKX9" s="43"/>
      <c r="AKY9" s="43"/>
      <c r="AKZ9" s="43"/>
      <c r="ALA9" s="43"/>
      <c r="ALB9" s="43"/>
      <c r="ALC9" s="43"/>
      <c r="ALD9" s="43"/>
      <c r="ALE9" s="43"/>
      <c r="ALF9" s="43"/>
      <c r="ALG9" s="43"/>
      <c r="ALH9" s="43"/>
      <c r="ALI9" s="43"/>
      <c r="ALJ9" s="43"/>
      <c r="ALK9" s="43"/>
      <c r="ALL9" s="43"/>
      <c r="ALM9" s="43"/>
      <c r="ALN9" s="43"/>
      <c r="ALO9" s="43"/>
      <c r="ALP9" s="43"/>
      <c r="ALQ9" s="43"/>
      <c r="ALR9" s="43"/>
      <c r="ALS9" s="43"/>
      <c r="ALT9" s="43"/>
      <c r="ALU9" s="43"/>
      <c r="ALV9" s="43"/>
      <c r="ALW9" s="43"/>
      <c r="ALX9" s="43"/>
      <c r="ALY9" s="43"/>
      <c r="ALZ9" s="43"/>
      <c r="AMA9" s="43"/>
      <c r="AMB9" s="43"/>
      <c r="AMC9" s="43"/>
      <c r="AMD9" s="43"/>
      <c r="AME9" s="43"/>
      <c r="AMF9" s="43"/>
      <c r="AMG9" s="43"/>
      <c r="AMH9" s="43"/>
      <c r="AMI9" s="43"/>
      <c r="AMJ9" s="43"/>
      <c r="AMK9" s="43"/>
    </row>
    <row r="10" spans="1:1025" s="76" customFormat="1" ht="15" x14ac:dyDescent="0.25">
      <c r="A10" s="77"/>
      <c r="B10" s="43"/>
      <c r="C10" s="43"/>
      <c r="D10" s="80"/>
      <c r="E10" s="79"/>
      <c r="F10" s="79"/>
      <c r="G10" s="79"/>
      <c r="H10" s="79"/>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c r="FY10" s="43"/>
      <c r="FZ10" s="43"/>
      <c r="GA10" s="43"/>
      <c r="GB10" s="43"/>
      <c r="GC10" s="43"/>
      <c r="GD10" s="43"/>
      <c r="GE10" s="43"/>
      <c r="GF10" s="43"/>
      <c r="GG10" s="43"/>
      <c r="GH10" s="43"/>
      <c r="GI10" s="43"/>
      <c r="GJ10" s="43"/>
      <c r="GK10" s="43"/>
      <c r="GL10" s="43"/>
      <c r="GM10" s="43"/>
      <c r="GN10" s="43"/>
      <c r="GO10" s="43"/>
      <c r="GP10" s="43"/>
      <c r="GQ10" s="43"/>
      <c r="GR10" s="43"/>
      <c r="GS10" s="43"/>
      <c r="GT10" s="43"/>
      <c r="GU10" s="43"/>
      <c r="GV10" s="43"/>
      <c r="GW10" s="43"/>
      <c r="GX10" s="43"/>
      <c r="GY10" s="43"/>
      <c r="GZ10" s="43"/>
      <c r="HA10" s="43"/>
      <c r="HB10" s="43"/>
      <c r="HC10" s="43"/>
      <c r="HD10" s="43"/>
      <c r="HE10" s="43"/>
      <c r="HF10" s="43"/>
      <c r="HG10" s="43"/>
      <c r="HH10" s="43"/>
      <c r="HI10" s="43"/>
      <c r="HJ10" s="43"/>
      <c r="HK10" s="43"/>
      <c r="HL10" s="43"/>
      <c r="HM10" s="43"/>
      <c r="HN10" s="43"/>
      <c r="HO10" s="43"/>
      <c r="HP10" s="43"/>
      <c r="HQ10" s="43"/>
      <c r="HR10" s="43"/>
      <c r="HS10" s="43"/>
      <c r="HT10" s="43"/>
      <c r="HU10" s="43"/>
      <c r="HV10" s="43"/>
      <c r="HW10" s="43"/>
      <c r="HX10" s="43"/>
      <c r="HY10" s="43"/>
      <c r="HZ10" s="43"/>
      <c r="IA10" s="43"/>
      <c r="IB10" s="43"/>
      <c r="IC10" s="43"/>
      <c r="ID10" s="43"/>
      <c r="IE10" s="43"/>
      <c r="IF10" s="43"/>
      <c r="IG10" s="43"/>
      <c r="IH10" s="43"/>
      <c r="II10" s="43"/>
      <c r="IJ10" s="43"/>
      <c r="IK10" s="43"/>
      <c r="IL10" s="43"/>
      <c r="IM10" s="43"/>
      <c r="IN10" s="43"/>
      <c r="IO10" s="43"/>
      <c r="IP10" s="43"/>
      <c r="IQ10" s="43"/>
      <c r="IR10" s="43"/>
      <c r="IS10" s="43"/>
      <c r="IT10" s="43"/>
      <c r="IU10" s="43"/>
      <c r="IV10" s="43"/>
      <c r="IW10" s="43"/>
      <c r="IX10" s="43"/>
      <c r="IY10" s="43"/>
      <c r="IZ10" s="43"/>
      <c r="JA10" s="43"/>
      <c r="JB10" s="43"/>
      <c r="JC10" s="43"/>
      <c r="JD10" s="43"/>
      <c r="JE10" s="43"/>
      <c r="JF10" s="43"/>
      <c r="JG10" s="43"/>
      <c r="JH10" s="43"/>
      <c r="JI10" s="43"/>
      <c r="JJ10" s="43"/>
      <c r="JK10" s="43"/>
      <c r="JL10" s="43"/>
      <c r="JM10" s="43"/>
      <c r="JN10" s="43"/>
      <c r="JO10" s="43"/>
      <c r="JP10" s="43"/>
      <c r="JQ10" s="43"/>
      <c r="JR10" s="43"/>
      <c r="JS10" s="43"/>
      <c r="JT10" s="43"/>
      <c r="JU10" s="43"/>
      <c r="JV10" s="43"/>
      <c r="JW10" s="43"/>
      <c r="JX10" s="43"/>
      <c r="JY10" s="43"/>
      <c r="JZ10" s="43"/>
      <c r="KA10" s="43"/>
      <c r="KB10" s="43"/>
      <c r="KC10" s="43"/>
      <c r="KD10" s="43"/>
      <c r="KE10" s="43"/>
      <c r="KF10" s="43"/>
      <c r="KG10" s="43"/>
      <c r="KH10" s="43"/>
      <c r="KI10" s="43"/>
      <c r="KJ10" s="43"/>
      <c r="KK10" s="43"/>
      <c r="KL10" s="43"/>
      <c r="KM10" s="43"/>
      <c r="KN10" s="43"/>
      <c r="KO10" s="43"/>
      <c r="KP10" s="43"/>
      <c r="KQ10" s="43"/>
      <c r="KR10" s="43"/>
      <c r="KS10" s="43"/>
      <c r="KT10" s="43"/>
      <c r="KU10" s="43"/>
      <c r="KV10" s="43"/>
      <c r="KW10" s="43"/>
      <c r="KX10" s="43"/>
      <c r="KY10" s="43"/>
      <c r="KZ10" s="43"/>
      <c r="LA10" s="43"/>
      <c r="LB10" s="43"/>
      <c r="LC10" s="43"/>
      <c r="LD10" s="43"/>
      <c r="LE10" s="43"/>
      <c r="LF10" s="43"/>
      <c r="LG10" s="43"/>
      <c r="LH10" s="43"/>
      <c r="LI10" s="43"/>
      <c r="LJ10" s="43"/>
      <c r="LK10" s="43"/>
      <c r="LL10" s="43"/>
      <c r="LM10" s="43"/>
      <c r="LN10" s="43"/>
      <c r="LO10" s="43"/>
      <c r="LP10" s="43"/>
      <c r="LQ10" s="43"/>
      <c r="LR10" s="43"/>
      <c r="LS10" s="43"/>
      <c r="LT10" s="43"/>
      <c r="LU10" s="43"/>
      <c r="LV10" s="43"/>
      <c r="LW10" s="43"/>
      <c r="LX10" s="43"/>
      <c r="LY10" s="43"/>
      <c r="LZ10" s="43"/>
      <c r="MA10" s="43"/>
      <c r="MB10" s="43"/>
      <c r="MC10" s="43"/>
      <c r="MD10" s="43"/>
      <c r="ME10" s="43"/>
      <c r="MF10" s="43"/>
      <c r="MG10" s="43"/>
      <c r="MH10" s="43"/>
      <c r="MI10" s="43"/>
      <c r="MJ10" s="43"/>
      <c r="MK10" s="43"/>
      <c r="ML10" s="43"/>
      <c r="MM10" s="43"/>
      <c r="MN10" s="43"/>
      <c r="MO10" s="43"/>
      <c r="MP10" s="43"/>
      <c r="MQ10" s="43"/>
      <c r="MR10" s="43"/>
      <c r="MS10" s="43"/>
      <c r="MT10" s="43"/>
      <c r="MU10" s="43"/>
      <c r="MV10" s="43"/>
      <c r="MW10" s="43"/>
      <c r="MX10" s="43"/>
      <c r="MY10" s="43"/>
      <c r="MZ10" s="43"/>
      <c r="NA10" s="43"/>
      <c r="NB10" s="43"/>
      <c r="NC10" s="43"/>
      <c r="ND10" s="43"/>
      <c r="NE10" s="43"/>
      <c r="NF10" s="43"/>
      <c r="NG10" s="43"/>
      <c r="NH10" s="43"/>
      <c r="NI10" s="43"/>
      <c r="NJ10" s="43"/>
      <c r="NK10" s="43"/>
      <c r="NL10" s="43"/>
      <c r="NM10" s="43"/>
      <c r="NN10" s="43"/>
      <c r="NO10" s="43"/>
      <c r="NP10" s="43"/>
      <c r="NQ10" s="43"/>
      <c r="NR10" s="43"/>
      <c r="NS10" s="43"/>
      <c r="NT10" s="43"/>
      <c r="NU10" s="43"/>
      <c r="NV10" s="43"/>
      <c r="NW10" s="43"/>
      <c r="NX10" s="43"/>
      <c r="NY10" s="43"/>
      <c r="NZ10" s="43"/>
      <c r="OA10" s="43"/>
      <c r="OB10" s="43"/>
      <c r="OC10" s="43"/>
      <c r="OD10" s="43"/>
      <c r="OE10" s="43"/>
      <c r="OF10" s="43"/>
      <c r="OG10" s="43"/>
      <c r="OH10" s="43"/>
      <c r="OI10" s="43"/>
      <c r="OJ10" s="43"/>
      <c r="OK10" s="43"/>
      <c r="OL10" s="43"/>
      <c r="OM10" s="43"/>
      <c r="ON10" s="43"/>
      <c r="OO10" s="43"/>
      <c r="OP10" s="43"/>
      <c r="OQ10" s="43"/>
      <c r="OR10" s="43"/>
      <c r="OS10" s="43"/>
      <c r="OT10" s="43"/>
      <c r="OU10" s="43"/>
      <c r="OV10" s="43"/>
      <c r="OW10" s="43"/>
      <c r="OX10" s="43"/>
      <c r="OY10" s="43"/>
      <c r="OZ10" s="43"/>
      <c r="PA10" s="43"/>
      <c r="PB10" s="43"/>
      <c r="PC10" s="43"/>
      <c r="PD10" s="43"/>
      <c r="PE10" s="43"/>
      <c r="PF10" s="43"/>
      <c r="PG10" s="43"/>
      <c r="PH10" s="43"/>
      <c r="PI10" s="43"/>
      <c r="PJ10" s="43"/>
      <c r="PK10" s="43"/>
      <c r="PL10" s="43"/>
      <c r="PM10" s="43"/>
      <c r="PN10" s="43"/>
      <c r="PO10" s="43"/>
      <c r="PP10" s="43"/>
      <c r="PQ10" s="43"/>
      <c r="PR10" s="43"/>
      <c r="PS10" s="43"/>
      <c r="PT10" s="43"/>
      <c r="PU10" s="43"/>
      <c r="PV10" s="43"/>
      <c r="PW10" s="43"/>
      <c r="PX10" s="43"/>
      <c r="PY10" s="43"/>
      <c r="PZ10" s="43"/>
      <c r="QA10" s="43"/>
      <c r="QB10" s="43"/>
      <c r="QC10" s="43"/>
      <c r="QD10" s="43"/>
      <c r="QE10" s="43"/>
      <c r="QF10" s="43"/>
      <c r="QG10" s="43"/>
      <c r="QH10" s="43"/>
      <c r="QI10" s="43"/>
      <c r="QJ10" s="43"/>
      <c r="QK10" s="43"/>
      <c r="QL10" s="43"/>
      <c r="QM10" s="43"/>
      <c r="QN10" s="43"/>
      <c r="QO10" s="43"/>
      <c r="QP10" s="43"/>
      <c r="QQ10" s="43"/>
      <c r="QR10" s="43"/>
      <c r="QS10" s="43"/>
      <c r="QT10" s="43"/>
      <c r="QU10" s="43"/>
      <c r="QV10" s="43"/>
      <c r="QW10" s="43"/>
      <c r="QX10" s="43"/>
      <c r="QY10" s="43"/>
      <c r="QZ10" s="43"/>
      <c r="RA10" s="43"/>
      <c r="RB10" s="43"/>
      <c r="RC10" s="43"/>
      <c r="RD10" s="43"/>
      <c r="RE10" s="43"/>
      <c r="RF10" s="43"/>
      <c r="RG10" s="43"/>
      <c r="RH10" s="43"/>
      <c r="RI10" s="43"/>
      <c r="RJ10" s="43"/>
      <c r="RK10" s="43"/>
      <c r="RL10" s="43"/>
      <c r="RM10" s="43"/>
      <c r="RN10" s="43"/>
      <c r="RO10" s="43"/>
      <c r="RP10" s="43"/>
      <c r="RQ10" s="43"/>
      <c r="RR10" s="43"/>
      <c r="RS10" s="43"/>
      <c r="RT10" s="43"/>
      <c r="RU10" s="43"/>
      <c r="RV10" s="43"/>
      <c r="RW10" s="43"/>
      <c r="RX10" s="43"/>
      <c r="RY10" s="43"/>
      <c r="RZ10" s="43"/>
      <c r="SA10" s="43"/>
      <c r="SB10" s="43"/>
      <c r="SC10" s="43"/>
      <c r="SD10" s="43"/>
      <c r="SE10" s="43"/>
      <c r="SF10" s="43"/>
      <c r="SG10" s="43"/>
      <c r="SH10" s="43"/>
      <c r="SI10" s="43"/>
      <c r="SJ10" s="43"/>
      <c r="SK10" s="43"/>
      <c r="SL10" s="43"/>
      <c r="SM10" s="43"/>
      <c r="SN10" s="43"/>
      <c r="SO10" s="43"/>
      <c r="SP10" s="43"/>
      <c r="SQ10" s="43"/>
      <c r="SR10" s="43"/>
      <c r="SS10" s="43"/>
      <c r="ST10" s="43"/>
      <c r="SU10" s="43"/>
      <c r="SV10" s="43"/>
      <c r="SW10" s="43"/>
      <c r="SX10" s="43"/>
      <c r="SY10" s="43"/>
      <c r="SZ10" s="43"/>
      <c r="TA10" s="43"/>
      <c r="TB10" s="43"/>
      <c r="TC10" s="43"/>
      <c r="TD10" s="43"/>
      <c r="TE10" s="43"/>
      <c r="TF10" s="43"/>
      <c r="TG10" s="43"/>
      <c r="TH10" s="43"/>
      <c r="TI10" s="43"/>
      <c r="TJ10" s="43"/>
      <c r="TK10" s="43"/>
      <c r="TL10" s="43"/>
      <c r="TM10" s="43"/>
      <c r="TN10" s="43"/>
      <c r="TO10" s="43"/>
      <c r="TP10" s="43"/>
      <c r="TQ10" s="43"/>
      <c r="TR10" s="43"/>
      <c r="TS10" s="43"/>
      <c r="TT10" s="43"/>
      <c r="TU10" s="43"/>
      <c r="TV10" s="43"/>
      <c r="TW10" s="43"/>
      <c r="TX10" s="43"/>
      <c r="TY10" s="43"/>
      <c r="TZ10" s="43"/>
      <c r="UA10" s="43"/>
      <c r="UB10" s="43"/>
      <c r="UC10" s="43"/>
      <c r="UD10" s="43"/>
      <c r="UE10" s="43"/>
      <c r="UF10" s="43"/>
      <c r="UG10" s="43"/>
      <c r="UH10" s="43"/>
      <c r="UI10" s="43"/>
      <c r="UJ10" s="43"/>
      <c r="UK10" s="43"/>
      <c r="UL10" s="43"/>
      <c r="UM10" s="43"/>
      <c r="UN10" s="43"/>
      <c r="UO10" s="43"/>
      <c r="UP10" s="43"/>
      <c r="UQ10" s="43"/>
      <c r="UR10" s="43"/>
      <c r="US10" s="43"/>
      <c r="UT10" s="43"/>
      <c r="UU10" s="43"/>
      <c r="UV10" s="43"/>
      <c r="UW10" s="43"/>
      <c r="UX10" s="43"/>
      <c r="UY10" s="43"/>
      <c r="UZ10" s="43"/>
      <c r="VA10" s="43"/>
      <c r="VB10" s="43"/>
      <c r="VC10" s="43"/>
      <c r="VD10" s="43"/>
      <c r="VE10" s="43"/>
      <c r="VF10" s="43"/>
      <c r="VG10" s="43"/>
      <c r="VH10" s="43"/>
      <c r="VI10" s="43"/>
      <c r="VJ10" s="43"/>
      <c r="VK10" s="43"/>
      <c r="VL10" s="43"/>
      <c r="VM10" s="43"/>
      <c r="VN10" s="43"/>
      <c r="VO10" s="43"/>
      <c r="VP10" s="43"/>
      <c r="VQ10" s="43"/>
      <c r="VR10" s="43"/>
      <c r="VS10" s="43"/>
      <c r="VT10" s="43"/>
      <c r="VU10" s="43"/>
      <c r="VV10" s="43"/>
      <c r="VW10" s="43"/>
      <c r="VX10" s="43"/>
      <c r="VY10" s="43"/>
      <c r="VZ10" s="43"/>
      <c r="WA10" s="43"/>
      <c r="WB10" s="43"/>
      <c r="WC10" s="43"/>
      <c r="WD10" s="43"/>
      <c r="WE10" s="43"/>
      <c r="WF10" s="43"/>
      <c r="WG10" s="43"/>
      <c r="WH10" s="43"/>
      <c r="WI10" s="43"/>
      <c r="WJ10" s="43"/>
      <c r="WK10" s="43"/>
      <c r="WL10" s="43"/>
      <c r="WM10" s="43"/>
      <c r="WN10" s="43"/>
      <c r="WO10" s="43"/>
      <c r="WP10" s="43"/>
      <c r="WQ10" s="43"/>
      <c r="WR10" s="43"/>
      <c r="WS10" s="43"/>
      <c r="WT10" s="43"/>
      <c r="WU10" s="43"/>
      <c r="WV10" s="43"/>
      <c r="WW10" s="43"/>
      <c r="WX10" s="43"/>
      <c r="WY10" s="43"/>
      <c r="WZ10" s="43"/>
      <c r="XA10" s="43"/>
      <c r="XB10" s="43"/>
      <c r="XC10" s="43"/>
      <c r="XD10" s="43"/>
      <c r="XE10" s="43"/>
      <c r="XF10" s="43"/>
      <c r="XG10" s="43"/>
      <c r="XH10" s="43"/>
      <c r="XI10" s="43"/>
      <c r="XJ10" s="43"/>
      <c r="XK10" s="43"/>
      <c r="XL10" s="43"/>
      <c r="XM10" s="43"/>
      <c r="XN10" s="43"/>
      <c r="XO10" s="43"/>
      <c r="XP10" s="43"/>
      <c r="XQ10" s="43"/>
      <c r="XR10" s="43"/>
      <c r="XS10" s="43"/>
      <c r="XT10" s="43"/>
      <c r="XU10" s="43"/>
      <c r="XV10" s="43"/>
      <c r="XW10" s="43"/>
      <c r="XX10" s="43"/>
      <c r="XY10" s="43"/>
      <c r="XZ10" s="43"/>
      <c r="YA10" s="43"/>
      <c r="YB10" s="43"/>
      <c r="YC10" s="43"/>
      <c r="YD10" s="43"/>
      <c r="YE10" s="43"/>
      <c r="YF10" s="43"/>
      <c r="YG10" s="43"/>
      <c r="YH10" s="43"/>
      <c r="YI10" s="43"/>
      <c r="YJ10" s="43"/>
      <c r="YK10" s="43"/>
      <c r="YL10" s="43"/>
      <c r="YM10" s="43"/>
      <c r="YN10" s="43"/>
      <c r="YO10" s="43"/>
      <c r="YP10" s="43"/>
      <c r="YQ10" s="43"/>
      <c r="YR10" s="43"/>
      <c r="YS10" s="43"/>
      <c r="YT10" s="43"/>
      <c r="YU10" s="43"/>
      <c r="YV10" s="43"/>
      <c r="YW10" s="43"/>
      <c r="YX10" s="43"/>
      <c r="YY10" s="43"/>
      <c r="YZ10" s="43"/>
      <c r="ZA10" s="43"/>
      <c r="ZB10" s="43"/>
      <c r="ZC10" s="43"/>
      <c r="ZD10" s="43"/>
      <c r="ZE10" s="43"/>
      <c r="ZF10" s="43"/>
      <c r="ZG10" s="43"/>
      <c r="ZH10" s="43"/>
      <c r="ZI10" s="43"/>
      <c r="ZJ10" s="43"/>
      <c r="ZK10" s="43"/>
      <c r="ZL10" s="43"/>
      <c r="ZM10" s="43"/>
      <c r="ZN10" s="43"/>
      <c r="ZO10" s="43"/>
      <c r="ZP10" s="43"/>
      <c r="ZQ10" s="43"/>
      <c r="ZR10" s="43"/>
      <c r="ZS10" s="43"/>
      <c r="ZT10" s="43"/>
      <c r="ZU10" s="43"/>
      <c r="ZV10" s="43"/>
      <c r="ZW10" s="43"/>
      <c r="ZX10" s="43"/>
      <c r="ZY10" s="43"/>
      <c r="ZZ10" s="43"/>
      <c r="AAA10" s="43"/>
      <c r="AAB10" s="43"/>
      <c r="AAC10" s="43"/>
      <c r="AAD10" s="43"/>
      <c r="AAE10" s="43"/>
      <c r="AAF10" s="43"/>
      <c r="AAG10" s="43"/>
      <c r="AAH10" s="43"/>
      <c r="AAI10" s="43"/>
      <c r="AAJ10" s="43"/>
      <c r="AAK10" s="43"/>
      <c r="AAL10" s="43"/>
      <c r="AAM10" s="43"/>
      <c r="AAN10" s="43"/>
      <c r="AAO10" s="43"/>
      <c r="AAP10" s="43"/>
      <c r="AAQ10" s="43"/>
      <c r="AAR10" s="43"/>
      <c r="AAS10" s="43"/>
      <c r="AAT10" s="43"/>
      <c r="AAU10" s="43"/>
      <c r="AAV10" s="43"/>
      <c r="AAW10" s="43"/>
      <c r="AAX10" s="43"/>
      <c r="AAY10" s="43"/>
      <c r="AAZ10" s="43"/>
      <c r="ABA10" s="43"/>
      <c r="ABB10" s="43"/>
      <c r="ABC10" s="43"/>
      <c r="ABD10" s="43"/>
      <c r="ABE10" s="43"/>
      <c r="ABF10" s="43"/>
      <c r="ABG10" s="43"/>
      <c r="ABH10" s="43"/>
      <c r="ABI10" s="43"/>
      <c r="ABJ10" s="43"/>
      <c r="ABK10" s="43"/>
      <c r="ABL10" s="43"/>
      <c r="ABM10" s="43"/>
      <c r="ABN10" s="43"/>
      <c r="ABO10" s="43"/>
      <c r="ABP10" s="43"/>
      <c r="ABQ10" s="43"/>
      <c r="ABR10" s="43"/>
      <c r="ABS10" s="43"/>
      <c r="ABT10" s="43"/>
      <c r="ABU10" s="43"/>
      <c r="ABV10" s="43"/>
      <c r="ABW10" s="43"/>
      <c r="ABX10" s="43"/>
      <c r="ABY10" s="43"/>
      <c r="ABZ10" s="43"/>
      <c r="ACA10" s="43"/>
      <c r="ACB10" s="43"/>
      <c r="ACC10" s="43"/>
      <c r="ACD10" s="43"/>
      <c r="ACE10" s="43"/>
      <c r="ACF10" s="43"/>
      <c r="ACG10" s="43"/>
      <c r="ACH10" s="43"/>
      <c r="ACI10" s="43"/>
      <c r="ACJ10" s="43"/>
      <c r="ACK10" s="43"/>
      <c r="ACL10" s="43"/>
      <c r="ACM10" s="43"/>
      <c r="ACN10" s="43"/>
      <c r="ACO10" s="43"/>
      <c r="ACP10" s="43"/>
      <c r="ACQ10" s="43"/>
      <c r="ACR10" s="43"/>
      <c r="ACS10" s="43"/>
      <c r="ACT10" s="43"/>
      <c r="ACU10" s="43"/>
      <c r="ACV10" s="43"/>
      <c r="ACW10" s="43"/>
      <c r="ACX10" s="43"/>
      <c r="ACY10" s="43"/>
      <c r="ACZ10" s="43"/>
      <c r="ADA10" s="43"/>
      <c r="ADB10" s="43"/>
      <c r="ADC10" s="43"/>
      <c r="ADD10" s="43"/>
      <c r="ADE10" s="43"/>
      <c r="ADF10" s="43"/>
      <c r="ADG10" s="43"/>
      <c r="ADH10" s="43"/>
      <c r="ADI10" s="43"/>
      <c r="ADJ10" s="43"/>
      <c r="ADK10" s="43"/>
      <c r="ADL10" s="43"/>
      <c r="ADM10" s="43"/>
      <c r="ADN10" s="43"/>
      <c r="ADO10" s="43"/>
      <c r="ADP10" s="43"/>
      <c r="ADQ10" s="43"/>
      <c r="ADR10" s="43"/>
      <c r="ADS10" s="43"/>
      <c r="ADT10" s="43"/>
      <c r="ADU10" s="43"/>
      <c r="ADV10" s="43"/>
      <c r="ADW10" s="43"/>
      <c r="ADX10" s="43"/>
      <c r="ADY10" s="43"/>
      <c r="ADZ10" s="43"/>
      <c r="AEA10" s="43"/>
      <c r="AEB10" s="43"/>
      <c r="AEC10" s="43"/>
      <c r="AED10" s="43"/>
      <c r="AEE10" s="43"/>
      <c r="AEF10" s="43"/>
      <c r="AEG10" s="43"/>
      <c r="AEH10" s="43"/>
      <c r="AEI10" s="43"/>
      <c r="AEJ10" s="43"/>
      <c r="AEK10" s="43"/>
      <c r="AEL10" s="43"/>
      <c r="AEM10" s="43"/>
      <c r="AEN10" s="43"/>
      <c r="AEO10" s="43"/>
      <c r="AEP10" s="43"/>
      <c r="AEQ10" s="43"/>
      <c r="AER10" s="43"/>
      <c r="AES10" s="43"/>
      <c r="AET10" s="43"/>
      <c r="AEU10" s="43"/>
      <c r="AEV10" s="43"/>
      <c r="AEW10" s="43"/>
      <c r="AEX10" s="43"/>
      <c r="AEY10" s="43"/>
      <c r="AEZ10" s="43"/>
      <c r="AFA10" s="43"/>
      <c r="AFB10" s="43"/>
      <c r="AFC10" s="43"/>
      <c r="AFD10" s="43"/>
      <c r="AFE10" s="43"/>
      <c r="AFF10" s="43"/>
      <c r="AFG10" s="43"/>
      <c r="AFH10" s="43"/>
      <c r="AFI10" s="43"/>
      <c r="AFJ10" s="43"/>
      <c r="AFK10" s="43"/>
      <c r="AFL10" s="43"/>
      <c r="AFM10" s="43"/>
      <c r="AFN10" s="43"/>
      <c r="AFO10" s="43"/>
      <c r="AFP10" s="43"/>
      <c r="AFQ10" s="43"/>
      <c r="AFR10" s="43"/>
      <c r="AFS10" s="43"/>
      <c r="AFT10" s="43"/>
      <c r="AFU10" s="43"/>
      <c r="AFV10" s="43"/>
      <c r="AFW10" s="43"/>
      <c r="AFX10" s="43"/>
      <c r="AFY10" s="43"/>
      <c r="AFZ10" s="43"/>
      <c r="AGA10" s="43"/>
      <c r="AGB10" s="43"/>
      <c r="AGC10" s="43"/>
      <c r="AGD10" s="43"/>
      <c r="AGE10" s="43"/>
      <c r="AGF10" s="43"/>
      <c r="AGG10" s="43"/>
      <c r="AGH10" s="43"/>
      <c r="AGI10" s="43"/>
      <c r="AGJ10" s="43"/>
      <c r="AGK10" s="43"/>
      <c r="AGL10" s="43"/>
      <c r="AGM10" s="43"/>
      <c r="AGN10" s="43"/>
      <c r="AGO10" s="43"/>
      <c r="AGP10" s="43"/>
      <c r="AGQ10" s="43"/>
      <c r="AGR10" s="43"/>
      <c r="AGS10" s="43"/>
      <c r="AGT10" s="43"/>
      <c r="AGU10" s="43"/>
      <c r="AGV10" s="43"/>
      <c r="AGW10" s="43"/>
      <c r="AGX10" s="43"/>
      <c r="AGY10" s="43"/>
      <c r="AGZ10" s="43"/>
      <c r="AHA10" s="43"/>
      <c r="AHB10" s="43"/>
      <c r="AHC10" s="43"/>
      <c r="AHD10" s="43"/>
      <c r="AHE10" s="43"/>
      <c r="AHF10" s="43"/>
      <c r="AHG10" s="43"/>
      <c r="AHH10" s="43"/>
      <c r="AHI10" s="43"/>
      <c r="AHJ10" s="43"/>
      <c r="AHK10" s="43"/>
      <c r="AHL10" s="43"/>
      <c r="AHM10" s="43"/>
      <c r="AHN10" s="43"/>
      <c r="AHO10" s="43"/>
      <c r="AHP10" s="43"/>
      <c r="AHQ10" s="43"/>
      <c r="AHR10" s="43"/>
      <c r="AHS10" s="43"/>
      <c r="AHT10" s="43"/>
      <c r="AHU10" s="43"/>
      <c r="AHV10" s="43"/>
      <c r="AHW10" s="43"/>
      <c r="AHX10" s="43"/>
      <c r="AHY10" s="43"/>
      <c r="AHZ10" s="43"/>
      <c r="AIA10" s="43"/>
      <c r="AIB10" s="43"/>
      <c r="AIC10" s="43"/>
      <c r="AID10" s="43"/>
      <c r="AIE10" s="43"/>
      <c r="AIF10" s="43"/>
      <c r="AIG10" s="43"/>
      <c r="AIH10" s="43"/>
      <c r="AII10" s="43"/>
      <c r="AIJ10" s="43"/>
      <c r="AIK10" s="43"/>
      <c r="AIL10" s="43"/>
      <c r="AIM10" s="43"/>
      <c r="AIN10" s="43"/>
      <c r="AIO10" s="43"/>
      <c r="AIP10" s="43"/>
      <c r="AIQ10" s="43"/>
      <c r="AIR10" s="43"/>
      <c r="AIS10" s="43"/>
      <c r="AIT10" s="43"/>
      <c r="AIU10" s="43"/>
      <c r="AIV10" s="43"/>
      <c r="AIW10" s="43"/>
      <c r="AIX10" s="43"/>
      <c r="AIY10" s="43"/>
      <c r="AIZ10" s="43"/>
      <c r="AJA10" s="43"/>
      <c r="AJB10" s="43"/>
      <c r="AJC10" s="43"/>
      <c r="AJD10" s="43"/>
      <c r="AJE10" s="43"/>
      <c r="AJF10" s="43"/>
      <c r="AJG10" s="43"/>
      <c r="AJH10" s="43"/>
      <c r="AJI10" s="43"/>
      <c r="AJJ10" s="43"/>
      <c r="AJK10" s="43"/>
      <c r="AJL10" s="43"/>
      <c r="AJM10" s="43"/>
      <c r="AJN10" s="43"/>
      <c r="AJO10" s="43"/>
      <c r="AJP10" s="43"/>
      <c r="AJQ10" s="43"/>
      <c r="AJR10" s="43"/>
      <c r="AJS10" s="43"/>
      <c r="AJT10" s="43"/>
      <c r="AJU10" s="43"/>
      <c r="AJV10" s="43"/>
      <c r="AJW10" s="43"/>
      <c r="AJX10" s="43"/>
      <c r="AJY10" s="43"/>
      <c r="AJZ10" s="43"/>
      <c r="AKA10" s="43"/>
      <c r="AKB10" s="43"/>
      <c r="AKC10" s="43"/>
      <c r="AKD10" s="43"/>
      <c r="AKE10" s="43"/>
      <c r="AKF10" s="43"/>
      <c r="AKG10" s="43"/>
      <c r="AKH10" s="43"/>
      <c r="AKI10" s="43"/>
      <c r="AKJ10" s="43"/>
      <c r="AKK10" s="43"/>
      <c r="AKL10" s="43"/>
      <c r="AKM10" s="43"/>
      <c r="AKN10" s="43"/>
      <c r="AKO10" s="43"/>
      <c r="AKP10" s="43"/>
      <c r="AKQ10" s="43"/>
      <c r="AKR10" s="43"/>
      <c r="AKS10" s="43"/>
      <c r="AKT10" s="43"/>
      <c r="AKU10" s="43"/>
      <c r="AKV10" s="43"/>
      <c r="AKW10" s="43"/>
      <c r="AKX10" s="43"/>
      <c r="AKY10" s="43"/>
      <c r="AKZ10" s="43"/>
      <c r="ALA10" s="43"/>
      <c r="ALB10" s="43"/>
      <c r="ALC10" s="43"/>
      <c r="ALD10" s="43"/>
      <c r="ALE10" s="43"/>
      <c r="ALF10" s="43"/>
      <c r="ALG10" s="43"/>
      <c r="ALH10" s="43"/>
      <c r="ALI10" s="43"/>
      <c r="ALJ10" s="43"/>
      <c r="ALK10" s="43"/>
      <c r="ALL10" s="43"/>
      <c r="ALM10" s="43"/>
      <c r="ALN10" s="43"/>
      <c r="ALO10" s="43"/>
      <c r="ALP10" s="43"/>
      <c r="ALQ10" s="43"/>
      <c r="ALR10" s="43"/>
      <c r="ALS10" s="43"/>
      <c r="ALT10" s="43"/>
      <c r="ALU10" s="43"/>
      <c r="ALV10" s="43"/>
      <c r="ALW10" s="43"/>
      <c r="ALX10" s="43"/>
      <c r="ALY10" s="43"/>
      <c r="ALZ10" s="43"/>
      <c r="AMA10" s="43"/>
      <c r="AMB10" s="43"/>
      <c r="AMC10" s="43"/>
      <c r="AMD10" s="43"/>
      <c r="AME10" s="43"/>
      <c r="AMF10" s="43"/>
      <c r="AMG10" s="43"/>
      <c r="AMH10" s="43"/>
      <c r="AMI10" s="43"/>
      <c r="AMJ10" s="43"/>
      <c r="AMK10" s="43"/>
    </row>
    <row r="11" spans="1:1025" s="76" customFormat="1" ht="15" x14ac:dyDescent="0.25">
      <c r="A11" s="77"/>
      <c r="B11" s="43"/>
      <c r="C11" s="43"/>
      <c r="D11" s="80"/>
      <c r="E11" s="79"/>
      <c r="F11" s="79"/>
      <c r="G11" s="79"/>
      <c r="H11" s="79"/>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c r="FY11" s="43"/>
      <c r="FZ11" s="43"/>
      <c r="GA11" s="43"/>
      <c r="GB11" s="43"/>
      <c r="GC11" s="43"/>
      <c r="GD11" s="43"/>
      <c r="GE11" s="43"/>
      <c r="GF11" s="43"/>
      <c r="GG11" s="43"/>
      <c r="GH11" s="43"/>
      <c r="GI11" s="43"/>
      <c r="GJ11" s="43"/>
      <c r="GK11" s="43"/>
      <c r="GL11" s="43"/>
      <c r="GM11" s="43"/>
      <c r="GN11" s="43"/>
      <c r="GO11" s="43"/>
      <c r="GP11" s="43"/>
      <c r="GQ11" s="43"/>
      <c r="GR11" s="43"/>
      <c r="GS11" s="43"/>
      <c r="GT11" s="43"/>
      <c r="GU11" s="43"/>
      <c r="GV11" s="43"/>
      <c r="GW11" s="43"/>
      <c r="GX11" s="43"/>
      <c r="GY11" s="43"/>
      <c r="GZ11" s="43"/>
      <c r="HA11" s="43"/>
      <c r="HB11" s="43"/>
      <c r="HC11" s="43"/>
      <c r="HD11" s="43"/>
      <c r="HE11" s="43"/>
      <c r="HF11" s="43"/>
      <c r="HG11" s="43"/>
      <c r="HH11" s="43"/>
      <c r="HI11" s="43"/>
      <c r="HJ11" s="43"/>
      <c r="HK11" s="43"/>
      <c r="HL11" s="43"/>
      <c r="HM11" s="43"/>
      <c r="HN11" s="43"/>
      <c r="HO11" s="43"/>
      <c r="HP11" s="43"/>
      <c r="HQ11" s="43"/>
      <c r="HR11" s="43"/>
      <c r="HS11" s="43"/>
      <c r="HT11" s="43"/>
      <c r="HU11" s="43"/>
      <c r="HV11" s="43"/>
      <c r="HW11" s="43"/>
      <c r="HX11" s="43"/>
      <c r="HY11" s="43"/>
      <c r="HZ11" s="43"/>
      <c r="IA11" s="43"/>
      <c r="IB11" s="43"/>
      <c r="IC11" s="43"/>
      <c r="ID11" s="43"/>
      <c r="IE11" s="43"/>
      <c r="IF11" s="43"/>
      <c r="IG11" s="43"/>
      <c r="IH11" s="43"/>
      <c r="II11" s="43"/>
      <c r="IJ11" s="43"/>
      <c r="IK11" s="43"/>
      <c r="IL11" s="43"/>
      <c r="IM11" s="43"/>
      <c r="IN11" s="43"/>
      <c r="IO11" s="43"/>
      <c r="IP11" s="43"/>
      <c r="IQ11" s="43"/>
      <c r="IR11" s="43"/>
      <c r="IS11" s="43"/>
      <c r="IT11" s="43"/>
      <c r="IU11" s="43"/>
      <c r="IV11" s="43"/>
      <c r="IW11" s="43"/>
      <c r="IX11" s="43"/>
      <c r="IY11" s="43"/>
      <c r="IZ11" s="43"/>
      <c r="JA11" s="43"/>
      <c r="JB11" s="43"/>
      <c r="JC11" s="43"/>
      <c r="JD11" s="43"/>
      <c r="JE11" s="43"/>
      <c r="JF11" s="43"/>
      <c r="JG11" s="43"/>
      <c r="JH11" s="43"/>
      <c r="JI11" s="43"/>
      <c r="JJ11" s="43"/>
      <c r="JK11" s="43"/>
      <c r="JL11" s="43"/>
      <c r="JM11" s="43"/>
      <c r="JN11" s="43"/>
      <c r="JO11" s="43"/>
      <c r="JP11" s="43"/>
      <c r="JQ11" s="43"/>
      <c r="JR11" s="43"/>
      <c r="JS11" s="43"/>
      <c r="JT11" s="43"/>
      <c r="JU11" s="43"/>
      <c r="JV11" s="43"/>
      <c r="JW11" s="43"/>
      <c r="JX11" s="43"/>
      <c r="JY11" s="43"/>
      <c r="JZ11" s="43"/>
      <c r="KA11" s="43"/>
      <c r="KB11" s="43"/>
      <c r="KC11" s="43"/>
      <c r="KD11" s="43"/>
      <c r="KE11" s="43"/>
      <c r="KF11" s="43"/>
      <c r="KG11" s="43"/>
      <c r="KH11" s="43"/>
      <c r="KI11" s="43"/>
      <c r="KJ11" s="43"/>
      <c r="KK11" s="43"/>
      <c r="KL11" s="43"/>
      <c r="KM11" s="43"/>
      <c r="KN11" s="43"/>
      <c r="KO11" s="43"/>
      <c r="KP11" s="43"/>
      <c r="KQ11" s="43"/>
      <c r="KR11" s="43"/>
      <c r="KS11" s="43"/>
      <c r="KT11" s="43"/>
      <c r="KU11" s="43"/>
      <c r="KV11" s="43"/>
      <c r="KW11" s="43"/>
      <c r="KX11" s="43"/>
      <c r="KY11" s="43"/>
      <c r="KZ11" s="43"/>
      <c r="LA11" s="43"/>
      <c r="LB11" s="43"/>
      <c r="LC11" s="43"/>
      <c r="LD11" s="43"/>
      <c r="LE11" s="43"/>
      <c r="LF11" s="43"/>
      <c r="LG11" s="43"/>
      <c r="LH11" s="43"/>
      <c r="LI11" s="43"/>
      <c r="LJ11" s="43"/>
      <c r="LK11" s="43"/>
      <c r="LL11" s="43"/>
      <c r="LM11" s="43"/>
      <c r="LN11" s="43"/>
      <c r="LO11" s="43"/>
      <c r="LP11" s="43"/>
      <c r="LQ11" s="43"/>
      <c r="LR11" s="43"/>
      <c r="LS11" s="43"/>
      <c r="LT11" s="43"/>
      <c r="LU11" s="43"/>
      <c r="LV11" s="43"/>
      <c r="LW11" s="43"/>
      <c r="LX11" s="43"/>
      <c r="LY11" s="43"/>
      <c r="LZ11" s="43"/>
      <c r="MA11" s="43"/>
      <c r="MB11" s="43"/>
      <c r="MC11" s="43"/>
      <c r="MD11" s="43"/>
      <c r="ME11" s="43"/>
      <c r="MF11" s="43"/>
      <c r="MG11" s="43"/>
      <c r="MH11" s="43"/>
      <c r="MI11" s="43"/>
      <c r="MJ11" s="43"/>
      <c r="MK11" s="43"/>
      <c r="ML11" s="43"/>
      <c r="MM11" s="43"/>
      <c r="MN11" s="43"/>
      <c r="MO11" s="43"/>
      <c r="MP11" s="43"/>
      <c r="MQ11" s="43"/>
      <c r="MR11" s="43"/>
      <c r="MS11" s="43"/>
      <c r="MT11" s="43"/>
      <c r="MU11" s="43"/>
      <c r="MV11" s="43"/>
      <c r="MW11" s="43"/>
      <c r="MX11" s="43"/>
      <c r="MY11" s="43"/>
      <c r="MZ11" s="43"/>
      <c r="NA11" s="43"/>
      <c r="NB11" s="43"/>
      <c r="NC11" s="43"/>
      <c r="ND11" s="43"/>
      <c r="NE11" s="43"/>
      <c r="NF11" s="43"/>
      <c r="NG11" s="43"/>
      <c r="NH11" s="43"/>
      <c r="NI11" s="43"/>
      <c r="NJ11" s="43"/>
      <c r="NK11" s="43"/>
      <c r="NL11" s="43"/>
      <c r="NM11" s="43"/>
      <c r="NN11" s="43"/>
      <c r="NO11" s="43"/>
      <c r="NP11" s="43"/>
      <c r="NQ11" s="43"/>
      <c r="NR11" s="43"/>
      <c r="NS11" s="43"/>
      <c r="NT11" s="43"/>
      <c r="NU11" s="43"/>
      <c r="NV11" s="43"/>
      <c r="NW11" s="43"/>
      <c r="NX11" s="43"/>
      <c r="NY11" s="43"/>
      <c r="NZ11" s="43"/>
      <c r="OA11" s="43"/>
      <c r="OB11" s="43"/>
      <c r="OC11" s="43"/>
      <c r="OD11" s="43"/>
      <c r="OE11" s="43"/>
      <c r="OF11" s="43"/>
      <c r="OG11" s="43"/>
      <c r="OH11" s="43"/>
      <c r="OI11" s="43"/>
      <c r="OJ11" s="43"/>
      <c r="OK11" s="43"/>
      <c r="OL11" s="43"/>
      <c r="OM11" s="43"/>
      <c r="ON11" s="43"/>
      <c r="OO11" s="43"/>
      <c r="OP11" s="43"/>
      <c r="OQ11" s="43"/>
      <c r="OR11" s="43"/>
      <c r="OS11" s="43"/>
      <c r="OT11" s="43"/>
      <c r="OU11" s="43"/>
      <c r="OV11" s="43"/>
      <c r="OW11" s="43"/>
      <c r="OX11" s="43"/>
      <c r="OY11" s="43"/>
      <c r="OZ11" s="43"/>
      <c r="PA11" s="43"/>
      <c r="PB11" s="43"/>
      <c r="PC11" s="43"/>
      <c r="PD11" s="43"/>
      <c r="PE11" s="43"/>
      <c r="PF11" s="43"/>
      <c r="PG11" s="43"/>
      <c r="PH11" s="43"/>
      <c r="PI11" s="43"/>
      <c r="PJ11" s="43"/>
      <c r="PK11" s="43"/>
      <c r="PL11" s="43"/>
      <c r="PM11" s="43"/>
      <c r="PN11" s="43"/>
      <c r="PO11" s="43"/>
      <c r="PP11" s="43"/>
      <c r="PQ11" s="43"/>
      <c r="PR11" s="43"/>
      <c r="PS11" s="43"/>
      <c r="PT11" s="43"/>
      <c r="PU11" s="43"/>
      <c r="PV11" s="43"/>
      <c r="PW11" s="43"/>
      <c r="PX11" s="43"/>
      <c r="PY11" s="43"/>
      <c r="PZ11" s="43"/>
      <c r="QA11" s="43"/>
      <c r="QB11" s="43"/>
      <c r="QC11" s="43"/>
      <c r="QD11" s="43"/>
      <c r="QE11" s="43"/>
      <c r="QF11" s="43"/>
      <c r="QG11" s="43"/>
      <c r="QH11" s="43"/>
      <c r="QI11" s="43"/>
      <c r="QJ11" s="43"/>
      <c r="QK11" s="43"/>
      <c r="QL11" s="43"/>
      <c r="QM11" s="43"/>
      <c r="QN11" s="43"/>
      <c r="QO11" s="43"/>
      <c r="QP11" s="43"/>
      <c r="QQ11" s="43"/>
      <c r="QR11" s="43"/>
      <c r="QS11" s="43"/>
      <c r="QT11" s="43"/>
      <c r="QU11" s="43"/>
      <c r="QV11" s="43"/>
      <c r="QW11" s="43"/>
      <c r="QX11" s="43"/>
      <c r="QY11" s="43"/>
      <c r="QZ11" s="43"/>
      <c r="RA11" s="43"/>
      <c r="RB11" s="43"/>
      <c r="RC11" s="43"/>
      <c r="RD11" s="43"/>
      <c r="RE11" s="43"/>
      <c r="RF11" s="43"/>
      <c r="RG11" s="43"/>
      <c r="RH11" s="43"/>
      <c r="RI11" s="43"/>
      <c r="RJ11" s="43"/>
      <c r="RK11" s="43"/>
      <c r="RL11" s="43"/>
      <c r="RM11" s="43"/>
      <c r="RN11" s="43"/>
      <c r="RO11" s="43"/>
      <c r="RP11" s="43"/>
      <c r="RQ11" s="43"/>
      <c r="RR11" s="43"/>
      <c r="RS11" s="43"/>
      <c r="RT11" s="43"/>
      <c r="RU11" s="43"/>
      <c r="RV11" s="43"/>
      <c r="RW11" s="43"/>
      <c r="RX11" s="43"/>
      <c r="RY11" s="43"/>
      <c r="RZ11" s="43"/>
      <c r="SA11" s="43"/>
      <c r="SB11" s="43"/>
      <c r="SC11" s="43"/>
      <c r="SD11" s="43"/>
      <c r="SE11" s="43"/>
      <c r="SF11" s="43"/>
      <c r="SG11" s="43"/>
      <c r="SH11" s="43"/>
      <c r="SI11" s="43"/>
      <c r="SJ11" s="43"/>
      <c r="SK11" s="43"/>
      <c r="SL11" s="43"/>
      <c r="SM11" s="43"/>
      <c r="SN11" s="43"/>
      <c r="SO11" s="43"/>
      <c r="SP11" s="43"/>
      <c r="SQ11" s="43"/>
      <c r="SR11" s="43"/>
      <c r="SS11" s="43"/>
      <c r="ST11" s="43"/>
      <c r="SU11" s="43"/>
      <c r="SV11" s="43"/>
      <c r="SW11" s="43"/>
      <c r="SX11" s="43"/>
      <c r="SY11" s="43"/>
      <c r="SZ11" s="43"/>
      <c r="TA11" s="43"/>
      <c r="TB11" s="43"/>
      <c r="TC11" s="43"/>
      <c r="TD11" s="43"/>
      <c r="TE11" s="43"/>
      <c r="TF11" s="43"/>
      <c r="TG11" s="43"/>
      <c r="TH11" s="43"/>
      <c r="TI11" s="43"/>
      <c r="TJ11" s="43"/>
      <c r="TK11" s="43"/>
      <c r="TL11" s="43"/>
      <c r="TM11" s="43"/>
      <c r="TN11" s="43"/>
      <c r="TO11" s="43"/>
      <c r="TP11" s="43"/>
      <c r="TQ11" s="43"/>
      <c r="TR11" s="43"/>
      <c r="TS11" s="43"/>
      <c r="TT11" s="43"/>
      <c r="TU11" s="43"/>
      <c r="TV11" s="43"/>
      <c r="TW11" s="43"/>
      <c r="TX11" s="43"/>
      <c r="TY11" s="43"/>
      <c r="TZ11" s="43"/>
      <c r="UA11" s="43"/>
      <c r="UB11" s="43"/>
      <c r="UC11" s="43"/>
      <c r="UD11" s="43"/>
      <c r="UE11" s="43"/>
      <c r="UF11" s="43"/>
      <c r="UG11" s="43"/>
      <c r="UH11" s="43"/>
      <c r="UI11" s="43"/>
      <c r="UJ11" s="43"/>
      <c r="UK11" s="43"/>
      <c r="UL11" s="43"/>
      <c r="UM11" s="43"/>
      <c r="UN11" s="43"/>
      <c r="UO11" s="43"/>
      <c r="UP11" s="43"/>
      <c r="UQ11" s="43"/>
      <c r="UR11" s="43"/>
      <c r="US11" s="43"/>
      <c r="UT11" s="43"/>
      <c r="UU11" s="43"/>
      <c r="UV11" s="43"/>
      <c r="UW11" s="43"/>
      <c r="UX11" s="43"/>
      <c r="UY11" s="43"/>
      <c r="UZ11" s="43"/>
      <c r="VA11" s="43"/>
      <c r="VB11" s="43"/>
      <c r="VC11" s="43"/>
      <c r="VD11" s="43"/>
      <c r="VE11" s="43"/>
      <c r="VF11" s="43"/>
      <c r="VG11" s="43"/>
      <c r="VH11" s="43"/>
      <c r="VI11" s="43"/>
      <c r="VJ11" s="43"/>
      <c r="VK11" s="43"/>
      <c r="VL11" s="43"/>
      <c r="VM11" s="43"/>
      <c r="VN11" s="43"/>
      <c r="VO11" s="43"/>
      <c r="VP11" s="43"/>
      <c r="VQ11" s="43"/>
      <c r="VR11" s="43"/>
      <c r="VS11" s="43"/>
      <c r="VT11" s="43"/>
      <c r="VU11" s="43"/>
      <c r="VV11" s="43"/>
      <c r="VW11" s="43"/>
      <c r="VX11" s="43"/>
      <c r="VY11" s="43"/>
      <c r="VZ11" s="43"/>
      <c r="WA11" s="43"/>
      <c r="WB11" s="43"/>
      <c r="WC11" s="43"/>
      <c r="WD11" s="43"/>
      <c r="WE11" s="43"/>
      <c r="WF11" s="43"/>
      <c r="WG11" s="43"/>
      <c r="WH11" s="43"/>
      <c r="WI11" s="43"/>
      <c r="WJ11" s="43"/>
      <c r="WK11" s="43"/>
      <c r="WL11" s="43"/>
      <c r="WM11" s="43"/>
      <c r="WN11" s="43"/>
      <c r="WO11" s="43"/>
      <c r="WP11" s="43"/>
      <c r="WQ11" s="43"/>
      <c r="WR11" s="43"/>
      <c r="WS11" s="43"/>
      <c r="WT11" s="43"/>
      <c r="WU11" s="43"/>
      <c r="WV11" s="43"/>
      <c r="WW11" s="43"/>
      <c r="WX11" s="43"/>
      <c r="WY11" s="43"/>
      <c r="WZ11" s="43"/>
      <c r="XA11" s="43"/>
      <c r="XB11" s="43"/>
      <c r="XC11" s="43"/>
      <c r="XD11" s="43"/>
      <c r="XE11" s="43"/>
      <c r="XF11" s="43"/>
      <c r="XG11" s="43"/>
      <c r="XH11" s="43"/>
      <c r="XI11" s="43"/>
      <c r="XJ11" s="43"/>
      <c r="XK11" s="43"/>
      <c r="XL11" s="43"/>
      <c r="XM11" s="43"/>
      <c r="XN11" s="43"/>
      <c r="XO11" s="43"/>
      <c r="XP11" s="43"/>
      <c r="XQ11" s="43"/>
      <c r="XR11" s="43"/>
      <c r="XS11" s="43"/>
      <c r="XT11" s="43"/>
      <c r="XU11" s="43"/>
      <c r="XV11" s="43"/>
      <c r="XW11" s="43"/>
      <c r="XX11" s="43"/>
      <c r="XY11" s="43"/>
      <c r="XZ11" s="43"/>
      <c r="YA11" s="43"/>
      <c r="YB11" s="43"/>
      <c r="YC11" s="43"/>
      <c r="YD11" s="43"/>
      <c r="YE11" s="43"/>
      <c r="YF11" s="43"/>
      <c r="YG11" s="43"/>
      <c r="YH11" s="43"/>
      <c r="YI11" s="43"/>
      <c r="YJ11" s="43"/>
      <c r="YK11" s="43"/>
      <c r="YL11" s="43"/>
      <c r="YM11" s="43"/>
      <c r="YN11" s="43"/>
      <c r="YO11" s="43"/>
      <c r="YP11" s="43"/>
      <c r="YQ11" s="43"/>
      <c r="YR11" s="43"/>
      <c r="YS11" s="43"/>
      <c r="YT11" s="43"/>
      <c r="YU11" s="43"/>
      <c r="YV11" s="43"/>
      <c r="YW11" s="43"/>
      <c r="YX11" s="43"/>
      <c r="YY11" s="43"/>
      <c r="YZ11" s="43"/>
      <c r="ZA11" s="43"/>
      <c r="ZB11" s="43"/>
      <c r="ZC11" s="43"/>
      <c r="ZD11" s="43"/>
      <c r="ZE11" s="43"/>
      <c r="ZF11" s="43"/>
      <c r="ZG11" s="43"/>
      <c r="ZH11" s="43"/>
      <c r="ZI11" s="43"/>
      <c r="ZJ11" s="43"/>
      <c r="ZK11" s="43"/>
      <c r="ZL11" s="43"/>
      <c r="ZM11" s="43"/>
      <c r="ZN11" s="43"/>
      <c r="ZO11" s="43"/>
      <c r="ZP11" s="43"/>
      <c r="ZQ11" s="43"/>
      <c r="ZR11" s="43"/>
      <c r="ZS11" s="43"/>
      <c r="ZT11" s="43"/>
      <c r="ZU11" s="43"/>
      <c r="ZV11" s="43"/>
      <c r="ZW11" s="43"/>
      <c r="ZX11" s="43"/>
      <c r="ZY11" s="43"/>
      <c r="ZZ11" s="43"/>
      <c r="AAA11" s="43"/>
      <c r="AAB11" s="43"/>
      <c r="AAC11" s="43"/>
      <c r="AAD11" s="43"/>
      <c r="AAE11" s="43"/>
      <c r="AAF11" s="43"/>
      <c r="AAG11" s="43"/>
      <c r="AAH11" s="43"/>
      <c r="AAI11" s="43"/>
      <c r="AAJ11" s="43"/>
      <c r="AAK11" s="43"/>
      <c r="AAL11" s="43"/>
      <c r="AAM11" s="43"/>
      <c r="AAN11" s="43"/>
      <c r="AAO11" s="43"/>
      <c r="AAP11" s="43"/>
      <c r="AAQ11" s="43"/>
      <c r="AAR11" s="43"/>
      <c r="AAS11" s="43"/>
      <c r="AAT11" s="43"/>
      <c r="AAU11" s="43"/>
      <c r="AAV11" s="43"/>
      <c r="AAW11" s="43"/>
      <c r="AAX11" s="43"/>
      <c r="AAY11" s="43"/>
      <c r="AAZ11" s="43"/>
      <c r="ABA11" s="43"/>
      <c r="ABB11" s="43"/>
      <c r="ABC11" s="43"/>
      <c r="ABD11" s="43"/>
      <c r="ABE11" s="43"/>
      <c r="ABF11" s="43"/>
      <c r="ABG11" s="43"/>
      <c r="ABH11" s="43"/>
      <c r="ABI11" s="43"/>
      <c r="ABJ11" s="43"/>
      <c r="ABK11" s="43"/>
      <c r="ABL11" s="43"/>
      <c r="ABM11" s="43"/>
      <c r="ABN11" s="43"/>
      <c r="ABO11" s="43"/>
      <c r="ABP11" s="43"/>
      <c r="ABQ11" s="43"/>
      <c r="ABR11" s="43"/>
      <c r="ABS11" s="43"/>
      <c r="ABT11" s="43"/>
      <c r="ABU11" s="43"/>
      <c r="ABV11" s="43"/>
      <c r="ABW11" s="43"/>
      <c r="ABX11" s="43"/>
      <c r="ABY11" s="43"/>
      <c r="ABZ11" s="43"/>
      <c r="ACA11" s="43"/>
      <c r="ACB11" s="43"/>
      <c r="ACC11" s="43"/>
      <c r="ACD11" s="43"/>
      <c r="ACE11" s="43"/>
      <c r="ACF11" s="43"/>
      <c r="ACG11" s="43"/>
      <c r="ACH11" s="43"/>
      <c r="ACI11" s="43"/>
      <c r="ACJ11" s="43"/>
      <c r="ACK11" s="43"/>
      <c r="ACL11" s="43"/>
      <c r="ACM11" s="43"/>
      <c r="ACN11" s="43"/>
      <c r="ACO11" s="43"/>
      <c r="ACP11" s="43"/>
      <c r="ACQ11" s="43"/>
      <c r="ACR11" s="43"/>
      <c r="ACS11" s="43"/>
      <c r="ACT11" s="43"/>
      <c r="ACU11" s="43"/>
      <c r="ACV11" s="43"/>
      <c r="ACW11" s="43"/>
      <c r="ACX11" s="43"/>
      <c r="ACY11" s="43"/>
      <c r="ACZ11" s="43"/>
      <c r="ADA11" s="43"/>
      <c r="ADB11" s="43"/>
      <c r="ADC11" s="43"/>
      <c r="ADD11" s="43"/>
      <c r="ADE11" s="43"/>
      <c r="ADF11" s="43"/>
      <c r="ADG11" s="43"/>
      <c r="ADH11" s="43"/>
      <c r="ADI11" s="43"/>
      <c r="ADJ11" s="43"/>
      <c r="ADK11" s="43"/>
      <c r="ADL11" s="43"/>
      <c r="ADM11" s="43"/>
      <c r="ADN11" s="43"/>
      <c r="ADO11" s="43"/>
      <c r="ADP11" s="43"/>
      <c r="ADQ11" s="43"/>
      <c r="ADR11" s="43"/>
      <c r="ADS11" s="43"/>
      <c r="ADT11" s="43"/>
      <c r="ADU11" s="43"/>
      <c r="ADV11" s="43"/>
      <c r="ADW11" s="43"/>
      <c r="ADX11" s="43"/>
      <c r="ADY11" s="43"/>
      <c r="ADZ11" s="43"/>
      <c r="AEA11" s="43"/>
      <c r="AEB11" s="43"/>
      <c r="AEC11" s="43"/>
      <c r="AED11" s="43"/>
      <c r="AEE11" s="43"/>
      <c r="AEF11" s="43"/>
      <c r="AEG11" s="43"/>
      <c r="AEH11" s="43"/>
      <c r="AEI11" s="43"/>
      <c r="AEJ11" s="43"/>
      <c r="AEK11" s="43"/>
      <c r="AEL11" s="43"/>
      <c r="AEM11" s="43"/>
      <c r="AEN11" s="43"/>
      <c r="AEO11" s="43"/>
      <c r="AEP11" s="43"/>
      <c r="AEQ11" s="43"/>
      <c r="AER11" s="43"/>
      <c r="AES11" s="43"/>
      <c r="AET11" s="43"/>
      <c r="AEU11" s="43"/>
      <c r="AEV11" s="43"/>
      <c r="AEW11" s="43"/>
      <c r="AEX11" s="43"/>
      <c r="AEY11" s="43"/>
      <c r="AEZ11" s="43"/>
      <c r="AFA11" s="43"/>
      <c r="AFB11" s="43"/>
      <c r="AFC11" s="43"/>
      <c r="AFD11" s="43"/>
      <c r="AFE11" s="43"/>
      <c r="AFF11" s="43"/>
      <c r="AFG11" s="43"/>
      <c r="AFH11" s="43"/>
      <c r="AFI11" s="43"/>
      <c r="AFJ11" s="43"/>
      <c r="AFK11" s="43"/>
      <c r="AFL11" s="43"/>
      <c r="AFM11" s="43"/>
      <c r="AFN11" s="43"/>
      <c r="AFO11" s="43"/>
      <c r="AFP11" s="43"/>
      <c r="AFQ11" s="43"/>
      <c r="AFR11" s="43"/>
      <c r="AFS11" s="43"/>
      <c r="AFT11" s="43"/>
      <c r="AFU11" s="43"/>
      <c r="AFV11" s="43"/>
      <c r="AFW11" s="43"/>
      <c r="AFX11" s="43"/>
      <c r="AFY11" s="43"/>
      <c r="AFZ11" s="43"/>
      <c r="AGA11" s="43"/>
      <c r="AGB11" s="43"/>
      <c r="AGC11" s="43"/>
      <c r="AGD11" s="43"/>
      <c r="AGE11" s="43"/>
      <c r="AGF11" s="43"/>
      <c r="AGG11" s="43"/>
      <c r="AGH11" s="43"/>
      <c r="AGI11" s="43"/>
      <c r="AGJ11" s="43"/>
      <c r="AGK11" s="43"/>
      <c r="AGL11" s="43"/>
      <c r="AGM11" s="43"/>
      <c r="AGN11" s="43"/>
      <c r="AGO11" s="43"/>
      <c r="AGP11" s="43"/>
      <c r="AGQ11" s="43"/>
      <c r="AGR11" s="43"/>
      <c r="AGS11" s="43"/>
      <c r="AGT11" s="43"/>
      <c r="AGU11" s="43"/>
      <c r="AGV11" s="43"/>
      <c r="AGW11" s="43"/>
      <c r="AGX11" s="43"/>
      <c r="AGY11" s="43"/>
      <c r="AGZ11" s="43"/>
      <c r="AHA11" s="43"/>
      <c r="AHB11" s="43"/>
      <c r="AHC11" s="43"/>
      <c r="AHD11" s="43"/>
      <c r="AHE11" s="43"/>
      <c r="AHF11" s="43"/>
      <c r="AHG11" s="43"/>
      <c r="AHH11" s="43"/>
      <c r="AHI11" s="43"/>
      <c r="AHJ11" s="43"/>
      <c r="AHK11" s="43"/>
      <c r="AHL11" s="43"/>
      <c r="AHM11" s="43"/>
      <c r="AHN11" s="43"/>
      <c r="AHO11" s="43"/>
      <c r="AHP11" s="43"/>
      <c r="AHQ11" s="43"/>
      <c r="AHR11" s="43"/>
      <c r="AHS11" s="43"/>
      <c r="AHT11" s="43"/>
      <c r="AHU11" s="43"/>
      <c r="AHV11" s="43"/>
      <c r="AHW11" s="43"/>
      <c r="AHX11" s="43"/>
      <c r="AHY11" s="43"/>
      <c r="AHZ11" s="43"/>
      <c r="AIA11" s="43"/>
      <c r="AIB11" s="43"/>
      <c r="AIC11" s="43"/>
      <c r="AID11" s="43"/>
      <c r="AIE11" s="43"/>
      <c r="AIF11" s="43"/>
      <c r="AIG11" s="43"/>
      <c r="AIH11" s="43"/>
      <c r="AII11" s="43"/>
      <c r="AIJ11" s="43"/>
      <c r="AIK11" s="43"/>
      <c r="AIL11" s="43"/>
      <c r="AIM11" s="43"/>
      <c r="AIN11" s="43"/>
      <c r="AIO11" s="43"/>
      <c r="AIP11" s="43"/>
      <c r="AIQ11" s="43"/>
      <c r="AIR11" s="43"/>
      <c r="AIS11" s="43"/>
      <c r="AIT11" s="43"/>
      <c r="AIU11" s="43"/>
      <c r="AIV11" s="43"/>
      <c r="AIW11" s="43"/>
      <c r="AIX11" s="43"/>
      <c r="AIY11" s="43"/>
      <c r="AIZ11" s="43"/>
      <c r="AJA11" s="43"/>
      <c r="AJB11" s="43"/>
      <c r="AJC11" s="43"/>
      <c r="AJD11" s="43"/>
      <c r="AJE11" s="43"/>
      <c r="AJF11" s="43"/>
      <c r="AJG11" s="43"/>
      <c r="AJH11" s="43"/>
      <c r="AJI11" s="43"/>
      <c r="AJJ11" s="43"/>
      <c r="AJK11" s="43"/>
      <c r="AJL11" s="43"/>
      <c r="AJM11" s="43"/>
      <c r="AJN11" s="43"/>
      <c r="AJO11" s="43"/>
      <c r="AJP11" s="43"/>
      <c r="AJQ11" s="43"/>
      <c r="AJR11" s="43"/>
      <c r="AJS11" s="43"/>
      <c r="AJT11" s="43"/>
      <c r="AJU11" s="43"/>
      <c r="AJV11" s="43"/>
      <c r="AJW11" s="43"/>
      <c r="AJX11" s="43"/>
      <c r="AJY11" s="43"/>
      <c r="AJZ11" s="43"/>
      <c r="AKA11" s="43"/>
      <c r="AKB11" s="43"/>
      <c r="AKC11" s="43"/>
      <c r="AKD11" s="43"/>
      <c r="AKE11" s="43"/>
      <c r="AKF11" s="43"/>
      <c r="AKG11" s="43"/>
      <c r="AKH11" s="43"/>
      <c r="AKI11" s="43"/>
      <c r="AKJ11" s="43"/>
      <c r="AKK11" s="43"/>
      <c r="AKL11" s="43"/>
      <c r="AKM11" s="43"/>
      <c r="AKN11" s="43"/>
      <c r="AKO11" s="43"/>
      <c r="AKP11" s="43"/>
      <c r="AKQ11" s="43"/>
      <c r="AKR11" s="43"/>
      <c r="AKS11" s="43"/>
      <c r="AKT11" s="43"/>
      <c r="AKU11" s="43"/>
      <c r="AKV11" s="43"/>
      <c r="AKW11" s="43"/>
      <c r="AKX11" s="43"/>
      <c r="AKY11" s="43"/>
      <c r="AKZ11" s="43"/>
      <c r="ALA11" s="43"/>
      <c r="ALB11" s="43"/>
      <c r="ALC11" s="43"/>
      <c r="ALD11" s="43"/>
      <c r="ALE11" s="43"/>
      <c r="ALF11" s="43"/>
      <c r="ALG11" s="43"/>
      <c r="ALH11" s="43"/>
      <c r="ALI11" s="43"/>
      <c r="ALJ11" s="43"/>
      <c r="ALK11" s="43"/>
      <c r="ALL11" s="43"/>
      <c r="ALM11" s="43"/>
      <c r="ALN11" s="43"/>
      <c r="ALO11" s="43"/>
      <c r="ALP11" s="43"/>
      <c r="ALQ11" s="43"/>
      <c r="ALR11" s="43"/>
      <c r="ALS11" s="43"/>
      <c r="ALT11" s="43"/>
      <c r="ALU11" s="43"/>
      <c r="ALV11" s="43"/>
      <c r="ALW11" s="43"/>
      <c r="ALX11" s="43"/>
      <c r="ALY11" s="43"/>
      <c r="ALZ11" s="43"/>
      <c r="AMA11" s="43"/>
      <c r="AMB11" s="43"/>
      <c r="AMC11" s="43"/>
      <c r="AMD11" s="43"/>
      <c r="AME11" s="43"/>
      <c r="AMF11" s="43"/>
      <c r="AMG11" s="43"/>
      <c r="AMH11" s="43"/>
      <c r="AMI11" s="43"/>
      <c r="AMJ11" s="43"/>
      <c r="AMK11" s="43"/>
    </row>
    <row r="12" spans="1:1025" s="76" customFormat="1" ht="15" x14ac:dyDescent="0.25">
      <c r="A12" s="77"/>
      <c r="B12" s="43"/>
      <c r="C12" s="43"/>
      <c r="D12" s="80"/>
      <c r="E12" s="79"/>
      <c r="F12" s="79"/>
      <c r="G12" s="79"/>
      <c r="H12" s="79"/>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c r="FY12" s="43"/>
      <c r="FZ12" s="43"/>
      <c r="GA12" s="43"/>
      <c r="GB12" s="43"/>
      <c r="GC12" s="43"/>
      <c r="GD12" s="43"/>
      <c r="GE12" s="43"/>
      <c r="GF12" s="43"/>
      <c r="GG12" s="43"/>
      <c r="GH12" s="43"/>
      <c r="GI12" s="43"/>
      <c r="GJ12" s="43"/>
      <c r="GK12" s="43"/>
      <c r="GL12" s="43"/>
      <c r="GM12" s="43"/>
      <c r="GN12" s="43"/>
      <c r="GO12" s="43"/>
      <c r="GP12" s="43"/>
      <c r="GQ12" s="43"/>
      <c r="GR12" s="43"/>
      <c r="GS12" s="43"/>
      <c r="GT12" s="43"/>
      <c r="GU12" s="43"/>
      <c r="GV12" s="43"/>
      <c r="GW12" s="43"/>
      <c r="GX12" s="43"/>
      <c r="GY12" s="43"/>
      <c r="GZ12" s="43"/>
      <c r="HA12" s="43"/>
      <c r="HB12" s="43"/>
      <c r="HC12" s="43"/>
      <c r="HD12" s="43"/>
      <c r="HE12" s="43"/>
      <c r="HF12" s="43"/>
      <c r="HG12" s="43"/>
      <c r="HH12" s="43"/>
      <c r="HI12" s="43"/>
      <c r="HJ12" s="43"/>
      <c r="HK12" s="43"/>
      <c r="HL12" s="43"/>
      <c r="HM12" s="43"/>
      <c r="HN12" s="43"/>
      <c r="HO12" s="43"/>
      <c r="HP12" s="43"/>
      <c r="HQ12" s="43"/>
      <c r="HR12" s="43"/>
      <c r="HS12" s="43"/>
      <c r="HT12" s="43"/>
      <c r="HU12" s="43"/>
      <c r="HV12" s="43"/>
      <c r="HW12" s="43"/>
      <c r="HX12" s="43"/>
      <c r="HY12" s="43"/>
      <c r="HZ12" s="43"/>
      <c r="IA12" s="43"/>
      <c r="IB12" s="43"/>
      <c r="IC12" s="43"/>
      <c r="ID12" s="43"/>
      <c r="IE12" s="43"/>
      <c r="IF12" s="43"/>
      <c r="IG12" s="43"/>
      <c r="IH12" s="43"/>
      <c r="II12" s="43"/>
      <c r="IJ12" s="43"/>
      <c r="IK12" s="43"/>
      <c r="IL12" s="43"/>
      <c r="IM12" s="43"/>
      <c r="IN12" s="43"/>
      <c r="IO12" s="43"/>
      <c r="IP12" s="43"/>
      <c r="IQ12" s="43"/>
      <c r="IR12" s="43"/>
      <c r="IS12" s="43"/>
      <c r="IT12" s="43"/>
      <c r="IU12" s="43"/>
      <c r="IV12" s="43"/>
      <c r="IW12" s="43"/>
      <c r="IX12" s="43"/>
      <c r="IY12" s="43"/>
      <c r="IZ12" s="43"/>
      <c r="JA12" s="43"/>
      <c r="JB12" s="43"/>
      <c r="JC12" s="43"/>
      <c r="JD12" s="43"/>
      <c r="JE12" s="43"/>
      <c r="JF12" s="43"/>
      <c r="JG12" s="43"/>
      <c r="JH12" s="43"/>
      <c r="JI12" s="43"/>
      <c r="JJ12" s="43"/>
      <c r="JK12" s="43"/>
      <c r="JL12" s="43"/>
      <c r="JM12" s="43"/>
      <c r="JN12" s="43"/>
      <c r="JO12" s="43"/>
      <c r="JP12" s="43"/>
      <c r="JQ12" s="43"/>
      <c r="JR12" s="43"/>
      <c r="JS12" s="43"/>
      <c r="JT12" s="43"/>
      <c r="JU12" s="43"/>
      <c r="JV12" s="43"/>
      <c r="JW12" s="43"/>
      <c r="JX12" s="43"/>
      <c r="JY12" s="43"/>
      <c r="JZ12" s="43"/>
      <c r="KA12" s="43"/>
      <c r="KB12" s="43"/>
      <c r="KC12" s="43"/>
      <c r="KD12" s="43"/>
      <c r="KE12" s="43"/>
      <c r="KF12" s="43"/>
      <c r="KG12" s="43"/>
      <c r="KH12" s="43"/>
      <c r="KI12" s="43"/>
      <c r="KJ12" s="43"/>
      <c r="KK12" s="43"/>
      <c r="KL12" s="43"/>
      <c r="KM12" s="43"/>
      <c r="KN12" s="43"/>
      <c r="KO12" s="43"/>
      <c r="KP12" s="43"/>
      <c r="KQ12" s="43"/>
      <c r="KR12" s="43"/>
      <c r="KS12" s="43"/>
      <c r="KT12" s="43"/>
      <c r="KU12" s="43"/>
      <c r="KV12" s="43"/>
      <c r="KW12" s="43"/>
      <c r="KX12" s="43"/>
      <c r="KY12" s="43"/>
      <c r="KZ12" s="43"/>
      <c r="LA12" s="43"/>
      <c r="LB12" s="43"/>
      <c r="LC12" s="43"/>
      <c r="LD12" s="43"/>
      <c r="LE12" s="43"/>
      <c r="LF12" s="43"/>
      <c r="LG12" s="43"/>
      <c r="LH12" s="43"/>
      <c r="LI12" s="43"/>
      <c r="LJ12" s="43"/>
      <c r="LK12" s="43"/>
      <c r="LL12" s="43"/>
      <c r="LM12" s="43"/>
      <c r="LN12" s="43"/>
      <c r="LO12" s="43"/>
      <c r="LP12" s="43"/>
      <c r="LQ12" s="43"/>
      <c r="LR12" s="43"/>
      <c r="LS12" s="43"/>
      <c r="LT12" s="43"/>
      <c r="LU12" s="43"/>
      <c r="LV12" s="43"/>
      <c r="LW12" s="43"/>
      <c r="LX12" s="43"/>
      <c r="LY12" s="43"/>
      <c r="LZ12" s="43"/>
      <c r="MA12" s="43"/>
      <c r="MB12" s="43"/>
      <c r="MC12" s="43"/>
      <c r="MD12" s="43"/>
      <c r="ME12" s="43"/>
      <c r="MF12" s="43"/>
      <c r="MG12" s="43"/>
      <c r="MH12" s="43"/>
      <c r="MI12" s="43"/>
      <c r="MJ12" s="43"/>
      <c r="MK12" s="43"/>
      <c r="ML12" s="43"/>
      <c r="MM12" s="43"/>
      <c r="MN12" s="43"/>
      <c r="MO12" s="43"/>
      <c r="MP12" s="43"/>
      <c r="MQ12" s="43"/>
      <c r="MR12" s="43"/>
      <c r="MS12" s="43"/>
      <c r="MT12" s="43"/>
      <c r="MU12" s="43"/>
      <c r="MV12" s="43"/>
      <c r="MW12" s="43"/>
      <c r="MX12" s="43"/>
      <c r="MY12" s="43"/>
      <c r="MZ12" s="43"/>
      <c r="NA12" s="43"/>
      <c r="NB12" s="43"/>
      <c r="NC12" s="43"/>
      <c r="ND12" s="43"/>
      <c r="NE12" s="43"/>
      <c r="NF12" s="43"/>
      <c r="NG12" s="43"/>
      <c r="NH12" s="43"/>
      <c r="NI12" s="43"/>
      <c r="NJ12" s="43"/>
      <c r="NK12" s="43"/>
      <c r="NL12" s="43"/>
      <c r="NM12" s="43"/>
      <c r="NN12" s="43"/>
      <c r="NO12" s="43"/>
      <c r="NP12" s="43"/>
      <c r="NQ12" s="43"/>
      <c r="NR12" s="43"/>
      <c r="NS12" s="43"/>
      <c r="NT12" s="43"/>
      <c r="NU12" s="43"/>
      <c r="NV12" s="43"/>
      <c r="NW12" s="43"/>
      <c r="NX12" s="43"/>
      <c r="NY12" s="43"/>
      <c r="NZ12" s="43"/>
      <c r="OA12" s="43"/>
      <c r="OB12" s="43"/>
      <c r="OC12" s="43"/>
      <c r="OD12" s="43"/>
      <c r="OE12" s="43"/>
      <c r="OF12" s="43"/>
      <c r="OG12" s="43"/>
      <c r="OH12" s="43"/>
      <c r="OI12" s="43"/>
      <c r="OJ12" s="43"/>
      <c r="OK12" s="43"/>
      <c r="OL12" s="43"/>
      <c r="OM12" s="43"/>
      <c r="ON12" s="43"/>
      <c r="OO12" s="43"/>
      <c r="OP12" s="43"/>
      <c r="OQ12" s="43"/>
      <c r="OR12" s="43"/>
      <c r="OS12" s="43"/>
      <c r="OT12" s="43"/>
      <c r="OU12" s="43"/>
      <c r="OV12" s="43"/>
      <c r="OW12" s="43"/>
      <c r="OX12" s="43"/>
      <c r="OY12" s="43"/>
      <c r="OZ12" s="43"/>
      <c r="PA12" s="43"/>
      <c r="PB12" s="43"/>
      <c r="PC12" s="43"/>
      <c r="PD12" s="43"/>
      <c r="PE12" s="43"/>
      <c r="PF12" s="43"/>
      <c r="PG12" s="43"/>
      <c r="PH12" s="43"/>
      <c r="PI12" s="43"/>
      <c r="PJ12" s="43"/>
      <c r="PK12" s="43"/>
      <c r="PL12" s="43"/>
      <c r="PM12" s="43"/>
      <c r="PN12" s="43"/>
      <c r="PO12" s="43"/>
      <c r="PP12" s="43"/>
      <c r="PQ12" s="43"/>
      <c r="PR12" s="43"/>
      <c r="PS12" s="43"/>
      <c r="PT12" s="43"/>
      <c r="PU12" s="43"/>
      <c r="PV12" s="43"/>
      <c r="PW12" s="43"/>
      <c r="PX12" s="43"/>
      <c r="PY12" s="43"/>
      <c r="PZ12" s="43"/>
      <c r="QA12" s="43"/>
      <c r="QB12" s="43"/>
      <c r="QC12" s="43"/>
      <c r="QD12" s="43"/>
      <c r="QE12" s="43"/>
      <c r="QF12" s="43"/>
      <c r="QG12" s="43"/>
      <c r="QH12" s="43"/>
      <c r="QI12" s="43"/>
      <c r="QJ12" s="43"/>
      <c r="QK12" s="43"/>
      <c r="QL12" s="43"/>
      <c r="QM12" s="43"/>
      <c r="QN12" s="43"/>
      <c r="QO12" s="43"/>
      <c r="QP12" s="43"/>
      <c r="QQ12" s="43"/>
      <c r="QR12" s="43"/>
      <c r="QS12" s="43"/>
      <c r="QT12" s="43"/>
      <c r="QU12" s="43"/>
      <c r="QV12" s="43"/>
      <c r="QW12" s="43"/>
      <c r="QX12" s="43"/>
      <c r="QY12" s="43"/>
      <c r="QZ12" s="43"/>
      <c r="RA12" s="43"/>
      <c r="RB12" s="43"/>
      <c r="RC12" s="43"/>
      <c r="RD12" s="43"/>
      <c r="RE12" s="43"/>
      <c r="RF12" s="43"/>
      <c r="RG12" s="43"/>
      <c r="RH12" s="43"/>
      <c r="RI12" s="43"/>
      <c r="RJ12" s="43"/>
      <c r="RK12" s="43"/>
      <c r="RL12" s="43"/>
      <c r="RM12" s="43"/>
      <c r="RN12" s="43"/>
      <c r="RO12" s="43"/>
      <c r="RP12" s="43"/>
      <c r="RQ12" s="43"/>
      <c r="RR12" s="43"/>
      <c r="RS12" s="43"/>
      <c r="RT12" s="43"/>
      <c r="RU12" s="43"/>
      <c r="RV12" s="43"/>
      <c r="RW12" s="43"/>
      <c r="RX12" s="43"/>
      <c r="RY12" s="43"/>
      <c r="RZ12" s="43"/>
      <c r="SA12" s="43"/>
      <c r="SB12" s="43"/>
      <c r="SC12" s="43"/>
      <c r="SD12" s="43"/>
      <c r="SE12" s="43"/>
      <c r="SF12" s="43"/>
      <c r="SG12" s="43"/>
      <c r="SH12" s="43"/>
      <c r="SI12" s="43"/>
      <c r="SJ12" s="43"/>
      <c r="SK12" s="43"/>
      <c r="SL12" s="43"/>
      <c r="SM12" s="43"/>
      <c r="SN12" s="43"/>
      <c r="SO12" s="43"/>
      <c r="SP12" s="43"/>
      <c r="SQ12" s="43"/>
      <c r="SR12" s="43"/>
      <c r="SS12" s="43"/>
      <c r="ST12" s="43"/>
      <c r="SU12" s="43"/>
      <c r="SV12" s="43"/>
      <c r="SW12" s="43"/>
      <c r="SX12" s="43"/>
      <c r="SY12" s="43"/>
      <c r="SZ12" s="43"/>
      <c r="TA12" s="43"/>
      <c r="TB12" s="43"/>
      <c r="TC12" s="43"/>
      <c r="TD12" s="43"/>
      <c r="TE12" s="43"/>
      <c r="TF12" s="43"/>
      <c r="TG12" s="43"/>
      <c r="TH12" s="43"/>
      <c r="TI12" s="43"/>
      <c r="TJ12" s="43"/>
      <c r="TK12" s="43"/>
      <c r="TL12" s="43"/>
      <c r="TM12" s="43"/>
      <c r="TN12" s="43"/>
      <c r="TO12" s="43"/>
      <c r="TP12" s="43"/>
      <c r="TQ12" s="43"/>
      <c r="TR12" s="43"/>
      <c r="TS12" s="43"/>
      <c r="TT12" s="43"/>
      <c r="TU12" s="43"/>
      <c r="TV12" s="43"/>
      <c r="TW12" s="43"/>
      <c r="TX12" s="43"/>
      <c r="TY12" s="43"/>
      <c r="TZ12" s="43"/>
      <c r="UA12" s="43"/>
      <c r="UB12" s="43"/>
      <c r="UC12" s="43"/>
      <c r="UD12" s="43"/>
      <c r="UE12" s="43"/>
      <c r="UF12" s="43"/>
      <c r="UG12" s="43"/>
      <c r="UH12" s="43"/>
      <c r="UI12" s="43"/>
      <c r="UJ12" s="43"/>
      <c r="UK12" s="43"/>
      <c r="UL12" s="43"/>
      <c r="UM12" s="43"/>
      <c r="UN12" s="43"/>
      <c r="UO12" s="43"/>
      <c r="UP12" s="43"/>
      <c r="UQ12" s="43"/>
      <c r="UR12" s="43"/>
      <c r="US12" s="43"/>
      <c r="UT12" s="43"/>
      <c r="UU12" s="43"/>
      <c r="UV12" s="43"/>
      <c r="UW12" s="43"/>
      <c r="UX12" s="43"/>
      <c r="UY12" s="43"/>
      <c r="UZ12" s="43"/>
      <c r="VA12" s="43"/>
      <c r="VB12" s="43"/>
      <c r="VC12" s="43"/>
      <c r="VD12" s="43"/>
      <c r="VE12" s="43"/>
      <c r="VF12" s="43"/>
      <c r="VG12" s="43"/>
      <c r="VH12" s="43"/>
      <c r="VI12" s="43"/>
      <c r="VJ12" s="43"/>
      <c r="VK12" s="43"/>
      <c r="VL12" s="43"/>
      <c r="VM12" s="43"/>
      <c r="VN12" s="43"/>
      <c r="VO12" s="43"/>
      <c r="VP12" s="43"/>
      <c r="VQ12" s="43"/>
      <c r="VR12" s="43"/>
      <c r="VS12" s="43"/>
      <c r="VT12" s="43"/>
      <c r="VU12" s="43"/>
      <c r="VV12" s="43"/>
      <c r="VW12" s="43"/>
      <c r="VX12" s="43"/>
      <c r="VY12" s="43"/>
      <c r="VZ12" s="43"/>
      <c r="WA12" s="43"/>
      <c r="WB12" s="43"/>
      <c r="WC12" s="43"/>
      <c r="WD12" s="43"/>
      <c r="WE12" s="43"/>
      <c r="WF12" s="43"/>
      <c r="WG12" s="43"/>
      <c r="WH12" s="43"/>
      <c r="WI12" s="43"/>
      <c r="WJ12" s="43"/>
      <c r="WK12" s="43"/>
      <c r="WL12" s="43"/>
      <c r="WM12" s="43"/>
      <c r="WN12" s="43"/>
      <c r="WO12" s="43"/>
      <c r="WP12" s="43"/>
      <c r="WQ12" s="43"/>
      <c r="WR12" s="43"/>
      <c r="WS12" s="43"/>
      <c r="WT12" s="43"/>
      <c r="WU12" s="43"/>
      <c r="WV12" s="43"/>
      <c r="WW12" s="43"/>
      <c r="WX12" s="43"/>
      <c r="WY12" s="43"/>
      <c r="WZ12" s="43"/>
      <c r="XA12" s="43"/>
      <c r="XB12" s="43"/>
      <c r="XC12" s="43"/>
      <c r="XD12" s="43"/>
      <c r="XE12" s="43"/>
      <c r="XF12" s="43"/>
      <c r="XG12" s="43"/>
      <c r="XH12" s="43"/>
      <c r="XI12" s="43"/>
      <c r="XJ12" s="43"/>
      <c r="XK12" s="43"/>
      <c r="XL12" s="43"/>
      <c r="XM12" s="43"/>
      <c r="XN12" s="43"/>
      <c r="XO12" s="43"/>
      <c r="XP12" s="43"/>
      <c r="XQ12" s="43"/>
      <c r="XR12" s="43"/>
      <c r="XS12" s="43"/>
      <c r="XT12" s="43"/>
      <c r="XU12" s="43"/>
      <c r="XV12" s="43"/>
      <c r="XW12" s="43"/>
      <c r="XX12" s="43"/>
      <c r="XY12" s="43"/>
      <c r="XZ12" s="43"/>
      <c r="YA12" s="43"/>
      <c r="YB12" s="43"/>
      <c r="YC12" s="43"/>
      <c r="YD12" s="43"/>
      <c r="YE12" s="43"/>
      <c r="YF12" s="43"/>
      <c r="YG12" s="43"/>
      <c r="YH12" s="43"/>
      <c r="YI12" s="43"/>
      <c r="YJ12" s="43"/>
      <c r="YK12" s="43"/>
      <c r="YL12" s="43"/>
      <c r="YM12" s="43"/>
      <c r="YN12" s="43"/>
      <c r="YO12" s="43"/>
      <c r="YP12" s="43"/>
      <c r="YQ12" s="43"/>
      <c r="YR12" s="43"/>
      <c r="YS12" s="43"/>
      <c r="YT12" s="43"/>
      <c r="YU12" s="43"/>
      <c r="YV12" s="43"/>
      <c r="YW12" s="43"/>
      <c r="YX12" s="43"/>
      <c r="YY12" s="43"/>
      <c r="YZ12" s="43"/>
      <c r="ZA12" s="43"/>
      <c r="ZB12" s="43"/>
      <c r="ZC12" s="43"/>
      <c r="ZD12" s="43"/>
      <c r="ZE12" s="43"/>
      <c r="ZF12" s="43"/>
      <c r="ZG12" s="43"/>
      <c r="ZH12" s="43"/>
      <c r="ZI12" s="43"/>
      <c r="ZJ12" s="43"/>
      <c r="ZK12" s="43"/>
      <c r="ZL12" s="43"/>
      <c r="ZM12" s="43"/>
      <c r="ZN12" s="43"/>
      <c r="ZO12" s="43"/>
      <c r="ZP12" s="43"/>
      <c r="ZQ12" s="43"/>
      <c r="ZR12" s="43"/>
      <c r="ZS12" s="43"/>
      <c r="ZT12" s="43"/>
      <c r="ZU12" s="43"/>
      <c r="ZV12" s="43"/>
      <c r="ZW12" s="43"/>
      <c r="ZX12" s="43"/>
      <c r="ZY12" s="43"/>
      <c r="ZZ12" s="43"/>
      <c r="AAA12" s="43"/>
      <c r="AAB12" s="43"/>
      <c r="AAC12" s="43"/>
      <c r="AAD12" s="43"/>
      <c r="AAE12" s="43"/>
      <c r="AAF12" s="43"/>
      <c r="AAG12" s="43"/>
      <c r="AAH12" s="43"/>
      <c r="AAI12" s="43"/>
      <c r="AAJ12" s="43"/>
      <c r="AAK12" s="43"/>
      <c r="AAL12" s="43"/>
      <c r="AAM12" s="43"/>
      <c r="AAN12" s="43"/>
      <c r="AAO12" s="43"/>
      <c r="AAP12" s="43"/>
      <c r="AAQ12" s="43"/>
      <c r="AAR12" s="43"/>
      <c r="AAS12" s="43"/>
      <c r="AAT12" s="43"/>
      <c r="AAU12" s="43"/>
      <c r="AAV12" s="43"/>
      <c r="AAW12" s="43"/>
      <c r="AAX12" s="43"/>
      <c r="AAY12" s="43"/>
      <c r="AAZ12" s="43"/>
      <c r="ABA12" s="43"/>
      <c r="ABB12" s="43"/>
      <c r="ABC12" s="43"/>
      <c r="ABD12" s="43"/>
      <c r="ABE12" s="43"/>
      <c r="ABF12" s="43"/>
      <c r="ABG12" s="43"/>
      <c r="ABH12" s="43"/>
      <c r="ABI12" s="43"/>
      <c r="ABJ12" s="43"/>
      <c r="ABK12" s="43"/>
      <c r="ABL12" s="43"/>
      <c r="ABM12" s="43"/>
      <c r="ABN12" s="43"/>
      <c r="ABO12" s="43"/>
      <c r="ABP12" s="43"/>
      <c r="ABQ12" s="43"/>
      <c r="ABR12" s="43"/>
      <c r="ABS12" s="43"/>
      <c r="ABT12" s="43"/>
      <c r="ABU12" s="43"/>
      <c r="ABV12" s="43"/>
      <c r="ABW12" s="43"/>
      <c r="ABX12" s="43"/>
      <c r="ABY12" s="43"/>
      <c r="ABZ12" s="43"/>
      <c r="ACA12" s="43"/>
      <c r="ACB12" s="43"/>
      <c r="ACC12" s="43"/>
      <c r="ACD12" s="43"/>
      <c r="ACE12" s="43"/>
      <c r="ACF12" s="43"/>
      <c r="ACG12" s="43"/>
      <c r="ACH12" s="43"/>
      <c r="ACI12" s="43"/>
      <c r="ACJ12" s="43"/>
      <c r="ACK12" s="43"/>
      <c r="ACL12" s="43"/>
      <c r="ACM12" s="43"/>
      <c r="ACN12" s="43"/>
      <c r="ACO12" s="43"/>
      <c r="ACP12" s="43"/>
      <c r="ACQ12" s="43"/>
      <c r="ACR12" s="43"/>
      <c r="ACS12" s="43"/>
      <c r="ACT12" s="43"/>
      <c r="ACU12" s="43"/>
      <c r="ACV12" s="43"/>
      <c r="ACW12" s="43"/>
      <c r="ACX12" s="43"/>
      <c r="ACY12" s="43"/>
      <c r="ACZ12" s="43"/>
      <c r="ADA12" s="43"/>
      <c r="ADB12" s="43"/>
      <c r="ADC12" s="43"/>
      <c r="ADD12" s="43"/>
      <c r="ADE12" s="43"/>
      <c r="ADF12" s="43"/>
      <c r="ADG12" s="43"/>
      <c r="ADH12" s="43"/>
      <c r="ADI12" s="43"/>
      <c r="ADJ12" s="43"/>
      <c r="ADK12" s="43"/>
      <c r="ADL12" s="43"/>
      <c r="ADM12" s="43"/>
      <c r="ADN12" s="43"/>
      <c r="ADO12" s="43"/>
      <c r="ADP12" s="43"/>
      <c r="ADQ12" s="43"/>
      <c r="ADR12" s="43"/>
      <c r="ADS12" s="43"/>
      <c r="ADT12" s="43"/>
      <c r="ADU12" s="43"/>
      <c r="ADV12" s="43"/>
      <c r="ADW12" s="43"/>
      <c r="ADX12" s="43"/>
      <c r="ADY12" s="43"/>
      <c r="ADZ12" s="43"/>
      <c r="AEA12" s="43"/>
      <c r="AEB12" s="43"/>
      <c r="AEC12" s="43"/>
      <c r="AED12" s="43"/>
      <c r="AEE12" s="43"/>
      <c r="AEF12" s="43"/>
      <c r="AEG12" s="43"/>
      <c r="AEH12" s="43"/>
      <c r="AEI12" s="43"/>
      <c r="AEJ12" s="43"/>
      <c r="AEK12" s="43"/>
      <c r="AEL12" s="43"/>
      <c r="AEM12" s="43"/>
      <c r="AEN12" s="43"/>
      <c r="AEO12" s="43"/>
      <c r="AEP12" s="43"/>
      <c r="AEQ12" s="43"/>
      <c r="AER12" s="43"/>
      <c r="AES12" s="43"/>
      <c r="AET12" s="43"/>
      <c r="AEU12" s="43"/>
      <c r="AEV12" s="43"/>
      <c r="AEW12" s="43"/>
      <c r="AEX12" s="43"/>
      <c r="AEY12" s="43"/>
      <c r="AEZ12" s="43"/>
      <c r="AFA12" s="43"/>
      <c r="AFB12" s="43"/>
      <c r="AFC12" s="43"/>
      <c r="AFD12" s="43"/>
      <c r="AFE12" s="43"/>
      <c r="AFF12" s="43"/>
      <c r="AFG12" s="43"/>
      <c r="AFH12" s="43"/>
      <c r="AFI12" s="43"/>
      <c r="AFJ12" s="43"/>
      <c r="AFK12" s="43"/>
      <c r="AFL12" s="43"/>
      <c r="AFM12" s="43"/>
      <c r="AFN12" s="43"/>
      <c r="AFO12" s="43"/>
      <c r="AFP12" s="43"/>
      <c r="AFQ12" s="43"/>
      <c r="AFR12" s="43"/>
      <c r="AFS12" s="43"/>
      <c r="AFT12" s="43"/>
      <c r="AFU12" s="43"/>
      <c r="AFV12" s="43"/>
      <c r="AFW12" s="43"/>
      <c r="AFX12" s="43"/>
      <c r="AFY12" s="43"/>
      <c r="AFZ12" s="43"/>
      <c r="AGA12" s="43"/>
      <c r="AGB12" s="43"/>
      <c r="AGC12" s="43"/>
      <c r="AGD12" s="43"/>
      <c r="AGE12" s="43"/>
      <c r="AGF12" s="43"/>
      <c r="AGG12" s="43"/>
      <c r="AGH12" s="43"/>
      <c r="AGI12" s="43"/>
      <c r="AGJ12" s="43"/>
      <c r="AGK12" s="43"/>
      <c r="AGL12" s="43"/>
      <c r="AGM12" s="43"/>
      <c r="AGN12" s="43"/>
      <c r="AGO12" s="43"/>
      <c r="AGP12" s="43"/>
      <c r="AGQ12" s="43"/>
      <c r="AGR12" s="43"/>
      <c r="AGS12" s="43"/>
      <c r="AGT12" s="43"/>
      <c r="AGU12" s="43"/>
      <c r="AGV12" s="43"/>
      <c r="AGW12" s="43"/>
      <c r="AGX12" s="43"/>
      <c r="AGY12" s="43"/>
      <c r="AGZ12" s="43"/>
      <c r="AHA12" s="43"/>
      <c r="AHB12" s="43"/>
      <c r="AHC12" s="43"/>
      <c r="AHD12" s="43"/>
      <c r="AHE12" s="43"/>
      <c r="AHF12" s="43"/>
      <c r="AHG12" s="43"/>
      <c r="AHH12" s="43"/>
      <c r="AHI12" s="43"/>
      <c r="AHJ12" s="43"/>
      <c r="AHK12" s="43"/>
      <c r="AHL12" s="43"/>
      <c r="AHM12" s="43"/>
      <c r="AHN12" s="43"/>
      <c r="AHO12" s="43"/>
      <c r="AHP12" s="43"/>
      <c r="AHQ12" s="43"/>
      <c r="AHR12" s="43"/>
      <c r="AHS12" s="43"/>
      <c r="AHT12" s="43"/>
      <c r="AHU12" s="43"/>
      <c r="AHV12" s="43"/>
      <c r="AHW12" s="43"/>
      <c r="AHX12" s="43"/>
      <c r="AHY12" s="43"/>
      <c r="AHZ12" s="43"/>
      <c r="AIA12" s="43"/>
      <c r="AIB12" s="43"/>
      <c r="AIC12" s="43"/>
      <c r="AID12" s="43"/>
      <c r="AIE12" s="43"/>
      <c r="AIF12" s="43"/>
      <c r="AIG12" s="43"/>
      <c r="AIH12" s="43"/>
      <c r="AII12" s="43"/>
      <c r="AIJ12" s="43"/>
      <c r="AIK12" s="43"/>
      <c r="AIL12" s="43"/>
      <c r="AIM12" s="43"/>
      <c r="AIN12" s="43"/>
      <c r="AIO12" s="43"/>
      <c r="AIP12" s="43"/>
      <c r="AIQ12" s="43"/>
      <c r="AIR12" s="43"/>
      <c r="AIS12" s="43"/>
      <c r="AIT12" s="43"/>
      <c r="AIU12" s="43"/>
      <c r="AIV12" s="43"/>
      <c r="AIW12" s="43"/>
      <c r="AIX12" s="43"/>
      <c r="AIY12" s="43"/>
      <c r="AIZ12" s="43"/>
      <c r="AJA12" s="43"/>
      <c r="AJB12" s="43"/>
      <c r="AJC12" s="43"/>
      <c r="AJD12" s="43"/>
      <c r="AJE12" s="43"/>
      <c r="AJF12" s="43"/>
      <c r="AJG12" s="43"/>
      <c r="AJH12" s="43"/>
      <c r="AJI12" s="43"/>
      <c r="AJJ12" s="43"/>
      <c r="AJK12" s="43"/>
      <c r="AJL12" s="43"/>
      <c r="AJM12" s="43"/>
      <c r="AJN12" s="43"/>
      <c r="AJO12" s="43"/>
      <c r="AJP12" s="43"/>
      <c r="AJQ12" s="43"/>
      <c r="AJR12" s="43"/>
      <c r="AJS12" s="43"/>
      <c r="AJT12" s="43"/>
      <c r="AJU12" s="43"/>
      <c r="AJV12" s="43"/>
      <c r="AJW12" s="43"/>
      <c r="AJX12" s="43"/>
      <c r="AJY12" s="43"/>
      <c r="AJZ12" s="43"/>
      <c r="AKA12" s="43"/>
      <c r="AKB12" s="43"/>
      <c r="AKC12" s="43"/>
      <c r="AKD12" s="43"/>
      <c r="AKE12" s="43"/>
      <c r="AKF12" s="43"/>
      <c r="AKG12" s="43"/>
      <c r="AKH12" s="43"/>
      <c r="AKI12" s="43"/>
      <c r="AKJ12" s="43"/>
      <c r="AKK12" s="43"/>
      <c r="AKL12" s="43"/>
      <c r="AKM12" s="43"/>
      <c r="AKN12" s="43"/>
      <c r="AKO12" s="43"/>
      <c r="AKP12" s="43"/>
      <c r="AKQ12" s="43"/>
      <c r="AKR12" s="43"/>
      <c r="AKS12" s="43"/>
      <c r="AKT12" s="43"/>
      <c r="AKU12" s="43"/>
      <c r="AKV12" s="43"/>
      <c r="AKW12" s="43"/>
      <c r="AKX12" s="43"/>
      <c r="AKY12" s="43"/>
      <c r="AKZ12" s="43"/>
      <c r="ALA12" s="43"/>
      <c r="ALB12" s="43"/>
      <c r="ALC12" s="43"/>
      <c r="ALD12" s="43"/>
      <c r="ALE12" s="43"/>
      <c r="ALF12" s="43"/>
      <c r="ALG12" s="43"/>
      <c r="ALH12" s="43"/>
      <c r="ALI12" s="43"/>
      <c r="ALJ12" s="43"/>
      <c r="ALK12" s="43"/>
      <c r="ALL12" s="43"/>
      <c r="ALM12" s="43"/>
      <c r="ALN12" s="43"/>
      <c r="ALO12" s="43"/>
      <c r="ALP12" s="43"/>
      <c r="ALQ12" s="43"/>
      <c r="ALR12" s="43"/>
      <c r="ALS12" s="43"/>
      <c r="ALT12" s="43"/>
      <c r="ALU12" s="43"/>
      <c r="ALV12" s="43"/>
      <c r="ALW12" s="43"/>
      <c r="ALX12" s="43"/>
      <c r="ALY12" s="43"/>
      <c r="ALZ12" s="43"/>
      <c r="AMA12" s="43"/>
      <c r="AMB12" s="43"/>
      <c r="AMC12" s="43"/>
      <c r="AMD12" s="43"/>
      <c r="AME12" s="43"/>
      <c r="AMF12" s="43"/>
      <c r="AMG12" s="43"/>
      <c r="AMH12" s="43"/>
      <c r="AMI12" s="43"/>
      <c r="AMJ12" s="43"/>
      <c r="AMK12" s="43"/>
    </row>
    <row r="13" spans="1:1025" s="76" customFormat="1" ht="15" x14ac:dyDescent="0.25">
      <c r="A13" s="77"/>
      <c r="B13" s="43"/>
      <c r="C13" s="43"/>
      <c r="D13" s="81"/>
      <c r="E13" s="79"/>
      <c r="F13" s="79"/>
      <c r="G13" s="79"/>
      <c r="H13" s="79"/>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c r="FY13" s="43"/>
      <c r="FZ13" s="43"/>
      <c r="GA13" s="43"/>
      <c r="GB13" s="43"/>
      <c r="GC13" s="43"/>
      <c r="GD13" s="43"/>
      <c r="GE13" s="43"/>
      <c r="GF13" s="43"/>
      <c r="GG13" s="43"/>
      <c r="GH13" s="43"/>
      <c r="GI13" s="43"/>
      <c r="GJ13" s="43"/>
      <c r="GK13" s="43"/>
      <c r="GL13" s="43"/>
      <c r="GM13" s="43"/>
      <c r="GN13" s="43"/>
      <c r="GO13" s="43"/>
      <c r="GP13" s="43"/>
      <c r="GQ13" s="43"/>
      <c r="GR13" s="43"/>
      <c r="GS13" s="43"/>
      <c r="GT13" s="43"/>
      <c r="GU13" s="43"/>
      <c r="GV13" s="43"/>
      <c r="GW13" s="43"/>
      <c r="GX13" s="43"/>
      <c r="GY13" s="43"/>
      <c r="GZ13" s="43"/>
      <c r="HA13" s="43"/>
      <c r="HB13" s="43"/>
      <c r="HC13" s="43"/>
      <c r="HD13" s="43"/>
      <c r="HE13" s="43"/>
      <c r="HF13" s="43"/>
      <c r="HG13" s="43"/>
      <c r="HH13" s="43"/>
      <c r="HI13" s="43"/>
      <c r="HJ13" s="43"/>
      <c r="HK13" s="43"/>
      <c r="HL13" s="43"/>
      <c r="HM13" s="43"/>
      <c r="HN13" s="43"/>
      <c r="HO13" s="43"/>
      <c r="HP13" s="43"/>
      <c r="HQ13" s="43"/>
      <c r="HR13" s="43"/>
      <c r="HS13" s="43"/>
      <c r="HT13" s="43"/>
      <c r="HU13" s="43"/>
      <c r="HV13" s="43"/>
      <c r="HW13" s="43"/>
      <c r="HX13" s="43"/>
      <c r="HY13" s="43"/>
      <c r="HZ13" s="43"/>
      <c r="IA13" s="43"/>
      <c r="IB13" s="43"/>
      <c r="IC13" s="43"/>
      <c r="ID13" s="43"/>
      <c r="IE13" s="43"/>
      <c r="IF13" s="43"/>
      <c r="IG13" s="43"/>
      <c r="IH13" s="43"/>
      <c r="II13" s="43"/>
      <c r="IJ13" s="43"/>
      <c r="IK13" s="43"/>
      <c r="IL13" s="43"/>
      <c r="IM13" s="43"/>
      <c r="IN13" s="43"/>
      <c r="IO13" s="43"/>
      <c r="IP13" s="43"/>
      <c r="IQ13" s="43"/>
      <c r="IR13" s="43"/>
      <c r="IS13" s="43"/>
      <c r="IT13" s="43"/>
      <c r="IU13" s="43"/>
      <c r="IV13" s="43"/>
      <c r="IW13" s="43"/>
      <c r="IX13" s="43"/>
      <c r="IY13" s="43"/>
      <c r="IZ13" s="43"/>
      <c r="JA13" s="43"/>
      <c r="JB13" s="43"/>
      <c r="JC13" s="43"/>
      <c r="JD13" s="43"/>
      <c r="JE13" s="43"/>
      <c r="JF13" s="43"/>
      <c r="JG13" s="43"/>
      <c r="JH13" s="43"/>
      <c r="JI13" s="43"/>
      <c r="JJ13" s="43"/>
      <c r="JK13" s="43"/>
      <c r="JL13" s="43"/>
      <c r="JM13" s="43"/>
      <c r="JN13" s="43"/>
      <c r="JO13" s="43"/>
      <c r="JP13" s="43"/>
      <c r="JQ13" s="43"/>
      <c r="JR13" s="43"/>
      <c r="JS13" s="43"/>
      <c r="JT13" s="43"/>
      <c r="JU13" s="43"/>
      <c r="JV13" s="43"/>
      <c r="JW13" s="43"/>
      <c r="JX13" s="43"/>
      <c r="JY13" s="43"/>
      <c r="JZ13" s="43"/>
      <c r="KA13" s="43"/>
      <c r="KB13" s="43"/>
      <c r="KC13" s="43"/>
      <c r="KD13" s="43"/>
      <c r="KE13" s="43"/>
      <c r="KF13" s="43"/>
      <c r="KG13" s="43"/>
      <c r="KH13" s="43"/>
      <c r="KI13" s="43"/>
      <c r="KJ13" s="43"/>
      <c r="KK13" s="43"/>
      <c r="KL13" s="43"/>
      <c r="KM13" s="43"/>
      <c r="KN13" s="43"/>
      <c r="KO13" s="43"/>
      <c r="KP13" s="43"/>
      <c r="KQ13" s="43"/>
      <c r="KR13" s="43"/>
      <c r="KS13" s="43"/>
      <c r="KT13" s="43"/>
      <c r="KU13" s="43"/>
      <c r="KV13" s="43"/>
      <c r="KW13" s="43"/>
      <c r="KX13" s="43"/>
      <c r="KY13" s="43"/>
      <c r="KZ13" s="43"/>
      <c r="LA13" s="43"/>
      <c r="LB13" s="43"/>
      <c r="LC13" s="43"/>
      <c r="LD13" s="43"/>
      <c r="LE13" s="43"/>
      <c r="LF13" s="43"/>
      <c r="LG13" s="43"/>
      <c r="LH13" s="43"/>
      <c r="LI13" s="43"/>
      <c r="LJ13" s="43"/>
      <c r="LK13" s="43"/>
      <c r="LL13" s="43"/>
      <c r="LM13" s="43"/>
      <c r="LN13" s="43"/>
      <c r="LO13" s="43"/>
      <c r="LP13" s="43"/>
      <c r="LQ13" s="43"/>
      <c r="LR13" s="43"/>
      <c r="LS13" s="43"/>
      <c r="LT13" s="43"/>
      <c r="LU13" s="43"/>
      <c r="LV13" s="43"/>
      <c r="LW13" s="43"/>
      <c r="LX13" s="43"/>
      <c r="LY13" s="43"/>
      <c r="LZ13" s="43"/>
      <c r="MA13" s="43"/>
      <c r="MB13" s="43"/>
      <c r="MC13" s="43"/>
      <c r="MD13" s="43"/>
      <c r="ME13" s="43"/>
      <c r="MF13" s="43"/>
      <c r="MG13" s="43"/>
      <c r="MH13" s="43"/>
      <c r="MI13" s="43"/>
      <c r="MJ13" s="43"/>
      <c r="MK13" s="43"/>
      <c r="ML13" s="43"/>
      <c r="MM13" s="43"/>
      <c r="MN13" s="43"/>
      <c r="MO13" s="43"/>
      <c r="MP13" s="43"/>
      <c r="MQ13" s="43"/>
      <c r="MR13" s="43"/>
      <c r="MS13" s="43"/>
      <c r="MT13" s="43"/>
      <c r="MU13" s="43"/>
      <c r="MV13" s="43"/>
      <c r="MW13" s="43"/>
      <c r="MX13" s="43"/>
      <c r="MY13" s="43"/>
      <c r="MZ13" s="43"/>
      <c r="NA13" s="43"/>
      <c r="NB13" s="43"/>
      <c r="NC13" s="43"/>
      <c r="ND13" s="43"/>
      <c r="NE13" s="43"/>
      <c r="NF13" s="43"/>
      <c r="NG13" s="43"/>
      <c r="NH13" s="43"/>
      <c r="NI13" s="43"/>
      <c r="NJ13" s="43"/>
      <c r="NK13" s="43"/>
      <c r="NL13" s="43"/>
      <c r="NM13" s="43"/>
      <c r="NN13" s="43"/>
      <c r="NO13" s="43"/>
      <c r="NP13" s="43"/>
      <c r="NQ13" s="43"/>
      <c r="NR13" s="43"/>
      <c r="NS13" s="43"/>
      <c r="NT13" s="43"/>
      <c r="NU13" s="43"/>
      <c r="NV13" s="43"/>
      <c r="NW13" s="43"/>
      <c r="NX13" s="43"/>
      <c r="NY13" s="43"/>
      <c r="NZ13" s="43"/>
      <c r="OA13" s="43"/>
      <c r="OB13" s="43"/>
      <c r="OC13" s="43"/>
      <c r="OD13" s="43"/>
      <c r="OE13" s="43"/>
      <c r="OF13" s="43"/>
      <c r="OG13" s="43"/>
      <c r="OH13" s="43"/>
      <c r="OI13" s="43"/>
      <c r="OJ13" s="43"/>
      <c r="OK13" s="43"/>
      <c r="OL13" s="43"/>
      <c r="OM13" s="43"/>
      <c r="ON13" s="43"/>
      <c r="OO13" s="43"/>
      <c r="OP13" s="43"/>
      <c r="OQ13" s="43"/>
      <c r="OR13" s="43"/>
      <c r="OS13" s="43"/>
      <c r="OT13" s="43"/>
      <c r="OU13" s="43"/>
      <c r="OV13" s="43"/>
      <c r="OW13" s="43"/>
      <c r="OX13" s="43"/>
      <c r="OY13" s="43"/>
      <c r="OZ13" s="43"/>
      <c r="PA13" s="43"/>
      <c r="PB13" s="43"/>
      <c r="PC13" s="43"/>
      <c r="PD13" s="43"/>
      <c r="PE13" s="43"/>
      <c r="PF13" s="43"/>
      <c r="PG13" s="43"/>
      <c r="PH13" s="43"/>
      <c r="PI13" s="43"/>
      <c r="PJ13" s="43"/>
      <c r="PK13" s="43"/>
      <c r="PL13" s="43"/>
      <c r="PM13" s="43"/>
      <c r="PN13" s="43"/>
      <c r="PO13" s="43"/>
      <c r="PP13" s="43"/>
      <c r="PQ13" s="43"/>
      <c r="PR13" s="43"/>
      <c r="PS13" s="43"/>
      <c r="PT13" s="43"/>
      <c r="PU13" s="43"/>
      <c r="PV13" s="43"/>
      <c r="PW13" s="43"/>
      <c r="PX13" s="43"/>
      <c r="PY13" s="43"/>
      <c r="PZ13" s="43"/>
      <c r="QA13" s="43"/>
      <c r="QB13" s="43"/>
      <c r="QC13" s="43"/>
      <c r="QD13" s="43"/>
      <c r="QE13" s="43"/>
      <c r="QF13" s="43"/>
      <c r="QG13" s="43"/>
      <c r="QH13" s="43"/>
      <c r="QI13" s="43"/>
      <c r="QJ13" s="43"/>
      <c r="QK13" s="43"/>
      <c r="QL13" s="43"/>
      <c r="QM13" s="43"/>
      <c r="QN13" s="43"/>
      <c r="QO13" s="43"/>
      <c r="QP13" s="43"/>
      <c r="QQ13" s="43"/>
      <c r="QR13" s="43"/>
      <c r="QS13" s="43"/>
      <c r="QT13" s="43"/>
      <c r="QU13" s="43"/>
      <c r="QV13" s="43"/>
      <c r="QW13" s="43"/>
      <c r="QX13" s="43"/>
      <c r="QY13" s="43"/>
      <c r="QZ13" s="43"/>
      <c r="RA13" s="43"/>
      <c r="RB13" s="43"/>
      <c r="RC13" s="43"/>
      <c r="RD13" s="43"/>
      <c r="RE13" s="43"/>
      <c r="RF13" s="43"/>
      <c r="RG13" s="43"/>
      <c r="RH13" s="43"/>
      <c r="RI13" s="43"/>
      <c r="RJ13" s="43"/>
      <c r="RK13" s="43"/>
      <c r="RL13" s="43"/>
      <c r="RM13" s="43"/>
      <c r="RN13" s="43"/>
      <c r="RO13" s="43"/>
      <c r="RP13" s="43"/>
      <c r="RQ13" s="43"/>
      <c r="RR13" s="43"/>
      <c r="RS13" s="43"/>
      <c r="RT13" s="43"/>
      <c r="RU13" s="43"/>
      <c r="RV13" s="43"/>
      <c r="RW13" s="43"/>
      <c r="RX13" s="43"/>
      <c r="RY13" s="43"/>
      <c r="RZ13" s="43"/>
      <c r="SA13" s="43"/>
      <c r="SB13" s="43"/>
      <c r="SC13" s="43"/>
      <c r="SD13" s="43"/>
      <c r="SE13" s="43"/>
      <c r="SF13" s="43"/>
      <c r="SG13" s="43"/>
      <c r="SH13" s="43"/>
      <c r="SI13" s="43"/>
      <c r="SJ13" s="43"/>
      <c r="SK13" s="43"/>
      <c r="SL13" s="43"/>
      <c r="SM13" s="43"/>
      <c r="SN13" s="43"/>
      <c r="SO13" s="43"/>
      <c r="SP13" s="43"/>
      <c r="SQ13" s="43"/>
      <c r="SR13" s="43"/>
      <c r="SS13" s="43"/>
      <c r="ST13" s="43"/>
      <c r="SU13" s="43"/>
      <c r="SV13" s="43"/>
      <c r="SW13" s="43"/>
      <c r="SX13" s="43"/>
      <c r="SY13" s="43"/>
      <c r="SZ13" s="43"/>
      <c r="TA13" s="43"/>
      <c r="TB13" s="43"/>
      <c r="TC13" s="43"/>
      <c r="TD13" s="43"/>
      <c r="TE13" s="43"/>
      <c r="TF13" s="43"/>
      <c r="TG13" s="43"/>
      <c r="TH13" s="43"/>
      <c r="TI13" s="43"/>
      <c r="TJ13" s="43"/>
      <c r="TK13" s="43"/>
      <c r="TL13" s="43"/>
      <c r="TM13" s="43"/>
      <c r="TN13" s="43"/>
      <c r="TO13" s="43"/>
      <c r="TP13" s="43"/>
      <c r="TQ13" s="43"/>
      <c r="TR13" s="43"/>
      <c r="TS13" s="43"/>
      <c r="TT13" s="43"/>
      <c r="TU13" s="43"/>
      <c r="TV13" s="43"/>
      <c r="TW13" s="43"/>
      <c r="TX13" s="43"/>
      <c r="TY13" s="43"/>
      <c r="TZ13" s="43"/>
      <c r="UA13" s="43"/>
      <c r="UB13" s="43"/>
      <c r="UC13" s="43"/>
      <c r="UD13" s="43"/>
      <c r="UE13" s="43"/>
      <c r="UF13" s="43"/>
      <c r="UG13" s="43"/>
      <c r="UH13" s="43"/>
      <c r="UI13" s="43"/>
      <c r="UJ13" s="43"/>
      <c r="UK13" s="43"/>
      <c r="UL13" s="43"/>
      <c r="UM13" s="43"/>
      <c r="UN13" s="43"/>
      <c r="UO13" s="43"/>
      <c r="UP13" s="43"/>
      <c r="UQ13" s="43"/>
      <c r="UR13" s="43"/>
      <c r="US13" s="43"/>
      <c r="UT13" s="43"/>
      <c r="UU13" s="43"/>
      <c r="UV13" s="43"/>
      <c r="UW13" s="43"/>
      <c r="UX13" s="43"/>
      <c r="UY13" s="43"/>
      <c r="UZ13" s="43"/>
      <c r="VA13" s="43"/>
      <c r="VB13" s="43"/>
      <c r="VC13" s="43"/>
      <c r="VD13" s="43"/>
      <c r="VE13" s="43"/>
      <c r="VF13" s="43"/>
      <c r="VG13" s="43"/>
      <c r="VH13" s="43"/>
      <c r="VI13" s="43"/>
      <c r="VJ13" s="43"/>
      <c r="VK13" s="43"/>
      <c r="VL13" s="43"/>
      <c r="VM13" s="43"/>
      <c r="VN13" s="43"/>
      <c r="VO13" s="43"/>
      <c r="VP13" s="43"/>
      <c r="VQ13" s="43"/>
      <c r="VR13" s="43"/>
      <c r="VS13" s="43"/>
      <c r="VT13" s="43"/>
      <c r="VU13" s="43"/>
      <c r="VV13" s="43"/>
      <c r="VW13" s="43"/>
      <c r="VX13" s="43"/>
      <c r="VY13" s="43"/>
      <c r="VZ13" s="43"/>
      <c r="WA13" s="43"/>
      <c r="WB13" s="43"/>
      <c r="WC13" s="43"/>
      <c r="WD13" s="43"/>
      <c r="WE13" s="43"/>
      <c r="WF13" s="43"/>
      <c r="WG13" s="43"/>
      <c r="WH13" s="43"/>
      <c r="WI13" s="43"/>
      <c r="WJ13" s="43"/>
      <c r="WK13" s="43"/>
      <c r="WL13" s="43"/>
      <c r="WM13" s="43"/>
      <c r="WN13" s="43"/>
      <c r="WO13" s="43"/>
      <c r="WP13" s="43"/>
      <c r="WQ13" s="43"/>
      <c r="WR13" s="43"/>
      <c r="WS13" s="43"/>
      <c r="WT13" s="43"/>
      <c r="WU13" s="43"/>
      <c r="WV13" s="43"/>
      <c r="WW13" s="43"/>
      <c r="WX13" s="43"/>
      <c r="WY13" s="43"/>
      <c r="WZ13" s="43"/>
      <c r="XA13" s="43"/>
      <c r="XB13" s="43"/>
      <c r="XC13" s="43"/>
      <c r="XD13" s="43"/>
      <c r="XE13" s="43"/>
      <c r="XF13" s="43"/>
      <c r="XG13" s="43"/>
      <c r="XH13" s="43"/>
      <c r="XI13" s="43"/>
      <c r="XJ13" s="43"/>
      <c r="XK13" s="43"/>
      <c r="XL13" s="43"/>
      <c r="XM13" s="43"/>
      <c r="XN13" s="43"/>
      <c r="XO13" s="43"/>
      <c r="XP13" s="43"/>
      <c r="XQ13" s="43"/>
      <c r="XR13" s="43"/>
      <c r="XS13" s="43"/>
      <c r="XT13" s="43"/>
      <c r="XU13" s="43"/>
      <c r="XV13" s="43"/>
      <c r="XW13" s="43"/>
      <c r="XX13" s="43"/>
      <c r="XY13" s="43"/>
      <c r="XZ13" s="43"/>
      <c r="YA13" s="43"/>
      <c r="YB13" s="43"/>
      <c r="YC13" s="43"/>
      <c r="YD13" s="43"/>
      <c r="YE13" s="43"/>
      <c r="YF13" s="43"/>
      <c r="YG13" s="43"/>
      <c r="YH13" s="43"/>
      <c r="YI13" s="43"/>
      <c r="YJ13" s="43"/>
      <c r="YK13" s="43"/>
      <c r="YL13" s="43"/>
      <c r="YM13" s="43"/>
      <c r="YN13" s="43"/>
      <c r="YO13" s="43"/>
      <c r="YP13" s="43"/>
      <c r="YQ13" s="43"/>
      <c r="YR13" s="43"/>
      <c r="YS13" s="43"/>
      <c r="YT13" s="43"/>
      <c r="YU13" s="43"/>
      <c r="YV13" s="43"/>
      <c r="YW13" s="43"/>
      <c r="YX13" s="43"/>
      <c r="YY13" s="43"/>
      <c r="YZ13" s="43"/>
      <c r="ZA13" s="43"/>
      <c r="ZB13" s="43"/>
      <c r="ZC13" s="43"/>
      <c r="ZD13" s="43"/>
      <c r="ZE13" s="43"/>
      <c r="ZF13" s="43"/>
      <c r="ZG13" s="43"/>
      <c r="ZH13" s="43"/>
      <c r="ZI13" s="43"/>
      <c r="ZJ13" s="43"/>
      <c r="ZK13" s="43"/>
      <c r="ZL13" s="43"/>
      <c r="ZM13" s="43"/>
      <c r="ZN13" s="43"/>
      <c r="ZO13" s="43"/>
      <c r="ZP13" s="43"/>
      <c r="ZQ13" s="43"/>
      <c r="ZR13" s="43"/>
      <c r="ZS13" s="43"/>
      <c r="ZT13" s="43"/>
      <c r="ZU13" s="43"/>
      <c r="ZV13" s="43"/>
      <c r="ZW13" s="43"/>
      <c r="ZX13" s="43"/>
      <c r="ZY13" s="43"/>
      <c r="ZZ13" s="43"/>
      <c r="AAA13" s="43"/>
      <c r="AAB13" s="43"/>
      <c r="AAC13" s="43"/>
      <c r="AAD13" s="43"/>
      <c r="AAE13" s="43"/>
      <c r="AAF13" s="43"/>
      <c r="AAG13" s="43"/>
      <c r="AAH13" s="43"/>
      <c r="AAI13" s="43"/>
      <c r="AAJ13" s="43"/>
      <c r="AAK13" s="43"/>
      <c r="AAL13" s="43"/>
      <c r="AAM13" s="43"/>
      <c r="AAN13" s="43"/>
      <c r="AAO13" s="43"/>
      <c r="AAP13" s="43"/>
      <c r="AAQ13" s="43"/>
      <c r="AAR13" s="43"/>
      <c r="AAS13" s="43"/>
      <c r="AAT13" s="43"/>
      <c r="AAU13" s="43"/>
      <c r="AAV13" s="43"/>
      <c r="AAW13" s="43"/>
      <c r="AAX13" s="43"/>
      <c r="AAY13" s="43"/>
      <c r="AAZ13" s="43"/>
      <c r="ABA13" s="43"/>
      <c r="ABB13" s="43"/>
      <c r="ABC13" s="43"/>
      <c r="ABD13" s="43"/>
      <c r="ABE13" s="43"/>
      <c r="ABF13" s="43"/>
      <c r="ABG13" s="43"/>
      <c r="ABH13" s="43"/>
      <c r="ABI13" s="43"/>
      <c r="ABJ13" s="43"/>
      <c r="ABK13" s="43"/>
      <c r="ABL13" s="43"/>
      <c r="ABM13" s="43"/>
      <c r="ABN13" s="43"/>
      <c r="ABO13" s="43"/>
      <c r="ABP13" s="43"/>
      <c r="ABQ13" s="43"/>
      <c r="ABR13" s="43"/>
      <c r="ABS13" s="43"/>
      <c r="ABT13" s="43"/>
      <c r="ABU13" s="43"/>
      <c r="ABV13" s="43"/>
      <c r="ABW13" s="43"/>
      <c r="ABX13" s="43"/>
      <c r="ABY13" s="43"/>
      <c r="ABZ13" s="43"/>
      <c r="ACA13" s="43"/>
      <c r="ACB13" s="43"/>
      <c r="ACC13" s="43"/>
      <c r="ACD13" s="43"/>
      <c r="ACE13" s="43"/>
      <c r="ACF13" s="43"/>
      <c r="ACG13" s="43"/>
      <c r="ACH13" s="43"/>
      <c r="ACI13" s="43"/>
      <c r="ACJ13" s="43"/>
      <c r="ACK13" s="43"/>
      <c r="ACL13" s="43"/>
      <c r="ACM13" s="43"/>
      <c r="ACN13" s="43"/>
      <c r="ACO13" s="43"/>
      <c r="ACP13" s="43"/>
      <c r="ACQ13" s="43"/>
      <c r="ACR13" s="43"/>
      <c r="ACS13" s="43"/>
      <c r="ACT13" s="43"/>
      <c r="ACU13" s="43"/>
      <c r="ACV13" s="43"/>
      <c r="ACW13" s="43"/>
      <c r="ACX13" s="43"/>
      <c r="ACY13" s="43"/>
      <c r="ACZ13" s="43"/>
      <c r="ADA13" s="43"/>
      <c r="ADB13" s="43"/>
      <c r="ADC13" s="43"/>
      <c r="ADD13" s="43"/>
      <c r="ADE13" s="43"/>
      <c r="ADF13" s="43"/>
      <c r="ADG13" s="43"/>
      <c r="ADH13" s="43"/>
      <c r="ADI13" s="43"/>
      <c r="ADJ13" s="43"/>
      <c r="ADK13" s="43"/>
      <c r="ADL13" s="43"/>
      <c r="ADM13" s="43"/>
      <c r="ADN13" s="43"/>
      <c r="ADO13" s="43"/>
      <c r="ADP13" s="43"/>
      <c r="ADQ13" s="43"/>
      <c r="ADR13" s="43"/>
      <c r="ADS13" s="43"/>
      <c r="ADT13" s="43"/>
      <c r="ADU13" s="43"/>
      <c r="ADV13" s="43"/>
      <c r="ADW13" s="43"/>
      <c r="ADX13" s="43"/>
      <c r="ADY13" s="43"/>
      <c r="ADZ13" s="43"/>
      <c r="AEA13" s="43"/>
      <c r="AEB13" s="43"/>
      <c r="AEC13" s="43"/>
      <c r="AED13" s="43"/>
      <c r="AEE13" s="43"/>
      <c r="AEF13" s="43"/>
      <c r="AEG13" s="43"/>
      <c r="AEH13" s="43"/>
      <c r="AEI13" s="43"/>
      <c r="AEJ13" s="43"/>
      <c r="AEK13" s="43"/>
      <c r="AEL13" s="43"/>
      <c r="AEM13" s="43"/>
      <c r="AEN13" s="43"/>
      <c r="AEO13" s="43"/>
      <c r="AEP13" s="43"/>
      <c r="AEQ13" s="43"/>
      <c r="AER13" s="43"/>
      <c r="AES13" s="43"/>
      <c r="AET13" s="43"/>
      <c r="AEU13" s="43"/>
      <c r="AEV13" s="43"/>
      <c r="AEW13" s="43"/>
      <c r="AEX13" s="43"/>
      <c r="AEY13" s="43"/>
      <c r="AEZ13" s="43"/>
      <c r="AFA13" s="43"/>
      <c r="AFB13" s="43"/>
      <c r="AFC13" s="43"/>
      <c r="AFD13" s="43"/>
      <c r="AFE13" s="43"/>
      <c r="AFF13" s="43"/>
      <c r="AFG13" s="43"/>
      <c r="AFH13" s="43"/>
      <c r="AFI13" s="43"/>
      <c r="AFJ13" s="43"/>
      <c r="AFK13" s="43"/>
      <c r="AFL13" s="43"/>
      <c r="AFM13" s="43"/>
      <c r="AFN13" s="43"/>
      <c r="AFO13" s="43"/>
      <c r="AFP13" s="43"/>
      <c r="AFQ13" s="43"/>
      <c r="AFR13" s="43"/>
      <c r="AFS13" s="43"/>
      <c r="AFT13" s="43"/>
      <c r="AFU13" s="43"/>
      <c r="AFV13" s="43"/>
      <c r="AFW13" s="43"/>
      <c r="AFX13" s="43"/>
      <c r="AFY13" s="43"/>
      <c r="AFZ13" s="43"/>
      <c r="AGA13" s="43"/>
      <c r="AGB13" s="43"/>
      <c r="AGC13" s="43"/>
      <c r="AGD13" s="43"/>
      <c r="AGE13" s="43"/>
      <c r="AGF13" s="43"/>
      <c r="AGG13" s="43"/>
      <c r="AGH13" s="43"/>
      <c r="AGI13" s="43"/>
      <c r="AGJ13" s="43"/>
      <c r="AGK13" s="43"/>
      <c r="AGL13" s="43"/>
      <c r="AGM13" s="43"/>
      <c r="AGN13" s="43"/>
      <c r="AGO13" s="43"/>
      <c r="AGP13" s="43"/>
      <c r="AGQ13" s="43"/>
      <c r="AGR13" s="43"/>
      <c r="AGS13" s="43"/>
      <c r="AGT13" s="43"/>
      <c r="AGU13" s="43"/>
      <c r="AGV13" s="43"/>
      <c r="AGW13" s="43"/>
      <c r="AGX13" s="43"/>
      <c r="AGY13" s="43"/>
      <c r="AGZ13" s="43"/>
      <c r="AHA13" s="43"/>
      <c r="AHB13" s="43"/>
      <c r="AHC13" s="43"/>
      <c r="AHD13" s="43"/>
      <c r="AHE13" s="43"/>
      <c r="AHF13" s="43"/>
      <c r="AHG13" s="43"/>
      <c r="AHH13" s="43"/>
      <c r="AHI13" s="43"/>
      <c r="AHJ13" s="43"/>
      <c r="AHK13" s="43"/>
      <c r="AHL13" s="43"/>
      <c r="AHM13" s="43"/>
      <c r="AHN13" s="43"/>
      <c r="AHO13" s="43"/>
      <c r="AHP13" s="43"/>
      <c r="AHQ13" s="43"/>
      <c r="AHR13" s="43"/>
      <c r="AHS13" s="43"/>
      <c r="AHT13" s="43"/>
      <c r="AHU13" s="43"/>
      <c r="AHV13" s="43"/>
      <c r="AHW13" s="43"/>
      <c r="AHX13" s="43"/>
      <c r="AHY13" s="43"/>
      <c r="AHZ13" s="43"/>
      <c r="AIA13" s="43"/>
      <c r="AIB13" s="43"/>
      <c r="AIC13" s="43"/>
      <c r="AID13" s="43"/>
      <c r="AIE13" s="43"/>
      <c r="AIF13" s="43"/>
      <c r="AIG13" s="43"/>
      <c r="AIH13" s="43"/>
      <c r="AII13" s="43"/>
      <c r="AIJ13" s="43"/>
      <c r="AIK13" s="43"/>
      <c r="AIL13" s="43"/>
      <c r="AIM13" s="43"/>
      <c r="AIN13" s="43"/>
      <c r="AIO13" s="43"/>
      <c r="AIP13" s="43"/>
      <c r="AIQ13" s="43"/>
      <c r="AIR13" s="43"/>
      <c r="AIS13" s="43"/>
      <c r="AIT13" s="43"/>
      <c r="AIU13" s="43"/>
      <c r="AIV13" s="43"/>
      <c r="AIW13" s="43"/>
      <c r="AIX13" s="43"/>
      <c r="AIY13" s="43"/>
      <c r="AIZ13" s="43"/>
      <c r="AJA13" s="43"/>
      <c r="AJB13" s="43"/>
      <c r="AJC13" s="43"/>
      <c r="AJD13" s="43"/>
      <c r="AJE13" s="43"/>
      <c r="AJF13" s="43"/>
      <c r="AJG13" s="43"/>
      <c r="AJH13" s="43"/>
      <c r="AJI13" s="43"/>
      <c r="AJJ13" s="43"/>
      <c r="AJK13" s="43"/>
      <c r="AJL13" s="43"/>
      <c r="AJM13" s="43"/>
      <c r="AJN13" s="43"/>
      <c r="AJO13" s="43"/>
      <c r="AJP13" s="43"/>
      <c r="AJQ13" s="43"/>
      <c r="AJR13" s="43"/>
      <c r="AJS13" s="43"/>
      <c r="AJT13" s="43"/>
      <c r="AJU13" s="43"/>
      <c r="AJV13" s="43"/>
      <c r="AJW13" s="43"/>
      <c r="AJX13" s="43"/>
      <c r="AJY13" s="43"/>
      <c r="AJZ13" s="43"/>
      <c r="AKA13" s="43"/>
      <c r="AKB13" s="43"/>
      <c r="AKC13" s="43"/>
      <c r="AKD13" s="43"/>
      <c r="AKE13" s="43"/>
      <c r="AKF13" s="43"/>
      <c r="AKG13" s="43"/>
      <c r="AKH13" s="43"/>
      <c r="AKI13" s="43"/>
      <c r="AKJ13" s="43"/>
      <c r="AKK13" s="43"/>
      <c r="AKL13" s="43"/>
      <c r="AKM13" s="43"/>
      <c r="AKN13" s="43"/>
      <c r="AKO13" s="43"/>
      <c r="AKP13" s="43"/>
      <c r="AKQ13" s="43"/>
      <c r="AKR13" s="43"/>
      <c r="AKS13" s="43"/>
      <c r="AKT13" s="43"/>
      <c r="AKU13" s="43"/>
      <c r="AKV13" s="43"/>
      <c r="AKW13" s="43"/>
      <c r="AKX13" s="43"/>
      <c r="AKY13" s="43"/>
      <c r="AKZ13" s="43"/>
      <c r="ALA13" s="43"/>
      <c r="ALB13" s="43"/>
      <c r="ALC13" s="43"/>
      <c r="ALD13" s="43"/>
      <c r="ALE13" s="43"/>
      <c r="ALF13" s="43"/>
      <c r="ALG13" s="43"/>
      <c r="ALH13" s="43"/>
      <c r="ALI13" s="43"/>
      <c r="ALJ13" s="43"/>
      <c r="ALK13" s="43"/>
      <c r="ALL13" s="43"/>
      <c r="ALM13" s="43"/>
      <c r="ALN13" s="43"/>
      <c r="ALO13" s="43"/>
      <c r="ALP13" s="43"/>
      <c r="ALQ13" s="43"/>
      <c r="ALR13" s="43"/>
      <c r="ALS13" s="43"/>
      <c r="ALT13" s="43"/>
      <c r="ALU13" s="43"/>
      <c r="ALV13" s="43"/>
      <c r="ALW13" s="43"/>
      <c r="ALX13" s="43"/>
      <c r="ALY13" s="43"/>
      <c r="ALZ13" s="43"/>
      <c r="AMA13" s="43"/>
      <c r="AMB13" s="43"/>
      <c r="AMC13" s="43"/>
      <c r="AMD13" s="43"/>
      <c r="AME13" s="43"/>
      <c r="AMF13" s="43"/>
      <c r="AMG13" s="43"/>
      <c r="AMH13" s="43"/>
      <c r="AMI13" s="43"/>
      <c r="AMJ13" s="43"/>
      <c r="AMK13" s="43"/>
    </row>
    <row r="14" spans="1:1025" s="76" customFormat="1" x14ac:dyDescent="0.2">
      <c r="A14" s="77"/>
      <c r="B14" s="43"/>
      <c r="C14" s="43"/>
      <c r="D14" s="43"/>
      <c r="E14" s="79"/>
      <c r="F14" s="79"/>
      <c r="G14" s="79"/>
      <c r="H14" s="79"/>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c r="FY14" s="43"/>
      <c r="FZ14" s="43"/>
      <c r="GA14" s="43"/>
      <c r="GB14" s="43"/>
      <c r="GC14" s="43"/>
      <c r="GD14" s="43"/>
      <c r="GE14" s="43"/>
      <c r="GF14" s="43"/>
      <c r="GG14" s="43"/>
      <c r="GH14" s="43"/>
      <c r="GI14" s="43"/>
      <c r="GJ14" s="43"/>
      <c r="GK14" s="43"/>
      <c r="GL14" s="43"/>
      <c r="GM14" s="43"/>
      <c r="GN14" s="43"/>
      <c r="GO14" s="43"/>
      <c r="GP14" s="43"/>
      <c r="GQ14" s="43"/>
      <c r="GR14" s="43"/>
      <c r="GS14" s="43"/>
      <c r="GT14" s="43"/>
      <c r="GU14" s="43"/>
      <c r="GV14" s="43"/>
      <c r="GW14" s="43"/>
      <c r="GX14" s="43"/>
      <c r="GY14" s="43"/>
      <c r="GZ14" s="43"/>
      <c r="HA14" s="43"/>
      <c r="HB14" s="43"/>
      <c r="HC14" s="43"/>
      <c r="HD14" s="43"/>
      <c r="HE14" s="43"/>
      <c r="HF14" s="43"/>
      <c r="HG14" s="43"/>
      <c r="HH14" s="43"/>
      <c r="HI14" s="43"/>
      <c r="HJ14" s="43"/>
      <c r="HK14" s="43"/>
      <c r="HL14" s="43"/>
      <c r="HM14" s="43"/>
      <c r="HN14" s="43"/>
      <c r="HO14" s="43"/>
      <c r="HP14" s="43"/>
      <c r="HQ14" s="43"/>
      <c r="HR14" s="43"/>
      <c r="HS14" s="43"/>
      <c r="HT14" s="43"/>
      <c r="HU14" s="43"/>
      <c r="HV14" s="43"/>
      <c r="HW14" s="43"/>
      <c r="HX14" s="43"/>
      <c r="HY14" s="43"/>
      <c r="HZ14" s="43"/>
      <c r="IA14" s="43"/>
      <c r="IB14" s="43"/>
      <c r="IC14" s="43"/>
      <c r="ID14" s="43"/>
      <c r="IE14" s="43"/>
      <c r="IF14" s="43"/>
      <c r="IG14" s="43"/>
      <c r="IH14" s="43"/>
      <c r="II14" s="43"/>
      <c r="IJ14" s="43"/>
      <c r="IK14" s="43"/>
      <c r="IL14" s="43"/>
      <c r="IM14" s="43"/>
      <c r="IN14" s="43"/>
      <c r="IO14" s="43"/>
      <c r="IP14" s="43"/>
      <c r="IQ14" s="43"/>
      <c r="IR14" s="43"/>
      <c r="IS14" s="43"/>
      <c r="IT14" s="43"/>
      <c r="IU14" s="43"/>
      <c r="IV14" s="43"/>
      <c r="IW14" s="43"/>
      <c r="IX14" s="43"/>
      <c r="IY14" s="43"/>
      <c r="IZ14" s="43"/>
      <c r="JA14" s="43"/>
      <c r="JB14" s="43"/>
      <c r="JC14" s="43"/>
      <c r="JD14" s="43"/>
      <c r="JE14" s="43"/>
      <c r="JF14" s="43"/>
      <c r="JG14" s="43"/>
      <c r="JH14" s="43"/>
      <c r="JI14" s="43"/>
      <c r="JJ14" s="43"/>
      <c r="JK14" s="43"/>
      <c r="JL14" s="43"/>
      <c r="JM14" s="43"/>
      <c r="JN14" s="43"/>
      <c r="JO14" s="43"/>
      <c r="JP14" s="43"/>
      <c r="JQ14" s="43"/>
      <c r="JR14" s="43"/>
      <c r="JS14" s="43"/>
      <c r="JT14" s="43"/>
      <c r="JU14" s="43"/>
      <c r="JV14" s="43"/>
      <c r="JW14" s="43"/>
      <c r="JX14" s="43"/>
      <c r="JY14" s="43"/>
      <c r="JZ14" s="43"/>
      <c r="KA14" s="43"/>
      <c r="KB14" s="43"/>
      <c r="KC14" s="43"/>
      <c r="KD14" s="43"/>
      <c r="KE14" s="43"/>
      <c r="KF14" s="43"/>
      <c r="KG14" s="43"/>
      <c r="KH14" s="43"/>
      <c r="KI14" s="43"/>
      <c r="KJ14" s="43"/>
      <c r="KK14" s="43"/>
      <c r="KL14" s="43"/>
      <c r="KM14" s="43"/>
      <c r="KN14" s="43"/>
      <c r="KO14" s="43"/>
      <c r="KP14" s="43"/>
      <c r="KQ14" s="43"/>
      <c r="KR14" s="43"/>
      <c r="KS14" s="43"/>
      <c r="KT14" s="43"/>
      <c r="KU14" s="43"/>
      <c r="KV14" s="43"/>
      <c r="KW14" s="43"/>
      <c r="KX14" s="43"/>
      <c r="KY14" s="43"/>
      <c r="KZ14" s="43"/>
      <c r="LA14" s="43"/>
      <c r="LB14" s="43"/>
      <c r="LC14" s="43"/>
      <c r="LD14" s="43"/>
      <c r="LE14" s="43"/>
      <c r="LF14" s="43"/>
      <c r="LG14" s="43"/>
      <c r="LH14" s="43"/>
      <c r="LI14" s="43"/>
      <c r="LJ14" s="43"/>
      <c r="LK14" s="43"/>
      <c r="LL14" s="43"/>
      <c r="LM14" s="43"/>
      <c r="LN14" s="43"/>
      <c r="LO14" s="43"/>
      <c r="LP14" s="43"/>
      <c r="LQ14" s="43"/>
      <c r="LR14" s="43"/>
      <c r="LS14" s="43"/>
      <c r="LT14" s="43"/>
      <c r="LU14" s="43"/>
      <c r="LV14" s="43"/>
      <c r="LW14" s="43"/>
      <c r="LX14" s="43"/>
      <c r="LY14" s="43"/>
      <c r="LZ14" s="43"/>
      <c r="MA14" s="43"/>
      <c r="MB14" s="43"/>
      <c r="MC14" s="43"/>
      <c r="MD14" s="43"/>
      <c r="ME14" s="43"/>
      <c r="MF14" s="43"/>
      <c r="MG14" s="43"/>
      <c r="MH14" s="43"/>
      <c r="MI14" s="43"/>
      <c r="MJ14" s="43"/>
      <c r="MK14" s="43"/>
      <c r="ML14" s="43"/>
      <c r="MM14" s="43"/>
      <c r="MN14" s="43"/>
      <c r="MO14" s="43"/>
      <c r="MP14" s="43"/>
      <c r="MQ14" s="43"/>
      <c r="MR14" s="43"/>
      <c r="MS14" s="43"/>
      <c r="MT14" s="43"/>
      <c r="MU14" s="43"/>
      <c r="MV14" s="43"/>
      <c r="MW14" s="43"/>
      <c r="MX14" s="43"/>
      <c r="MY14" s="43"/>
      <c r="MZ14" s="43"/>
      <c r="NA14" s="43"/>
      <c r="NB14" s="43"/>
      <c r="NC14" s="43"/>
      <c r="ND14" s="43"/>
      <c r="NE14" s="43"/>
      <c r="NF14" s="43"/>
      <c r="NG14" s="43"/>
      <c r="NH14" s="43"/>
      <c r="NI14" s="43"/>
      <c r="NJ14" s="43"/>
      <c r="NK14" s="43"/>
      <c r="NL14" s="43"/>
      <c r="NM14" s="43"/>
      <c r="NN14" s="43"/>
      <c r="NO14" s="43"/>
      <c r="NP14" s="43"/>
      <c r="NQ14" s="43"/>
      <c r="NR14" s="43"/>
      <c r="NS14" s="43"/>
      <c r="NT14" s="43"/>
      <c r="NU14" s="43"/>
      <c r="NV14" s="43"/>
      <c r="NW14" s="43"/>
      <c r="NX14" s="43"/>
      <c r="NY14" s="43"/>
      <c r="NZ14" s="43"/>
      <c r="OA14" s="43"/>
      <c r="OB14" s="43"/>
      <c r="OC14" s="43"/>
      <c r="OD14" s="43"/>
      <c r="OE14" s="43"/>
      <c r="OF14" s="43"/>
      <c r="OG14" s="43"/>
      <c r="OH14" s="43"/>
      <c r="OI14" s="43"/>
      <c r="OJ14" s="43"/>
      <c r="OK14" s="43"/>
      <c r="OL14" s="43"/>
      <c r="OM14" s="43"/>
      <c r="ON14" s="43"/>
      <c r="OO14" s="43"/>
      <c r="OP14" s="43"/>
      <c r="OQ14" s="43"/>
      <c r="OR14" s="43"/>
      <c r="OS14" s="43"/>
      <c r="OT14" s="43"/>
      <c r="OU14" s="43"/>
      <c r="OV14" s="43"/>
      <c r="OW14" s="43"/>
      <c r="OX14" s="43"/>
      <c r="OY14" s="43"/>
      <c r="OZ14" s="43"/>
      <c r="PA14" s="43"/>
      <c r="PB14" s="43"/>
      <c r="PC14" s="43"/>
      <c r="PD14" s="43"/>
      <c r="PE14" s="43"/>
      <c r="PF14" s="43"/>
      <c r="PG14" s="43"/>
      <c r="PH14" s="43"/>
      <c r="PI14" s="43"/>
      <c r="PJ14" s="43"/>
      <c r="PK14" s="43"/>
      <c r="PL14" s="43"/>
      <c r="PM14" s="43"/>
      <c r="PN14" s="43"/>
      <c r="PO14" s="43"/>
      <c r="PP14" s="43"/>
      <c r="PQ14" s="43"/>
      <c r="PR14" s="43"/>
      <c r="PS14" s="43"/>
      <c r="PT14" s="43"/>
      <c r="PU14" s="43"/>
      <c r="PV14" s="43"/>
      <c r="PW14" s="43"/>
      <c r="PX14" s="43"/>
      <c r="PY14" s="43"/>
      <c r="PZ14" s="43"/>
      <c r="QA14" s="43"/>
      <c r="QB14" s="43"/>
      <c r="QC14" s="43"/>
      <c r="QD14" s="43"/>
      <c r="QE14" s="43"/>
      <c r="QF14" s="43"/>
      <c r="QG14" s="43"/>
      <c r="QH14" s="43"/>
      <c r="QI14" s="43"/>
      <c r="QJ14" s="43"/>
      <c r="QK14" s="43"/>
      <c r="QL14" s="43"/>
      <c r="QM14" s="43"/>
      <c r="QN14" s="43"/>
      <c r="QO14" s="43"/>
      <c r="QP14" s="43"/>
      <c r="QQ14" s="43"/>
      <c r="QR14" s="43"/>
      <c r="QS14" s="43"/>
      <c r="QT14" s="43"/>
      <c r="QU14" s="43"/>
      <c r="QV14" s="43"/>
      <c r="QW14" s="43"/>
      <c r="QX14" s="43"/>
      <c r="QY14" s="43"/>
      <c r="QZ14" s="43"/>
      <c r="RA14" s="43"/>
      <c r="RB14" s="43"/>
      <c r="RC14" s="43"/>
      <c r="RD14" s="43"/>
      <c r="RE14" s="43"/>
      <c r="RF14" s="43"/>
      <c r="RG14" s="43"/>
      <c r="RH14" s="43"/>
      <c r="RI14" s="43"/>
      <c r="RJ14" s="43"/>
      <c r="RK14" s="43"/>
      <c r="RL14" s="43"/>
      <c r="RM14" s="43"/>
      <c r="RN14" s="43"/>
      <c r="RO14" s="43"/>
      <c r="RP14" s="43"/>
      <c r="RQ14" s="43"/>
      <c r="RR14" s="43"/>
      <c r="RS14" s="43"/>
      <c r="RT14" s="43"/>
      <c r="RU14" s="43"/>
      <c r="RV14" s="43"/>
      <c r="RW14" s="43"/>
      <c r="RX14" s="43"/>
      <c r="RY14" s="43"/>
      <c r="RZ14" s="43"/>
      <c r="SA14" s="43"/>
      <c r="SB14" s="43"/>
      <c r="SC14" s="43"/>
      <c r="SD14" s="43"/>
      <c r="SE14" s="43"/>
      <c r="SF14" s="43"/>
      <c r="SG14" s="43"/>
      <c r="SH14" s="43"/>
      <c r="SI14" s="43"/>
      <c r="SJ14" s="43"/>
      <c r="SK14" s="43"/>
      <c r="SL14" s="43"/>
      <c r="SM14" s="43"/>
      <c r="SN14" s="43"/>
      <c r="SO14" s="43"/>
      <c r="SP14" s="43"/>
      <c r="SQ14" s="43"/>
      <c r="SR14" s="43"/>
      <c r="SS14" s="43"/>
      <c r="ST14" s="43"/>
      <c r="SU14" s="43"/>
      <c r="SV14" s="43"/>
      <c r="SW14" s="43"/>
      <c r="SX14" s="43"/>
      <c r="SY14" s="43"/>
      <c r="SZ14" s="43"/>
      <c r="TA14" s="43"/>
      <c r="TB14" s="43"/>
      <c r="TC14" s="43"/>
      <c r="TD14" s="43"/>
      <c r="TE14" s="43"/>
      <c r="TF14" s="43"/>
      <c r="TG14" s="43"/>
      <c r="TH14" s="43"/>
      <c r="TI14" s="43"/>
      <c r="TJ14" s="43"/>
      <c r="TK14" s="43"/>
      <c r="TL14" s="43"/>
      <c r="TM14" s="43"/>
      <c r="TN14" s="43"/>
      <c r="TO14" s="43"/>
      <c r="TP14" s="43"/>
      <c r="TQ14" s="43"/>
      <c r="TR14" s="43"/>
      <c r="TS14" s="43"/>
      <c r="TT14" s="43"/>
      <c r="TU14" s="43"/>
      <c r="TV14" s="43"/>
      <c r="TW14" s="43"/>
      <c r="TX14" s="43"/>
      <c r="TY14" s="43"/>
      <c r="TZ14" s="43"/>
      <c r="UA14" s="43"/>
      <c r="UB14" s="43"/>
      <c r="UC14" s="43"/>
      <c r="UD14" s="43"/>
      <c r="UE14" s="43"/>
      <c r="UF14" s="43"/>
      <c r="UG14" s="43"/>
      <c r="UH14" s="43"/>
      <c r="UI14" s="43"/>
      <c r="UJ14" s="43"/>
      <c r="UK14" s="43"/>
      <c r="UL14" s="43"/>
      <c r="UM14" s="43"/>
      <c r="UN14" s="43"/>
      <c r="UO14" s="43"/>
      <c r="UP14" s="43"/>
      <c r="UQ14" s="43"/>
      <c r="UR14" s="43"/>
      <c r="US14" s="43"/>
      <c r="UT14" s="43"/>
      <c r="UU14" s="43"/>
      <c r="UV14" s="43"/>
      <c r="UW14" s="43"/>
      <c r="UX14" s="43"/>
      <c r="UY14" s="43"/>
      <c r="UZ14" s="43"/>
      <c r="VA14" s="43"/>
      <c r="VB14" s="43"/>
      <c r="VC14" s="43"/>
      <c r="VD14" s="43"/>
      <c r="VE14" s="43"/>
      <c r="VF14" s="43"/>
      <c r="VG14" s="43"/>
      <c r="VH14" s="43"/>
      <c r="VI14" s="43"/>
      <c r="VJ14" s="43"/>
      <c r="VK14" s="43"/>
      <c r="VL14" s="43"/>
      <c r="VM14" s="43"/>
      <c r="VN14" s="43"/>
      <c r="VO14" s="43"/>
      <c r="VP14" s="43"/>
      <c r="VQ14" s="43"/>
      <c r="VR14" s="43"/>
      <c r="VS14" s="43"/>
      <c r="VT14" s="43"/>
      <c r="VU14" s="43"/>
      <c r="VV14" s="43"/>
      <c r="VW14" s="43"/>
      <c r="VX14" s="43"/>
      <c r="VY14" s="43"/>
      <c r="VZ14" s="43"/>
      <c r="WA14" s="43"/>
      <c r="WB14" s="43"/>
      <c r="WC14" s="43"/>
      <c r="WD14" s="43"/>
      <c r="WE14" s="43"/>
      <c r="WF14" s="43"/>
      <c r="WG14" s="43"/>
      <c r="WH14" s="43"/>
      <c r="WI14" s="43"/>
      <c r="WJ14" s="43"/>
      <c r="WK14" s="43"/>
      <c r="WL14" s="43"/>
      <c r="WM14" s="43"/>
      <c r="WN14" s="43"/>
      <c r="WO14" s="43"/>
      <c r="WP14" s="43"/>
      <c r="WQ14" s="43"/>
      <c r="WR14" s="43"/>
      <c r="WS14" s="43"/>
      <c r="WT14" s="43"/>
      <c r="WU14" s="43"/>
      <c r="WV14" s="43"/>
      <c r="WW14" s="43"/>
      <c r="WX14" s="43"/>
      <c r="WY14" s="43"/>
      <c r="WZ14" s="43"/>
      <c r="XA14" s="43"/>
      <c r="XB14" s="43"/>
      <c r="XC14" s="43"/>
      <c r="XD14" s="43"/>
      <c r="XE14" s="43"/>
      <c r="XF14" s="43"/>
      <c r="XG14" s="43"/>
      <c r="XH14" s="43"/>
      <c r="XI14" s="43"/>
      <c r="XJ14" s="43"/>
      <c r="XK14" s="43"/>
      <c r="XL14" s="43"/>
      <c r="XM14" s="43"/>
      <c r="XN14" s="43"/>
      <c r="XO14" s="43"/>
      <c r="XP14" s="43"/>
      <c r="XQ14" s="43"/>
      <c r="XR14" s="43"/>
      <c r="XS14" s="43"/>
      <c r="XT14" s="43"/>
      <c r="XU14" s="43"/>
      <c r="XV14" s="43"/>
      <c r="XW14" s="43"/>
      <c r="XX14" s="43"/>
      <c r="XY14" s="43"/>
      <c r="XZ14" s="43"/>
      <c r="YA14" s="43"/>
      <c r="YB14" s="43"/>
      <c r="YC14" s="43"/>
      <c r="YD14" s="43"/>
      <c r="YE14" s="43"/>
      <c r="YF14" s="43"/>
      <c r="YG14" s="43"/>
      <c r="YH14" s="43"/>
      <c r="YI14" s="43"/>
      <c r="YJ14" s="43"/>
      <c r="YK14" s="43"/>
      <c r="YL14" s="43"/>
      <c r="YM14" s="43"/>
      <c r="YN14" s="43"/>
      <c r="YO14" s="43"/>
      <c r="YP14" s="43"/>
      <c r="YQ14" s="43"/>
      <c r="YR14" s="43"/>
      <c r="YS14" s="43"/>
      <c r="YT14" s="43"/>
      <c r="YU14" s="43"/>
      <c r="YV14" s="43"/>
      <c r="YW14" s="43"/>
      <c r="YX14" s="43"/>
      <c r="YY14" s="43"/>
      <c r="YZ14" s="43"/>
      <c r="ZA14" s="43"/>
      <c r="ZB14" s="43"/>
      <c r="ZC14" s="43"/>
      <c r="ZD14" s="43"/>
      <c r="ZE14" s="43"/>
      <c r="ZF14" s="43"/>
      <c r="ZG14" s="43"/>
      <c r="ZH14" s="43"/>
      <c r="ZI14" s="43"/>
      <c r="ZJ14" s="43"/>
      <c r="ZK14" s="43"/>
      <c r="ZL14" s="43"/>
      <c r="ZM14" s="43"/>
      <c r="ZN14" s="43"/>
      <c r="ZO14" s="43"/>
      <c r="ZP14" s="43"/>
      <c r="ZQ14" s="43"/>
      <c r="ZR14" s="43"/>
      <c r="ZS14" s="43"/>
      <c r="ZT14" s="43"/>
      <c r="ZU14" s="43"/>
      <c r="ZV14" s="43"/>
      <c r="ZW14" s="43"/>
      <c r="ZX14" s="43"/>
      <c r="ZY14" s="43"/>
      <c r="ZZ14" s="43"/>
      <c r="AAA14" s="43"/>
      <c r="AAB14" s="43"/>
      <c r="AAC14" s="43"/>
      <c r="AAD14" s="43"/>
      <c r="AAE14" s="43"/>
      <c r="AAF14" s="43"/>
      <c r="AAG14" s="43"/>
      <c r="AAH14" s="43"/>
      <c r="AAI14" s="43"/>
      <c r="AAJ14" s="43"/>
      <c r="AAK14" s="43"/>
      <c r="AAL14" s="43"/>
      <c r="AAM14" s="43"/>
      <c r="AAN14" s="43"/>
      <c r="AAO14" s="43"/>
      <c r="AAP14" s="43"/>
      <c r="AAQ14" s="43"/>
      <c r="AAR14" s="43"/>
      <c r="AAS14" s="43"/>
      <c r="AAT14" s="43"/>
      <c r="AAU14" s="43"/>
      <c r="AAV14" s="43"/>
      <c r="AAW14" s="43"/>
      <c r="AAX14" s="43"/>
      <c r="AAY14" s="43"/>
      <c r="AAZ14" s="43"/>
      <c r="ABA14" s="43"/>
      <c r="ABB14" s="43"/>
      <c r="ABC14" s="43"/>
      <c r="ABD14" s="43"/>
      <c r="ABE14" s="43"/>
      <c r="ABF14" s="43"/>
      <c r="ABG14" s="43"/>
      <c r="ABH14" s="43"/>
      <c r="ABI14" s="43"/>
      <c r="ABJ14" s="43"/>
      <c r="ABK14" s="43"/>
      <c r="ABL14" s="43"/>
      <c r="ABM14" s="43"/>
      <c r="ABN14" s="43"/>
      <c r="ABO14" s="43"/>
      <c r="ABP14" s="43"/>
      <c r="ABQ14" s="43"/>
      <c r="ABR14" s="43"/>
      <c r="ABS14" s="43"/>
      <c r="ABT14" s="43"/>
      <c r="ABU14" s="43"/>
      <c r="ABV14" s="43"/>
      <c r="ABW14" s="43"/>
      <c r="ABX14" s="43"/>
      <c r="ABY14" s="43"/>
      <c r="ABZ14" s="43"/>
      <c r="ACA14" s="43"/>
      <c r="ACB14" s="43"/>
      <c r="ACC14" s="43"/>
      <c r="ACD14" s="43"/>
      <c r="ACE14" s="43"/>
      <c r="ACF14" s="43"/>
      <c r="ACG14" s="43"/>
      <c r="ACH14" s="43"/>
      <c r="ACI14" s="43"/>
      <c r="ACJ14" s="43"/>
      <c r="ACK14" s="43"/>
      <c r="ACL14" s="43"/>
      <c r="ACM14" s="43"/>
      <c r="ACN14" s="43"/>
      <c r="ACO14" s="43"/>
      <c r="ACP14" s="43"/>
      <c r="ACQ14" s="43"/>
      <c r="ACR14" s="43"/>
      <c r="ACS14" s="43"/>
      <c r="ACT14" s="43"/>
      <c r="ACU14" s="43"/>
      <c r="ACV14" s="43"/>
      <c r="ACW14" s="43"/>
      <c r="ACX14" s="43"/>
      <c r="ACY14" s="43"/>
      <c r="ACZ14" s="43"/>
      <c r="ADA14" s="43"/>
      <c r="ADB14" s="43"/>
      <c r="ADC14" s="43"/>
      <c r="ADD14" s="43"/>
      <c r="ADE14" s="43"/>
      <c r="ADF14" s="43"/>
      <c r="ADG14" s="43"/>
      <c r="ADH14" s="43"/>
      <c r="ADI14" s="43"/>
      <c r="ADJ14" s="43"/>
      <c r="ADK14" s="43"/>
      <c r="ADL14" s="43"/>
      <c r="ADM14" s="43"/>
      <c r="ADN14" s="43"/>
      <c r="ADO14" s="43"/>
      <c r="ADP14" s="43"/>
      <c r="ADQ14" s="43"/>
      <c r="ADR14" s="43"/>
      <c r="ADS14" s="43"/>
      <c r="ADT14" s="43"/>
      <c r="ADU14" s="43"/>
      <c r="ADV14" s="43"/>
      <c r="ADW14" s="43"/>
      <c r="ADX14" s="43"/>
      <c r="ADY14" s="43"/>
      <c r="ADZ14" s="43"/>
      <c r="AEA14" s="43"/>
      <c r="AEB14" s="43"/>
      <c r="AEC14" s="43"/>
      <c r="AED14" s="43"/>
      <c r="AEE14" s="43"/>
      <c r="AEF14" s="43"/>
      <c r="AEG14" s="43"/>
      <c r="AEH14" s="43"/>
      <c r="AEI14" s="43"/>
      <c r="AEJ14" s="43"/>
      <c r="AEK14" s="43"/>
      <c r="AEL14" s="43"/>
      <c r="AEM14" s="43"/>
      <c r="AEN14" s="43"/>
      <c r="AEO14" s="43"/>
      <c r="AEP14" s="43"/>
      <c r="AEQ14" s="43"/>
      <c r="AER14" s="43"/>
      <c r="AES14" s="43"/>
      <c r="AET14" s="43"/>
      <c r="AEU14" s="43"/>
      <c r="AEV14" s="43"/>
      <c r="AEW14" s="43"/>
      <c r="AEX14" s="43"/>
      <c r="AEY14" s="43"/>
      <c r="AEZ14" s="43"/>
      <c r="AFA14" s="43"/>
      <c r="AFB14" s="43"/>
      <c r="AFC14" s="43"/>
      <c r="AFD14" s="43"/>
      <c r="AFE14" s="43"/>
      <c r="AFF14" s="43"/>
      <c r="AFG14" s="43"/>
      <c r="AFH14" s="43"/>
      <c r="AFI14" s="43"/>
      <c r="AFJ14" s="43"/>
      <c r="AFK14" s="43"/>
      <c r="AFL14" s="43"/>
      <c r="AFM14" s="43"/>
      <c r="AFN14" s="43"/>
      <c r="AFO14" s="43"/>
      <c r="AFP14" s="43"/>
      <c r="AFQ14" s="43"/>
      <c r="AFR14" s="43"/>
      <c r="AFS14" s="43"/>
      <c r="AFT14" s="43"/>
      <c r="AFU14" s="43"/>
      <c r="AFV14" s="43"/>
      <c r="AFW14" s="43"/>
      <c r="AFX14" s="43"/>
      <c r="AFY14" s="43"/>
      <c r="AFZ14" s="43"/>
      <c r="AGA14" s="43"/>
      <c r="AGB14" s="43"/>
      <c r="AGC14" s="43"/>
      <c r="AGD14" s="43"/>
      <c r="AGE14" s="43"/>
      <c r="AGF14" s="43"/>
      <c r="AGG14" s="43"/>
      <c r="AGH14" s="43"/>
      <c r="AGI14" s="43"/>
      <c r="AGJ14" s="43"/>
      <c r="AGK14" s="43"/>
      <c r="AGL14" s="43"/>
      <c r="AGM14" s="43"/>
      <c r="AGN14" s="43"/>
      <c r="AGO14" s="43"/>
      <c r="AGP14" s="43"/>
      <c r="AGQ14" s="43"/>
      <c r="AGR14" s="43"/>
      <c r="AGS14" s="43"/>
      <c r="AGT14" s="43"/>
      <c r="AGU14" s="43"/>
      <c r="AGV14" s="43"/>
      <c r="AGW14" s="43"/>
      <c r="AGX14" s="43"/>
      <c r="AGY14" s="43"/>
      <c r="AGZ14" s="43"/>
      <c r="AHA14" s="43"/>
      <c r="AHB14" s="43"/>
      <c r="AHC14" s="43"/>
      <c r="AHD14" s="43"/>
      <c r="AHE14" s="43"/>
      <c r="AHF14" s="43"/>
      <c r="AHG14" s="43"/>
      <c r="AHH14" s="43"/>
      <c r="AHI14" s="43"/>
      <c r="AHJ14" s="43"/>
      <c r="AHK14" s="43"/>
      <c r="AHL14" s="43"/>
      <c r="AHM14" s="43"/>
      <c r="AHN14" s="43"/>
      <c r="AHO14" s="43"/>
      <c r="AHP14" s="43"/>
      <c r="AHQ14" s="43"/>
      <c r="AHR14" s="43"/>
      <c r="AHS14" s="43"/>
      <c r="AHT14" s="43"/>
      <c r="AHU14" s="43"/>
      <c r="AHV14" s="43"/>
      <c r="AHW14" s="43"/>
      <c r="AHX14" s="43"/>
      <c r="AHY14" s="43"/>
      <c r="AHZ14" s="43"/>
      <c r="AIA14" s="43"/>
      <c r="AIB14" s="43"/>
      <c r="AIC14" s="43"/>
      <c r="AID14" s="43"/>
      <c r="AIE14" s="43"/>
      <c r="AIF14" s="43"/>
      <c r="AIG14" s="43"/>
      <c r="AIH14" s="43"/>
      <c r="AII14" s="43"/>
      <c r="AIJ14" s="43"/>
      <c r="AIK14" s="43"/>
      <c r="AIL14" s="43"/>
      <c r="AIM14" s="43"/>
      <c r="AIN14" s="43"/>
      <c r="AIO14" s="43"/>
      <c r="AIP14" s="43"/>
      <c r="AIQ14" s="43"/>
      <c r="AIR14" s="43"/>
      <c r="AIS14" s="43"/>
      <c r="AIT14" s="43"/>
      <c r="AIU14" s="43"/>
      <c r="AIV14" s="43"/>
      <c r="AIW14" s="43"/>
      <c r="AIX14" s="43"/>
      <c r="AIY14" s="43"/>
      <c r="AIZ14" s="43"/>
      <c r="AJA14" s="43"/>
      <c r="AJB14" s="43"/>
      <c r="AJC14" s="43"/>
      <c r="AJD14" s="43"/>
      <c r="AJE14" s="43"/>
      <c r="AJF14" s="43"/>
      <c r="AJG14" s="43"/>
      <c r="AJH14" s="43"/>
      <c r="AJI14" s="43"/>
      <c r="AJJ14" s="43"/>
      <c r="AJK14" s="43"/>
      <c r="AJL14" s="43"/>
      <c r="AJM14" s="43"/>
      <c r="AJN14" s="43"/>
      <c r="AJO14" s="43"/>
      <c r="AJP14" s="43"/>
      <c r="AJQ14" s="43"/>
      <c r="AJR14" s="43"/>
      <c r="AJS14" s="43"/>
      <c r="AJT14" s="43"/>
      <c r="AJU14" s="43"/>
      <c r="AJV14" s="43"/>
      <c r="AJW14" s="43"/>
      <c r="AJX14" s="43"/>
      <c r="AJY14" s="43"/>
      <c r="AJZ14" s="43"/>
      <c r="AKA14" s="43"/>
      <c r="AKB14" s="43"/>
      <c r="AKC14" s="43"/>
      <c r="AKD14" s="43"/>
      <c r="AKE14" s="43"/>
      <c r="AKF14" s="43"/>
      <c r="AKG14" s="43"/>
      <c r="AKH14" s="43"/>
      <c r="AKI14" s="43"/>
      <c r="AKJ14" s="43"/>
      <c r="AKK14" s="43"/>
      <c r="AKL14" s="43"/>
      <c r="AKM14" s="43"/>
      <c r="AKN14" s="43"/>
      <c r="AKO14" s="43"/>
      <c r="AKP14" s="43"/>
      <c r="AKQ14" s="43"/>
      <c r="AKR14" s="43"/>
      <c r="AKS14" s="43"/>
      <c r="AKT14" s="43"/>
      <c r="AKU14" s="43"/>
      <c r="AKV14" s="43"/>
      <c r="AKW14" s="43"/>
      <c r="AKX14" s="43"/>
      <c r="AKY14" s="43"/>
      <c r="AKZ14" s="43"/>
      <c r="ALA14" s="43"/>
      <c r="ALB14" s="43"/>
      <c r="ALC14" s="43"/>
      <c r="ALD14" s="43"/>
      <c r="ALE14" s="43"/>
      <c r="ALF14" s="43"/>
      <c r="ALG14" s="43"/>
      <c r="ALH14" s="43"/>
      <c r="ALI14" s="43"/>
      <c r="ALJ14" s="43"/>
      <c r="ALK14" s="43"/>
      <c r="ALL14" s="43"/>
      <c r="ALM14" s="43"/>
      <c r="ALN14" s="43"/>
      <c r="ALO14" s="43"/>
      <c r="ALP14" s="43"/>
      <c r="ALQ14" s="43"/>
      <c r="ALR14" s="43"/>
      <c r="ALS14" s="43"/>
      <c r="ALT14" s="43"/>
      <c r="ALU14" s="43"/>
      <c r="ALV14" s="43"/>
      <c r="ALW14" s="43"/>
      <c r="ALX14" s="43"/>
      <c r="ALY14" s="43"/>
      <c r="ALZ14" s="43"/>
      <c r="AMA14" s="43"/>
      <c r="AMB14" s="43"/>
      <c r="AMC14" s="43"/>
      <c r="AMD14" s="43"/>
      <c r="AME14" s="43"/>
      <c r="AMF14" s="43"/>
      <c r="AMG14" s="43"/>
      <c r="AMH14" s="43"/>
      <c r="AMI14" s="43"/>
      <c r="AMJ14" s="43"/>
      <c r="AMK14" s="43"/>
    </row>
    <row r="15" spans="1:1025" s="76" customFormat="1" x14ac:dyDescent="0.2">
      <c r="A15" s="77"/>
      <c r="B15" s="43"/>
      <c r="C15" s="43"/>
      <c r="D15" s="43"/>
      <c r="E15" s="79"/>
      <c r="F15" s="79"/>
      <c r="G15" s="79"/>
      <c r="H15" s="79"/>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c r="IW15" s="43"/>
      <c r="IX15" s="43"/>
      <c r="IY15" s="43"/>
      <c r="IZ15" s="43"/>
      <c r="JA15" s="43"/>
      <c r="JB15" s="43"/>
      <c r="JC15" s="43"/>
      <c r="JD15" s="43"/>
      <c r="JE15" s="43"/>
      <c r="JF15" s="43"/>
      <c r="JG15" s="43"/>
      <c r="JH15" s="43"/>
      <c r="JI15" s="43"/>
      <c r="JJ15" s="43"/>
      <c r="JK15" s="43"/>
      <c r="JL15" s="43"/>
      <c r="JM15" s="43"/>
      <c r="JN15" s="43"/>
      <c r="JO15" s="43"/>
      <c r="JP15" s="43"/>
      <c r="JQ15" s="43"/>
      <c r="JR15" s="43"/>
      <c r="JS15" s="43"/>
      <c r="JT15" s="43"/>
      <c r="JU15" s="43"/>
      <c r="JV15" s="43"/>
      <c r="JW15" s="43"/>
      <c r="JX15" s="43"/>
      <c r="JY15" s="43"/>
      <c r="JZ15" s="43"/>
      <c r="KA15" s="43"/>
      <c r="KB15" s="43"/>
      <c r="KC15" s="43"/>
      <c r="KD15" s="43"/>
      <c r="KE15" s="43"/>
      <c r="KF15" s="43"/>
      <c r="KG15" s="43"/>
      <c r="KH15" s="43"/>
      <c r="KI15" s="43"/>
      <c r="KJ15" s="43"/>
      <c r="KK15" s="43"/>
      <c r="KL15" s="43"/>
      <c r="KM15" s="43"/>
      <c r="KN15" s="43"/>
      <c r="KO15" s="43"/>
      <c r="KP15" s="43"/>
      <c r="KQ15" s="43"/>
      <c r="KR15" s="43"/>
      <c r="KS15" s="43"/>
      <c r="KT15" s="43"/>
      <c r="KU15" s="43"/>
      <c r="KV15" s="43"/>
      <c r="KW15" s="43"/>
      <c r="KX15" s="43"/>
      <c r="KY15" s="43"/>
      <c r="KZ15" s="43"/>
      <c r="LA15" s="43"/>
      <c r="LB15" s="43"/>
      <c r="LC15" s="43"/>
      <c r="LD15" s="43"/>
      <c r="LE15" s="43"/>
      <c r="LF15" s="43"/>
      <c r="LG15" s="43"/>
      <c r="LH15" s="43"/>
      <c r="LI15" s="43"/>
      <c r="LJ15" s="43"/>
      <c r="LK15" s="43"/>
      <c r="LL15" s="43"/>
      <c r="LM15" s="43"/>
      <c r="LN15" s="43"/>
      <c r="LO15" s="43"/>
      <c r="LP15" s="43"/>
      <c r="LQ15" s="43"/>
      <c r="LR15" s="43"/>
      <c r="LS15" s="43"/>
      <c r="LT15" s="43"/>
      <c r="LU15" s="43"/>
      <c r="LV15" s="43"/>
      <c r="LW15" s="43"/>
      <c r="LX15" s="43"/>
      <c r="LY15" s="43"/>
      <c r="LZ15" s="43"/>
      <c r="MA15" s="43"/>
      <c r="MB15" s="43"/>
      <c r="MC15" s="43"/>
      <c r="MD15" s="43"/>
      <c r="ME15" s="43"/>
      <c r="MF15" s="43"/>
      <c r="MG15" s="43"/>
      <c r="MH15" s="43"/>
      <c r="MI15" s="43"/>
      <c r="MJ15" s="43"/>
      <c r="MK15" s="43"/>
      <c r="ML15" s="43"/>
      <c r="MM15" s="43"/>
      <c r="MN15" s="43"/>
      <c r="MO15" s="43"/>
      <c r="MP15" s="43"/>
      <c r="MQ15" s="43"/>
      <c r="MR15" s="43"/>
      <c r="MS15" s="43"/>
      <c r="MT15" s="43"/>
      <c r="MU15" s="43"/>
      <c r="MV15" s="43"/>
      <c r="MW15" s="43"/>
      <c r="MX15" s="43"/>
      <c r="MY15" s="43"/>
      <c r="MZ15" s="43"/>
      <c r="NA15" s="43"/>
      <c r="NB15" s="43"/>
      <c r="NC15" s="43"/>
      <c r="ND15" s="43"/>
      <c r="NE15" s="43"/>
      <c r="NF15" s="43"/>
      <c r="NG15" s="43"/>
      <c r="NH15" s="43"/>
      <c r="NI15" s="43"/>
      <c r="NJ15" s="43"/>
      <c r="NK15" s="43"/>
      <c r="NL15" s="43"/>
      <c r="NM15" s="43"/>
      <c r="NN15" s="43"/>
      <c r="NO15" s="43"/>
      <c r="NP15" s="43"/>
      <c r="NQ15" s="43"/>
      <c r="NR15" s="43"/>
      <c r="NS15" s="43"/>
      <c r="NT15" s="43"/>
      <c r="NU15" s="43"/>
      <c r="NV15" s="43"/>
      <c r="NW15" s="43"/>
      <c r="NX15" s="43"/>
      <c r="NY15" s="43"/>
      <c r="NZ15" s="43"/>
      <c r="OA15" s="43"/>
      <c r="OB15" s="43"/>
      <c r="OC15" s="43"/>
      <c r="OD15" s="43"/>
      <c r="OE15" s="43"/>
      <c r="OF15" s="43"/>
      <c r="OG15" s="43"/>
      <c r="OH15" s="43"/>
      <c r="OI15" s="43"/>
      <c r="OJ15" s="43"/>
      <c r="OK15" s="43"/>
      <c r="OL15" s="43"/>
      <c r="OM15" s="43"/>
      <c r="ON15" s="43"/>
      <c r="OO15" s="43"/>
      <c r="OP15" s="43"/>
      <c r="OQ15" s="43"/>
      <c r="OR15" s="43"/>
      <c r="OS15" s="43"/>
      <c r="OT15" s="43"/>
      <c r="OU15" s="43"/>
      <c r="OV15" s="43"/>
      <c r="OW15" s="43"/>
      <c r="OX15" s="43"/>
      <c r="OY15" s="43"/>
      <c r="OZ15" s="43"/>
      <c r="PA15" s="43"/>
      <c r="PB15" s="43"/>
      <c r="PC15" s="43"/>
      <c r="PD15" s="43"/>
      <c r="PE15" s="43"/>
      <c r="PF15" s="43"/>
      <c r="PG15" s="43"/>
      <c r="PH15" s="43"/>
      <c r="PI15" s="43"/>
      <c r="PJ15" s="43"/>
      <c r="PK15" s="43"/>
      <c r="PL15" s="43"/>
      <c r="PM15" s="43"/>
      <c r="PN15" s="43"/>
      <c r="PO15" s="43"/>
      <c r="PP15" s="43"/>
      <c r="PQ15" s="43"/>
      <c r="PR15" s="43"/>
      <c r="PS15" s="43"/>
      <c r="PT15" s="43"/>
      <c r="PU15" s="43"/>
      <c r="PV15" s="43"/>
      <c r="PW15" s="43"/>
      <c r="PX15" s="43"/>
      <c r="PY15" s="43"/>
      <c r="PZ15" s="43"/>
      <c r="QA15" s="43"/>
      <c r="QB15" s="43"/>
      <c r="QC15" s="43"/>
      <c r="QD15" s="43"/>
      <c r="QE15" s="43"/>
      <c r="QF15" s="43"/>
      <c r="QG15" s="43"/>
      <c r="QH15" s="43"/>
      <c r="QI15" s="43"/>
      <c r="QJ15" s="43"/>
      <c r="QK15" s="43"/>
      <c r="QL15" s="43"/>
      <c r="QM15" s="43"/>
      <c r="QN15" s="43"/>
      <c r="QO15" s="43"/>
      <c r="QP15" s="43"/>
      <c r="QQ15" s="43"/>
      <c r="QR15" s="43"/>
      <c r="QS15" s="43"/>
      <c r="QT15" s="43"/>
      <c r="QU15" s="43"/>
      <c r="QV15" s="43"/>
      <c r="QW15" s="43"/>
      <c r="QX15" s="43"/>
      <c r="QY15" s="43"/>
      <c r="QZ15" s="43"/>
      <c r="RA15" s="43"/>
      <c r="RB15" s="43"/>
      <c r="RC15" s="43"/>
      <c r="RD15" s="43"/>
      <c r="RE15" s="43"/>
      <c r="RF15" s="43"/>
      <c r="RG15" s="43"/>
      <c r="RH15" s="43"/>
      <c r="RI15" s="43"/>
      <c r="RJ15" s="43"/>
      <c r="RK15" s="43"/>
      <c r="RL15" s="43"/>
      <c r="RM15" s="43"/>
      <c r="RN15" s="43"/>
      <c r="RO15" s="43"/>
      <c r="RP15" s="43"/>
      <c r="RQ15" s="43"/>
      <c r="RR15" s="43"/>
      <c r="RS15" s="43"/>
      <c r="RT15" s="43"/>
      <c r="RU15" s="43"/>
      <c r="RV15" s="43"/>
      <c r="RW15" s="43"/>
      <c r="RX15" s="43"/>
      <c r="RY15" s="43"/>
      <c r="RZ15" s="43"/>
      <c r="SA15" s="43"/>
      <c r="SB15" s="43"/>
      <c r="SC15" s="43"/>
      <c r="SD15" s="43"/>
      <c r="SE15" s="43"/>
      <c r="SF15" s="43"/>
      <c r="SG15" s="43"/>
      <c r="SH15" s="43"/>
      <c r="SI15" s="43"/>
      <c r="SJ15" s="43"/>
      <c r="SK15" s="43"/>
      <c r="SL15" s="43"/>
      <c r="SM15" s="43"/>
      <c r="SN15" s="43"/>
      <c r="SO15" s="43"/>
      <c r="SP15" s="43"/>
      <c r="SQ15" s="43"/>
      <c r="SR15" s="43"/>
      <c r="SS15" s="43"/>
      <c r="ST15" s="43"/>
      <c r="SU15" s="43"/>
      <c r="SV15" s="43"/>
      <c r="SW15" s="43"/>
      <c r="SX15" s="43"/>
      <c r="SY15" s="43"/>
      <c r="SZ15" s="43"/>
      <c r="TA15" s="43"/>
      <c r="TB15" s="43"/>
      <c r="TC15" s="43"/>
      <c r="TD15" s="43"/>
      <c r="TE15" s="43"/>
      <c r="TF15" s="43"/>
      <c r="TG15" s="43"/>
      <c r="TH15" s="43"/>
      <c r="TI15" s="43"/>
      <c r="TJ15" s="43"/>
      <c r="TK15" s="43"/>
      <c r="TL15" s="43"/>
      <c r="TM15" s="43"/>
      <c r="TN15" s="43"/>
      <c r="TO15" s="43"/>
      <c r="TP15" s="43"/>
      <c r="TQ15" s="43"/>
      <c r="TR15" s="43"/>
      <c r="TS15" s="43"/>
      <c r="TT15" s="43"/>
      <c r="TU15" s="43"/>
      <c r="TV15" s="43"/>
      <c r="TW15" s="43"/>
      <c r="TX15" s="43"/>
      <c r="TY15" s="43"/>
      <c r="TZ15" s="43"/>
      <c r="UA15" s="43"/>
      <c r="UB15" s="43"/>
      <c r="UC15" s="43"/>
      <c r="UD15" s="43"/>
      <c r="UE15" s="43"/>
      <c r="UF15" s="43"/>
      <c r="UG15" s="43"/>
      <c r="UH15" s="43"/>
      <c r="UI15" s="43"/>
      <c r="UJ15" s="43"/>
      <c r="UK15" s="43"/>
      <c r="UL15" s="43"/>
      <c r="UM15" s="43"/>
      <c r="UN15" s="43"/>
      <c r="UO15" s="43"/>
      <c r="UP15" s="43"/>
      <c r="UQ15" s="43"/>
      <c r="UR15" s="43"/>
      <c r="US15" s="43"/>
      <c r="UT15" s="43"/>
      <c r="UU15" s="43"/>
      <c r="UV15" s="43"/>
      <c r="UW15" s="43"/>
      <c r="UX15" s="43"/>
      <c r="UY15" s="43"/>
      <c r="UZ15" s="43"/>
      <c r="VA15" s="43"/>
      <c r="VB15" s="43"/>
      <c r="VC15" s="43"/>
      <c r="VD15" s="43"/>
      <c r="VE15" s="43"/>
      <c r="VF15" s="43"/>
      <c r="VG15" s="43"/>
      <c r="VH15" s="43"/>
      <c r="VI15" s="43"/>
      <c r="VJ15" s="43"/>
      <c r="VK15" s="43"/>
      <c r="VL15" s="43"/>
      <c r="VM15" s="43"/>
      <c r="VN15" s="43"/>
      <c r="VO15" s="43"/>
      <c r="VP15" s="43"/>
      <c r="VQ15" s="43"/>
      <c r="VR15" s="43"/>
      <c r="VS15" s="43"/>
      <c r="VT15" s="43"/>
      <c r="VU15" s="43"/>
      <c r="VV15" s="43"/>
      <c r="VW15" s="43"/>
      <c r="VX15" s="43"/>
      <c r="VY15" s="43"/>
      <c r="VZ15" s="43"/>
      <c r="WA15" s="43"/>
      <c r="WB15" s="43"/>
      <c r="WC15" s="43"/>
      <c r="WD15" s="43"/>
      <c r="WE15" s="43"/>
      <c r="WF15" s="43"/>
      <c r="WG15" s="43"/>
      <c r="WH15" s="43"/>
      <c r="WI15" s="43"/>
      <c r="WJ15" s="43"/>
      <c r="WK15" s="43"/>
      <c r="WL15" s="43"/>
      <c r="WM15" s="43"/>
      <c r="WN15" s="43"/>
      <c r="WO15" s="43"/>
      <c r="WP15" s="43"/>
      <c r="WQ15" s="43"/>
      <c r="WR15" s="43"/>
      <c r="WS15" s="43"/>
      <c r="WT15" s="43"/>
      <c r="WU15" s="43"/>
      <c r="WV15" s="43"/>
      <c r="WW15" s="43"/>
      <c r="WX15" s="43"/>
      <c r="WY15" s="43"/>
      <c r="WZ15" s="43"/>
      <c r="XA15" s="43"/>
      <c r="XB15" s="43"/>
      <c r="XC15" s="43"/>
      <c r="XD15" s="43"/>
      <c r="XE15" s="43"/>
      <c r="XF15" s="43"/>
      <c r="XG15" s="43"/>
      <c r="XH15" s="43"/>
      <c r="XI15" s="43"/>
      <c r="XJ15" s="43"/>
      <c r="XK15" s="43"/>
      <c r="XL15" s="43"/>
      <c r="XM15" s="43"/>
      <c r="XN15" s="43"/>
      <c r="XO15" s="43"/>
      <c r="XP15" s="43"/>
      <c r="XQ15" s="43"/>
      <c r="XR15" s="43"/>
      <c r="XS15" s="43"/>
      <c r="XT15" s="43"/>
      <c r="XU15" s="43"/>
      <c r="XV15" s="43"/>
      <c r="XW15" s="43"/>
      <c r="XX15" s="43"/>
      <c r="XY15" s="43"/>
      <c r="XZ15" s="43"/>
      <c r="YA15" s="43"/>
      <c r="YB15" s="43"/>
      <c r="YC15" s="43"/>
      <c r="YD15" s="43"/>
      <c r="YE15" s="43"/>
      <c r="YF15" s="43"/>
      <c r="YG15" s="43"/>
      <c r="YH15" s="43"/>
      <c r="YI15" s="43"/>
      <c r="YJ15" s="43"/>
      <c r="YK15" s="43"/>
      <c r="YL15" s="43"/>
      <c r="YM15" s="43"/>
      <c r="YN15" s="43"/>
      <c r="YO15" s="43"/>
      <c r="YP15" s="43"/>
      <c r="YQ15" s="43"/>
      <c r="YR15" s="43"/>
      <c r="YS15" s="43"/>
      <c r="YT15" s="43"/>
      <c r="YU15" s="43"/>
      <c r="YV15" s="43"/>
      <c r="YW15" s="43"/>
      <c r="YX15" s="43"/>
      <c r="YY15" s="43"/>
      <c r="YZ15" s="43"/>
      <c r="ZA15" s="43"/>
      <c r="ZB15" s="43"/>
      <c r="ZC15" s="43"/>
      <c r="ZD15" s="43"/>
      <c r="ZE15" s="43"/>
      <c r="ZF15" s="43"/>
      <c r="ZG15" s="43"/>
      <c r="ZH15" s="43"/>
      <c r="ZI15" s="43"/>
      <c r="ZJ15" s="43"/>
      <c r="ZK15" s="43"/>
      <c r="ZL15" s="43"/>
      <c r="ZM15" s="43"/>
      <c r="ZN15" s="43"/>
      <c r="ZO15" s="43"/>
      <c r="ZP15" s="43"/>
      <c r="ZQ15" s="43"/>
      <c r="ZR15" s="43"/>
      <c r="ZS15" s="43"/>
      <c r="ZT15" s="43"/>
      <c r="ZU15" s="43"/>
      <c r="ZV15" s="43"/>
      <c r="ZW15" s="43"/>
      <c r="ZX15" s="43"/>
      <c r="ZY15" s="43"/>
      <c r="ZZ15" s="43"/>
      <c r="AAA15" s="43"/>
      <c r="AAB15" s="43"/>
      <c r="AAC15" s="43"/>
      <c r="AAD15" s="43"/>
      <c r="AAE15" s="43"/>
      <c r="AAF15" s="43"/>
      <c r="AAG15" s="43"/>
      <c r="AAH15" s="43"/>
      <c r="AAI15" s="43"/>
      <c r="AAJ15" s="43"/>
      <c r="AAK15" s="43"/>
      <c r="AAL15" s="43"/>
      <c r="AAM15" s="43"/>
      <c r="AAN15" s="43"/>
      <c r="AAO15" s="43"/>
      <c r="AAP15" s="43"/>
      <c r="AAQ15" s="43"/>
      <c r="AAR15" s="43"/>
      <c r="AAS15" s="43"/>
      <c r="AAT15" s="43"/>
      <c r="AAU15" s="43"/>
      <c r="AAV15" s="43"/>
      <c r="AAW15" s="43"/>
      <c r="AAX15" s="43"/>
      <c r="AAY15" s="43"/>
      <c r="AAZ15" s="43"/>
      <c r="ABA15" s="43"/>
      <c r="ABB15" s="43"/>
      <c r="ABC15" s="43"/>
      <c r="ABD15" s="43"/>
      <c r="ABE15" s="43"/>
      <c r="ABF15" s="43"/>
      <c r="ABG15" s="43"/>
      <c r="ABH15" s="43"/>
      <c r="ABI15" s="43"/>
      <c r="ABJ15" s="43"/>
      <c r="ABK15" s="43"/>
      <c r="ABL15" s="43"/>
      <c r="ABM15" s="43"/>
      <c r="ABN15" s="43"/>
      <c r="ABO15" s="43"/>
      <c r="ABP15" s="43"/>
      <c r="ABQ15" s="43"/>
      <c r="ABR15" s="43"/>
      <c r="ABS15" s="43"/>
      <c r="ABT15" s="43"/>
      <c r="ABU15" s="43"/>
      <c r="ABV15" s="43"/>
      <c r="ABW15" s="43"/>
      <c r="ABX15" s="43"/>
      <c r="ABY15" s="43"/>
      <c r="ABZ15" s="43"/>
      <c r="ACA15" s="43"/>
      <c r="ACB15" s="43"/>
      <c r="ACC15" s="43"/>
      <c r="ACD15" s="43"/>
      <c r="ACE15" s="43"/>
      <c r="ACF15" s="43"/>
      <c r="ACG15" s="43"/>
      <c r="ACH15" s="43"/>
      <c r="ACI15" s="43"/>
      <c r="ACJ15" s="43"/>
      <c r="ACK15" s="43"/>
      <c r="ACL15" s="43"/>
      <c r="ACM15" s="43"/>
      <c r="ACN15" s="43"/>
      <c r="ACO15" s="43"/>
      <c r="ACP15" s="43"/>
      <c r="ACQ15" s="43"/>
      <c r="ACR15" s="43"/>
      <c r="ACS15" s="43"/>
      <c r="ACT15" s="43"/>
      <c r="ACU15" s="43"/>
      <c r="ACV15" s="43"/>
      <c r="ACW15" s="43"/>
      <c r="ACX15" s="43"/>
      <c r="ACY15" s="43"/>
      <c r="ACZ15" s="43"/>
      <c r="ADA15" s="43"/>
      <c r="ADB15" s="43"/>
      <c r="ADC15" s="43"/>
      <c r="ADD15" s="43"/>
      <c r="ADE15" s="43"/>
      <c r="ADF15" s="43"/>
      <c r="ADG15" s="43"/>
      <c r="ADH15" s="43"/>
      <c r="ADI15" s="43"/>
      <c r="ADJ15" s="43"/>
      <c r="ADK15" s="43"/>
      <c r="ADL15" s="43"/>
      <c r="ADM15" s="43"/>
      <c r="ADN15" s="43"/>
      <c r="ADO15" s="43"/>
      <c r="ADP15" s="43"/>
      <c r="ADQ15" s="43"/>
      <c r="ADR15" s="43"/>
      <c r="ADS15" s="43"/>
      <c r="ADT15" s="43"/>
      <c r="ADU15" s="43"/>
      <c r="ADV15" s="43"/>
      <c r="ADW15" s="43"/>
      <c r="ADX15" s="43"/>
      <c r="ADY15" s="43"/>
      <c r="ADZ15" s="43"/>
      <c r="AEA15" s="43"/>
      <c r="AEB15" s="43"/>
      <c r="AEC15" s="43"/>
      <c r="AED15" s="43"/>
      <c r="AEE15" s="43"/>
      <c r="AEF15" s="43"/>
      <c r="AEG15" s="43"/>
      <c r="AEH15" s="43"/>
      <c r="AEI15" s="43"/>
      <c r="AEJ15" s="43"/>
      <c r="AEK15" s="43"/>
      <c r="AEL15" s="43"/>
      <c r="AEM15" s="43"/>
      <c r="AEN15" s="43"/>
      <c r="AEO15" s="43"/>
      <c r="AEP15" s="43"/>
      <c r="AEQ15" s="43"/>
      <c r="AER15" s="43"/>
      <c r="AES15" s="43"/>
      <c r="AET15" s="43"/>
      <c r="AEU15" s="43"/>
      <c r="AEV15" s="43"/>
      <c r="AEW15" s="43"/>
      <c r="AEX15" s="43"/>
      <c r="AEY15" s="43"/>
      <c r="AEZ15" s="43"/>
      <c r="AFA15" s="43"/>
      <c r="AFB15" s="43"/>
      <c r="AFC15" s="43"/>
      <c r="AFD15" s="43"/>
      <c r="AFE15" s="43"/>
      <c r="AFF15" s="43"/>
      <c r="AFG15" s="43"/>
      <c r="AFH15" s="43"/>
      <c r="AFI15" s="43"/>
      <c r="AFJ15" s="43"/>
      <c r="AFK15" s="43"/>
      <c r="AFL15" s="43"/>
      <c r="AFM15" s="43"/>
      <c r="AFN15" s="43"/>
      <c r="AFO15" s="43"/>
      <c r="AFP15" s="43"/>
      <c r="AFQ15" s="43"/>
      <c r="AFR15" s="43"/>
      <c r="AFS15" s="43"/>
      <c r="AFT15" s="43"/>
      <c r="AFU15" s="43"/>
      <c r="AFV15" s="43"/>
      <c r="AFW15" s="43"/>
      <c r="AFX15" s="43"/>
      <c r="AFY15" s="43"/>
      <c r="AFZ15" s="43"/>
      <c r="AGA15" s="43"/>
      <c r="AGB15" s="43"/>
      <c r="AGC15" s="43"/>
      <c r="AGD15" s="43"/>
      <c r="AGE15" s="43"/>
      <c r="AGF15" s="43"/>
      <c r="AGG15" s="43"/>
      <c r="AGH15" s="43"/>
      <c r="AGI15" s="43"/>
      <c r="AGJ15" s="43"/>
      <c r="AGK15" s="43"/>
      <c r="AGL15" s="43"/>
      <c r="AGM15" s="43"/>
      <c r="AGN15" s="43"/>
      <c r="AGO15" s="43"/>
      <c r="AGP15" s="43"/>
      <c r="AGQ15" s="43"/>
      <c r="AGR15" s="43"/>
      <c r="AGS15" s="43"/>
      <c r="AGT15" s="43"/>
      <c r="AGU15" s="43"/>
      <c r="AGV15" s="43"/>
      <c r="AGW15" s="43"/>
      <c r="AGX15" s="43"/>
      <c r="AGY15" s="43"/>
      <c r="AGZ15" s="43"/>
      <c r="AHA15" s="43"/>
      <c r="AHB15" s="43"/>
      <c r="AHC15" s="43"/>
      <c r="AHD15" s="43"/>
      <c r="AHE15" s="43"/>
      <c r="AHF15" s="43"/>
      <c r="AHG15" s="43"/>
      <c r="AHH15" s="43"/>
      <c r="AHI15" s="43"/>
      <c r="AHJ15" s="43"/>
      <c r="AHK15" s="43"/>
      <c r="AHL15" s="43"/>
      <c r="AHM15" s="43"/>
      <c r="AHN15" s="43"/>
      <c r="AHO15" s="43"/>
      <c r="AHP15" s="43"/>
      <c r="AHQ15" s="43"/>
      <c r="AHR15" s="43"/>
      <c r="AHS15" s="43"/>
      <c r="AHT15" s="43"/>
      <c r="AHU15" s="43"/>
      <c r="AHV15" s="43"/>
      <c r="AHW15" s="43"/>
      <c r="AHX15" s="43"/>
      <c r="AHY15" s="43"/>
      <c r="AHZ15" s="43"/>
      <c r="AIA15" s="43"/>
      <c r="AIB15" s="43"/>
      <c r="AIC15" s="43"/>
      <c r="AID15" s="43"/>
      <c r="AIE15" s="43"/>
      <c r="AIF15" s="43"/>
      <c r="AIG15" s="43"/>
      <c r="AIH15" s="43"/>
      <c r="AII15" s="43"/>
      <c r="AIJ15" s="43"/>
      <c r="AIK15" s="43"/>
      <c r="AIL15" s="43"/>
      <c r="AIM15" s="43"/>
      <c r="AIN15" s="43"/>
      <c r="AIO15" s="43"/>
      <c r="AIP15" s="43"/>
      <c r="AIQ15" s="43"/>
      <c r="AIR15" s="43"/>
      <c r="AIS15" s="43"/>
      <c r="AIT15" s="43"/>
      <c r="AIU15" s="43"/>
      <c r="AIV15" s="43"/>
      <c r="AIW15" s="43"/>
      <c r="AIX15" s="43"/>
      <c r="AIY15" s="43"/>
      <c r="AIZ15" s="43"/>
      <c r="AJA15" s="43"/>
      <c r="AJB15" s="43"/>
      <c r="AJC15" s="43"/>
      <c r="AJD15" s="43"/>
      <c r="AJE15" s="43"/>
      <c r="AJF15" s="43"/>
      <c r="AJG15" s="43"/>
      <c r="AJH15" s="43"/>
      <c r="AJI15" s="43"/>
      <c r="AJJ15" s="43"/>
      <c r="AJK15" s="43"/>
      <c r="AJL15" s="43"/>
      <c r="AJM15" s="43"/>
      <c r="AJN15" s="43"/>
      <c r="AJO15" s="43"/>
      <c r="AJP15" s="43"/>
      <c r="AJQ15" s="43"/>
      <c r="AJR15" s="43"/>
      <c r="AJS15" s="43"/>
      <c r="AJT15" s="43"/>
      <c r="AJU15" s="43"/>
      <c r="AJV15" s="43"/>
      <c r="AJW15" s="43"/>
      <c r="AJX15" s="43"/>
      <c r="AJY15" s="43"/>
      <c r="AJZ15" s="43"/>
      <c r="AKA15" s="43"/>
      <c r="AKB15" s="43"/>
      <c r="AKC15" s="43"/>
      <c r="AKD15" s="43"/>
      <c r="AKE15" s="43"/>
      <c r="AKF15" s="43"/>
      <c r="AKG15" s="43"/>
      <c r="AKH15" s="43"/>
      <c r="AKI15" s="43"/>
      <c r="AKJ15" s="43"/>
      <c r="AKK15" s="43"/>
      <c r="AKL15" s="43"/>
      <c r="AKM15" s="43"/>
      <c r="AKN15" s="43"/>
      <c r="AKO15" s="43"/>
      <c r="AKP15" s="43"/>
      <c r="AKQ15" s="43"/>
      <c r="AKR15" s="43"/>
      <c r="AKS15" s="43"/>
      <c r="AKT15" s="43"/>
      <c r="AKU15" s="43"/>
      <c r="AKV15" s="43"/>
      <c r="AKW15" s="43"/>
      <c r="AKX15" s="43"/>
      <c r="AKY15" s="43"/>
      <c r="AKZ15" s="43"/>
      <c r="ALA15" s="43"/>
      <c r="ALB15" s="43"/>
      <c r="ALC15" s="43"/>
      <c r="ALD15" s="43"/>
      <c r="ALE15" s="43"/>
      <c r="ALF15" s="43"/>
      <c r="ALG15" s="43"/>
      <c r="ALH15" s="43"/>
      <c r="ALI15" s="43"/>
      <c r="ALJ15" s="43"/>
      <c r="ALK15" s="43"/>
      <c r="ALL15" s="43"/>
      <c r="ALM15" s="43"/>
      <c r="ALN15" s="43"/>
      <c r="ALO15" s="43"/>
      <c r="ALP15" s="43"/>
      <c r="ALQ15" s="43"/>
      <c r="ALR15" s="43"/>
      <c r="ALS15" s="43"/>
      <c r="ALT15" s="43"/>
      <c r="ALU15" s="43"/>
      <c r="ALV15" s="43"/>
      <c r="ALW15" s="43"/>
      <c r="ALX15" s="43"/>
      <c r="ALY15" s="43"/>
      <c r="ALZ15" s="43"/>
      <c r="AMA15" s="43"/>
      <c r="AMB15" s="43"/>
      <c r="AMC15" s="43"/>
      <c r="AMD15" s="43"/>
      <c r="AME15" s="43"/>
      <c r="AMF15" s="43"/>
      <c r="AMG15" s="43"/>
      <c r="AMH15" s="43"/>
      <c r="AMI15" s="43"/>
      <c r="AMJ15" s="43"/>
      <c r="AMK15" s="43"/>
    </row>
    <row r="16" spans="1:1025" s="76" customFormat="1" x14ac:dyDescent="0.2">
      <c r="A16" s="77"/>
      <c r="B16" s="43"/>
      <c r="C16" s="43"/>
      <c r="D16" s="43"/>
      <c r="E16" s="79"/>
      <c r="F16" s="79"/>
      <c r="G16" s="79"/>
      <c r="H16" s="79"/>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3"/>
      <c r="IB16" s="43"/>
      <c r="IC16" s="43"/>
      <c r="ID16" s="43"/>
      <c r="IE16" s="43"/>
      <c r="IF16" s="43"/>
      <c r="IG16" s="43"/>
      <c r="IH16" s="43"/>
      <c r="II16" s="43"/>
      <c r="IJ16" s="43"/>
      <c r="IK16" s="43"/>
      <c r="IL16" s="43"/>
      <c r="IM16" s="43"/>
      <c r="IN16" s="43"/>
      <c r="IO16" s="43"/>
      <c r="IP16" s="43"/>
      <c r="IQ16" s="43"/>
      <c r="IR16" s="43"/>
      <c r="IS16" s="43"/>
      <c r="IT16" s="43"/>
      <c r="IU16" s="43"/>
      <c r="IV16" s="43"/>
      <c r="IW16" s="43"/>
      <c r="IX16" s="43"/>
      <c r="IY16" s="43"/>
      <c r="IZ16" s="43"/>
      <c r="JA16" s="43"/>
      <c r="JB16" s="43"/>
      <c r="JC16" s="43"/>
      <c r="JD16" s="43"/>
      <c r="JE16" s="43"/>
      <c r="JF16" s="43"/>
      <c r="JG16" s="43"/>
      <c r="JH16" s="43"/>
      <c r="JI16" s="43"/>
      <c r="JJ16" s="43"/>
      <c r="JK16" s="43"/>
      <c r="JL16" s="43"/>
      <c r="JM16" s="43"/>
      <c r="JN16" s="43"/>
      <c r="JO16" s="43"/>
      <c r="JP16" s="43"/>
      <c r="JQ16" s="43"/>
      <c r="JR16" s="43"/>
      <c r="JS16" s="43"/>
      <c r="JT16" s="43"/>
      <c r="JU16" s="43"/>
      <c r="JV16" s="43"/>
      <c r="JW16" s="43"/>
      <c r="JX16" s="43"/>
      <c r="JY16" s="43"/>
      <c r="JZ16" s="43"/>
      <c r="KA16" s="43"/>
      <c r="KB16" s="43"/>
      <c r="KC16" s="43"/>
      <c r="KD16" s="43"/>
      <c r="KE16" s="43"/>
      <c r="KF16" s="43"/>
      <c r="KG16" s="43"/>
      <c r="KH16" s="43"/>
      <c r="KI16" s="43"/>
      <c r="KJ16" s="43"/>
      <c r="KK16" s="43"/>
      <c r="KL16" s="43"/>
      <c r="KM16" s="43"/>
      <c r="KN16" s="43"/>
      <c r="KO16" s="43"/>
      <c r="KP16" s="43"/>
      <c r="KQ16" s="43"/>
      <c r="KR16" s="43"/>
      <c r="KS16" s="43"/>
      <c r="KT16" s="43"/>
      <c r="KU16" s="43"/>
      <c r="KV16" s="43"/>
      <c r="KW16" s="43"/>
      <c r="KX16" s="43"/>
      <c r="KY16" s="43"/>
      <c r="KZ16" s="43"/>
      <c r="LA16" s="43"/>
      <c r="LB16" s="43"/>
      <c r="LC16" s="43"/>
      <c r="LD16" s="43"/>
      <c r="LE16" s="43"/>
      <c r="LF16" s="43"/>
      <c r="LG16" s="43"/>
      <c r="LH16" s="43"/>
      <c r="LI16" s="43"/>
      <c r="LJ16" s="43"/>
      <c r="LK16" s="43"/>
      <c r="LL16" s="43"/>
      <c r="LM16" s="43"/>
      <c r="LN16" s="43"/>
      <c r="LO16" s="43"/>
      <c r="LP16" s="43"/>
      <c r="LQ16" s="43"/>
      <c r="LR16" s="43"/>
      <c r="LS16" s="43"/>
      <c r="LT16" s="43"/>
      <c r="LU16" s="43"/>
      <c r="LV16" s="43"/>
      <c r="LW16" s="43"/>
      <c r="LX16" s="43"/>
      <c r="LY16" s="43"/>
      <c r="LZ16" s="43"/>
      <c r="MA16" s="43"/>
      <c r="MB16" s="43"/>
      <c r="MC16" s="43"/>
      <c r="MD16" s="43"/>
      <c r="ME16" s="43"/>
      <c r="MF16" s="43"/>
      <c r="MG16" s="43"/>
      <c r="MH16" s="43"/>
      <c r="MI16" s="43"/>
      <c r="MJ16" s="43"/>
      <c r="MK16" s="43"/>
      <c r="ML16" s="43"/>
      <c r="MM16" s="43"/>
      <c r="MN16" s="43"/>
      <c r="MO16" s="43"/>
      <c r="MP16" s="43"/>
      <c r="MQ16" s="43"/>
      <c r="MR16" s="43"/>
      <c r="MS16" s="43"/>
      <c r="MT16" s="43"/>
      <c r="MU16" s="43"/>
      <c r="MV16" s="43"/>
      <c r="MW16" s="43"/>
      <c r="MX16" s="43"/>
      <c r="MY16" s="43"/>
      <c r="MZ16" s="43"/>
      <c r="NA16" s="43"/>
      <c r="NB16" s="43"/>
      <c r="NC16" s="43"/>
      <c r="ND16" s="43"/>
      <c r="NE16" s="43"/>
      <c r="NF16" s="43"/>
      <c r="NG16" s="43"/>
      <c r="NH16" s="43"/>
      <c r="NI16" s="43"/>
      <c r="NJ16" s="43"/>
      <c r="NK16" s="43"/>
      <c r="NL16" s="43"/>
      <c r="NM16" s="43"/>
      <c r="NN16" s="43"/>
      <c r="NO16" s="43"/>
      <c r="NP16" s="43"/>
      <c r="NQ16" s="43"/>
      <c r="NR16" s="43"/>
      <c r="NS16" s="43"/>
      <c r="NT16" s="43"/>
      <c r="NU16" s="43"/>
      <c r="NV16" s="43"/>
      <c r="NW16" s="43"/>
      <c r="NX16" s="43"/>
      <c r="NY16" s="43"/>
      <c r="NZ16" s="43"/>
      <c r="OA16" s="43"/>
      <c r="OB16" s="43"/>
      <c r="OC16" s="43"/>
      <c r="OD16" s="43"/>
      <c r="OE16" s="43"/>
      <c r="OF16" s="43"/>
      <c r="OG16" s="43"/>
      <c r="OH16" s="43"/>
      <c r="OI16" s="43"/>
      <c r="OJ16" s="43"/>
      <c r="OK16" s="43"/>
      <c r="OL16" s="43"/>
      <c r="OM16" s="43"/>
      <c r="ON16" s="43"/>
      <c r="OO16" s="43"/>
      <c r="OP16" s="43"/>
      <c r="OQ16" s="43"/>
      <c r="OR16" s="43"/>
      <c r="OS16" s="43"/>
      <c r="OT16" s="43"/>
      <c r="OU16" s="43"/>
      <c r="OV16" s="43"/>
      <c r="OW16" s="43"/>
      <c r="OX16" s="43"/>
      <c r="OY16" s="43"/>
      <c r="OZ16" s="43"/>
      <c r="PA16" s="43"/>
      <c r="PB16" s="43"/>
      <c r="PC16" s="43"/>
      <c r="PD16" s="43"/>
      <c r="PE16" s="43"/>
      <c r="PF16" s="43"/>
      <c r="PG16" s="43"/>
      <c r="PH16" s="43"/>
      <c r="PI16" s="43"/>
      <c r="PJ16" s="43"/>
      <c r="PK16" s="43"/>
      <c r="PL16" s="43"/>
      <c r="PM16" s="43"/>
      <c r="PN16" s="43"/>
      <c r="PO16" s="43"/>
      <c r="PP16" s="43"/>
      <c r="PQ16" s="43"/>
      <c r="PR16" s="43"/>
      <c r="PS16" s="43"/>
      <c r="PT16" s="43"/>
      <c r="PU16" s="43"/>
      <c r="PV16" s="43"/>
      <c r="PW16" s="43"/>
      <c r="PX16" s="43"/>
      <c r="PY16" s="43"/>
      <c r="PZ16" s="43"/>
      <c r="QA16" s="43"/>
      <c r="QB16" s="43"/>
      <c r="QC16" s="43"/>
      <c r="QD16" s="43"/>
      <c r="QE16" s="43"/>
      <c r="QF16" s="43"/>
      <c r="QG16" s="43"/>
      <c r="QH16" s="43"/>
      <c r="QI16" s="43"/>
      <c r="QJ16" s="43"/>
      <c r="QK16" s="43"/>
      <c r="QL16" s="43"/>
      <c r="QM16" s="43"/>
      <c r="QN16" s="43"/>
      <c r="QO16" s="43"/>
      <c r="QP16" s="43"/>
      <c r="QQ16" s="43"/>
      <c r="QR16" s="43"/>
      <c r="QS16" s="43"/>
      <c r="QT16" s="43"/>
      <c r="QU16" s="43"/>
      <c r="QV16" s="43"/>
      <c r="QW16" s="43"/>
      <c r="QX16" s="43"/>
      <c r="QY16" s="43"/>
      <c r="QZ16" s="43"/>
      <c r="RA16" s="43"/>
      <c r="RB16" s="43"/>
      <c r="RC16" s="43"/>
      <c r="RD16" s="43"/>
      <c r="RE16" s="43"/>
      <c r="RF16" s="43"/>
      <c r="RG16" s="43"/>
      <c r="RH16" s="43"/>
      <c r="RI16" s="43"/>
      <c r="RJ16" s="43"/>
      <c r="RK16" s="43"/>
      <c r="RL16" s="43"/>
      <c r="RM16" s="43"/>
      <c r="RN16" s="43"/>
      <c r="RO16" s="43"/>
      <c r="RP16" s="43"/>
      <c r="RQ16" s="43"/>
      <c r="RR16" s="43"/>
      <c r="RS16" s="43"/>
      <c r="RT16" s="43"/>
      <c r="RU16" s="43"/>
      <c r="RV16" s="43"/>
      <c r="RW16" s="43"/>
      <c r="RX16" s="43"/>
      <c r="RY16" s="43"/>
      <c r="RZ16" s="43"/>
      <c r="SA16" s="43"/>
      <c r="SB16" s="43"/>
      <c r="SC16" s="43"/>
      <c r="SD16" s="43"/>
      <c r="SE16" s="43"/>
      <c r="SF16" s="43"/>
      <c r="SG16" s="43"/>
      <c r="SH16" s="43"/>
      <c r="SI16" s="43"/>
      <c r="SJ16" s="43"/>
      <c r="SK16" s="43"/>
      <c r="SL16" s="43"/>
      <c r="SM16" s="43"/>
      <c r="SN16" s="43"/>
      <c r="SO16" s="43"/>
      <c r="SP16" s="43"/>
      <c r="SQ16" s="43"/>
      <c r="SR16" s="43"/>
      <c r="SS16" s="43"/>
      <c r="ST16" s="43"/>
      <c r="SU16" s="43"/>
      <c r="SV16" s="43"/>
      <c r="SW16" s="43"/>
      <c r="SX16" s="43"/>
      <c r="SY16" s="43"/>
      <c r="SZ16" s="43"/>
      <c r="TA16" s="43"/>
      <c r="TB16" s="43"/>
      <c r="TC16" s="43"/>
      <c r="TD16" s="43"/>
      <c r="TE16" s="43"/>
      <c r="TF16" s="43"/>
      <c r="TG16" s="43"/>
      <c r="TH16" s="43"/>
      <c r="TI16" s="43"/>
      <c r="TJ16" s="43"/>
      <c r="TK16" s="43"/>
      <c r="TL16" s="43"/>
      <c r="TM16" s="43"/>
      <c r="TN16" s="43"/>
      <c r="TO16" s="43"/>
      <c r="TP16" s="43"/>
      <c r="TQ16" s="43"/>
      <c r="TR16" s="43"/>
      <c r="TS16" s="43"/>
      <c r="TT16" s="43"/>
      <c r="TU16" s="43"/>
      <c r="TV16" s="43"/>
      <c r="TW16" s="43"/>
      <c r="TX16" s="43"/>
      <c r="TY16" s="43"/>
      <c r="TZ16" s="43"/>
      <c r="UA16" s="43"/>
      <c r="UB16" s="43"/>
      <c r="UC16" s="43"/>
      <c r="UD16" s="43"/>
      <c r="UE16" s="43"/>
      <c r="UF16" s="43"/>
      <c r="UG16" s="43"/>
      <c r="UH16" s="43"/>
      <c r="UI16" s="43"/>
      <c r="UJ16" s="43"/>
      <c r="UK16" s="43"/>
      <c r="UL16" s="43"/>
      <c r="UM16" s="43"/>
      <c r="UN16" s="43"/>
      <c r="UO16" s="43"/>
      <c r="UP16" s="43"/>
      <c r="UQ16" s="43"/>
      <c r="UR16" s="43"/>
      <c r="US16" s="43"/>
      <c r="UT16" s="43"/>
      <c r="UU16" s="43"/>
      <c r="UV16" s="43"/>
      <c r="UW16" s="43"/>
      <c r="UX16" s="43"/>
      <c r="UY16" s="43"/>
      <c r="UZ16" s="43"/>
      <c r="VA16" s="43"/>
      <c r="VB16" s="43"/>
      <c r="VC16" s="43"/>
      <c r="VD16" s="43"/>
      <c r="VE16" s="43"/>
      <c r="VF16" s="43"/>
      <c r="VG16" s="43"/>
      <c r="VH16" s="43"/>
      <c r="VI16" s="43"/>
      <c r="VJ16" s="43"/>
      <c r="VK16" s="43"/>
      <c r="VL16" s="43"/>
      <c r="VM16" s="43"/>
      <c r="VN16" s="43"/>
      <c r="VO16" s="43"/>
      <c r="VP16" s="43"/>
      <c r="VQ16" s="43"/>
      <c r="VR16" s="43"/>
      <c r="VS16" s="43"/>
      <c r="VT16" s="43"/>
      <c r="VU16" s="43"/>
      <c r="VV16" s="43"/>
      <c r="VW16" s="43"/>
      <c r="VX16" s="43"/>
      <c r="VY16" s="43"/>
      <c r="VZ16" s="43"/>
      <c r="WA16" s="43"/>
      <c r="WB16" s="43"/>
      <c r="WC16" s="43"/>
      <c r="WD16" s="43"/>
      <c r="WE16" s="43"/>
      <c r="WF16" s="43"/>
      <c r="WG16" s="43"/>
      <c r="WH16" s="43"/>
      <c r="WI16" s="43"/>
      <c r="WJ16" s="43"/>
      <c r="WK16" s="43"/>
      <c r="WL16" s="43"/>
      <c r="WM16" s="43"/>
      <c r="WN16" s="43"/>
      <c r="WO16" s="43"/>
      <c r="WP16" s="43"/>
      <c r="WQ16" s="43"/>
      <c r="WR16" s="43"/>
      <c r="WS16" s="43"/>
      <c r="WT16" s="43"/>
      <c r="WU16" s="43"/>
      <c r="WV16" s="43"/>
      <c r="WW16" s="43"/>
      <c r="WX16" s="43"/>
      <c r="WY16" s="43"/>
      <c r="WZ16" s="43"/>
      <c r="XA16" s="43"/>
      <c r="XB16" s="43"/>
      <c r="XC16" s="43"/>
      <c r="XD16" s="43"/>
      <c r="XE16" s="43"/>
      <c r="XF16" s="43"/>
      <c r="XG16" s="43"/>
      <c r="XH16" s="43"/>
      <c r="XI16" s="43"/>
      <c r="XJ16" s="43"/>
      <c r="XK16" s="43"/>
      <c r="XL16" s="43"/>
      <c r="XM16" s="43"/>
      <c r="XN16" s="43"/>
      <c r="XO16" s="43"/>
      <c r="XP16" s="43"/>
      <c r="XQ16" s="43"/>
      <c r="XR16" s="43"/>
      <c r="XS16" s="43"/>
      <c r="XT16" s="43"/>
      <c r="XU16" s="43"/>
      <c r="XV16" s="43"/>
      <c r="XW16" s="43"/>
      <c r="XX16" s="43"/>
      <c r="XY16" s="43"/>
      <c r="XZ16" s="43"/>
      <c r="YA16" s="43"/>
      <c r="YB16" s="43"/>
      <c r="YC16" s="43"/>
      <c r="YD16" s="43"/>
      <c r="YE16" s="43"/>
      <c r="YF16" s="43"/>
      <c r="YG16" s="43"/>
      <c r="YH16" s="43"/>
      <c r="YI16" s="43"/>
      <c r="YJ16" s="43"/>
      <c r="YK16" s="43"/>
      <c r="YL16" s="43"/>
      <c r="YM16" s="43"/>
      <c r="YN16" s="43"/>
      <c r="YO16" s="43"/>
      <c r="YP16" s="43"/>
      <c r="YQ16" s="43"/>
      <c r="YR16" s="43"/>
      <c r="YS16" s="43"/>
      <c r="YT16" s="43"/>
      <c r="YU16" s="43"/>
      <c r="YV16" s="43"/>
      <c r="YW16" s="43"/>
      <c r="YX16" s="43"/>
      <c r="YY16" s="43"/>
      <c r="YZ16" s="43"/>
      <c r="ZA16" s="43"/>
      <c r="ZB16" s="43"/>
      <c r="ZC16" s="43"/>
      <c r="ZD16" s="43"/>
      <c r="ZE16" s="43"/>
      <c r="ZF16" s="43"/>
      <c r="ZG16" s="43"/>
      <c r="ZH16" s="43"/>
      <c r="ZI16" s="43"/>
      <c r="ZJ16" s="43"/>
      <c r="ZK16" s="43"/>
      <c r="ZL16" s="43"/>
      <c r="ZM16" s="43"/>
      <c r="ZN16" s="43"/>
      <c r="ZO16" s="43"/>
      <c r="ZP16" s="43"/>
      <c r="ZQ16" s="43"/>
      <c r="ZR16" s="43"/>
      <c r="ZS16" s="43"/>
      <c r="ZT16" s="43"/>
      <c r="ZU16" s="43"/>
      <c r="ZV16" s="43"/>
      <c r="ZW16" s="43"/>
      <c r="ZX16" s="43"/>
      <c r="ZY16" s="43"/>
      <c r="ZZ16" s="43"/>
      <c r="AAA16" s="43"/>
      <c r="AAB16" s="43"/>
      <c r="AAC16" s="43"/>
      <c r="AAD16" s="43"/>
      <c r="AAE16" s="43"/>
      <c r="AAF16" s="43"/>
      <c r="AAG16" s="43"/>
      <c r="AAH16" s="43"/>
      <c r="AAI16" s="43"/>
      <c r="AAJ16" s="43"/>
      <c r="AAK16" s="43"/>
      <c r="AAL16" s="43"/>
      <c r="AAM16" s="43"/>
      <c r="AAN16" s="43"/>
      <c r="AAO16" s="43"/>
      <c r="AAP16" s="43"/>
      <c r="AAQ16" s="43"/>
      <c r="AAR16" s="43"/>
      <c r="AAS16" s="43"/>
      <c r="AAT16" s="43"/>
      <c r="AAU16" s="43"/>
      <c r="AAV16" s="43"/>
      <c r="AAW16" s="43"/>
      <c r="AAX16" s="43"/>
      <c r="AAY16" s="43"/>
      <c r="AAZ16" s="43"/>
      <c r="ABA16" s="43"/>
      <c r="ABB16" s="43"/>
      <c r="ABC16" s="43"/>
      <c r="ABD16" s="43"/>
      <c r="ABE16" s="43"/>
      <c r="ABF16" s="43"/>
      <c r="ABG16" s="43"/>
      <c r="ABH16" s="43"/>
      <c r="ABI16" s="43"/>
      <c r="ABJ16" s="43"/>
      <c r="ABK16" s="43"/>
      <c r="ABL16" s="43"/>
      <c r="ABM16" s="43"/>
      <c r="ABN16" s="43"/>
      <c r="ABO16" s="43"/>
      <c r="ABP16" s="43"/>
      <c r="ABQ16" s="43"/>
      <c r="ABR16" s="43"/>
      <c r="ABS16" s="43"/>
      <c r="ABT16" s="43"/>
      <c r="ABU16" s="43"/>
      <c r="ABV16" s="43"/>
      <c r="ABW16" s="43"/>
      <c r="ABX16" s="43"/>
      <c r="ABY16" s="43"/>
      <c r="ABZ16" s="43"/>
      <c r="ACA16" s="43"/>
      <c r="ACB16" s="43"/>
      <c r="ACC16" s="43"/>
      <c r="ACD16" s="43"/>
      <c r="ACE16" s="43"/>
      <c r="ACF16" s="43"/>
      <c r="ACG16" s="43"/>
      <c r="ACH16" s="43"/>
      <c r="ACI16" s="43"/>
      <c r="ACJ16" s="43"/>
      <c r="ACK16" s="43"/>
      <c r="ACL16" s="43"/>
      <c r="ACM16" s="43"/>
      <c r="ACN16" s="43"/>
      <c r="ACO16" s="43"/>
      <c r="ACP16" s="43"/>
      <c r="ACQ16" s="43"/>
      <c r="ACR16" s="43"/>
      <c r="ACS16" s="43"/>
      <c r="ACT16" s="43"/>
      <c r="ACU16" s="43"/>
      <c r="ACV16" s="43"/>
      <c r="ACW16" s="43"/>
      <c r="ACX16" s="43"/>
      <c r="ACY16" s="43"/>
      <c r="ACZ16" s="43"/>
      <c r="ADA16" s="43"/>
      <c r="ADB16" s="43"/>
      <c r="ADC16" s="43"/>
      <c r="ADD16" s="43"/>
      <c r="ADE16" s="43"/>
      <c r="ADF16" s="43"/>
      <c r="ADG16" s="43"/>
      <c r="ADH16" s="43"/>
      <c r="ADI16" s="43"/>
      <c r="ADJ16" s="43"/>
      <c r="ADK16" s="43"/>
      <c r="ADL16" s="43"/>
      <c r="ADM16" s="43"/>
      <c r="ADN16" s="43"/>
      <c r="ADO16" s="43"/>
      <c r="ADP16" s="43"/>
      <c r="ADQ16" s="43"/>
      <c r="ADR16" s="43"/>
      <c r="ADS16" s="43"/>
      <c r="ADT16" s="43"/>
      <c r="ADU16" s="43"/>
      <c r="ADV16" s="43"/>
      <c r="ADW16" s="43"/>
      <c r="ADX16" s="43"/>
      <c r="ADY16" s="43"/>
      <c r="ADZ16" s="43"/>
      <c r="AEA16" s="43"/>
      <c r="AEB16" s="43"/>
      <c r="AEC16" s="43"/>
      <c r="AED16" s="43"/>
      <c r="AEE16" s="43"/>
      <c r="AEF16" s="43"/>
      <c r="AEG16" s="43"/>
      <c r="AEH16" s="43"/>
      <c r="AEI16" s="43"/>
      <c r="AEJ16" s="43"/>
      <c r="AEK16" s="43"/>
      <c r="AEL16" s="43"/>
      <c r="AEM16" s="43"/>
      <c r="AEN16" s="43"/>
      <c r="AEO16" s="43"/>
      <c r="AEP16" s="43"/>
      <c r="AEQ16" s="43"/>
      <c r="AER16" s="43"/>
      <c r="AES16" s="43"/>
      <c r="AET16" s="43"/>
      <c r="AEU16" s="43"/>
      <c r="AEV16" s="43"/>
      <c r="AEW16" s="43"/>
      <c r="AEX16" s="43"/>
      <c r="AEY16" s="43"/>
      <c r="AEZ16" s="43"/>
      <c r="AFA16" s="43"/>
      <c r="AFB16" s="43"/>
      <c r="AFC16" s="43"/>
      <c r="AFD16" s="43"/>
      <c r="AFE16" s="43"/>
      <c r="AFF16" s="43"/>
      <c r="AFG16" s="43"/>
      <c r="AFH16" s="43"/>
      <c r="AFI16" s="43"/>
      <c r="AFJ16" s="43"/>
      <c r="AFK16" s="43"/>
      <c r="AFL16" s="43"/>
      <c r="AFM16" s="43"/>
      <c r="AFN16" s="43"/>
      <c r="AFO16" s="43"/>
      <c r="AFP16" s="43"/>
      <c r="AFQ16" s="43"/>
      <c r="AFR16" s="43"/>
      <c r="AFS16" s="43"/>
      <c r="AFT16" s="43"/>
      <c r="AFU16" s="43"/>
      <c r="AFV16" s="43"/>
      <c r="AFW16" s="43"/>
      <c r="AFX16" s="43"/>
      <c r="AFY16" s="43"/>
      <c r="AFZ16" s="43"/>
      <c r="AGA16" s="43"/>
      <c r="AGB16" s="43"/>
      <c r="AGC16" s="43"/>
      <c r="AGD16" s="43"/>
      <c r="AGE16" s="43"/>
      <c r="AGF16" s="43"/>
      <c r="AGG16" s="43"/>
      <c r="AGH16" s="43"/>
      <c r="AGI16" s="43"/>
      <c r="AGJ16" s="43"/>
      <c r="AGK16" s="43"/>
      <c r="AGL16" s="43"/>
      <c r="AGM16" s="43"/>
      <c r="AGN16" s="43"/>
      <c r="AGO16" s="43"/>
      <c r="AGP16" s="43"/>
      <c r="AGQ16" s="43"/>
      <c r="AGR16" s="43"/>
      <c r="AGS16" s="43"/>
      <c r="AGT16" s="43"/>
      <c r="AGU16" s="43"/>
      <c r="AGV16" s="43"/>
      <c r="AGW16" s="43"/>
      <c r="AGX16" s="43"/>
      <c r="AGY16" s="43"/>
      <c r="AGZ16" s="43"/>
      <c r="AHA16" s="43"/>
      <c r="AHB16" s="43"/>
      <c r="AHC16" s="43"/>
      <c r="AHD16" s="43"/>
      <c r="AHE16" s="43"/>
      <c r="AHF16" s="43"/>
      <c r="AHG16" s="43"/>
      <c r="AHH16" s="43"/>
      <c r="AHI16" s="43"/>
      <c r="AHJ16" s="43"/>
      <c r="AHK16" s="43"/>
      <c r="AHL16" s="43"/>
      <c r="AHM16" s="43"/>
      <c r="AHN16" s="43"/>
      <c r="AHO16" s="43"/>
      <c r="AHP16" s="43"/>
      <c r="AHQ16" s="43"/>
      <c r="AHR16" s="43"/>
      <c r="AHS16" s="43"/>
      <c r="AHT16" s="43"/>
      <c r="AHU16" s="43"/>
      <c r="AHV16" s="43"/>
      <c r="AHW16" s="43"/>
      <c r="AHX16" s="43"/>
      <c r="AHY16" s="43"/>
      <c r="AHZ16" s="43"/>
      <c r="AIA16" s="43"/>
      <c r="AIB16" s="43"/>
      <c r="AIC16" s="43"/>
      <c r="AID16" s="43"/>
      <c r="AIE16" s="43"/>
      <c r="AIF16" s="43"/>
      <c r="AIG16" s="43"/>
      <c r="AIH16" s="43"/>
      <c r="AII16" s="43"/>
      <c r="AIJ16" s="43"/>
      <c r="AIK16" s="43"/>
      <c r="AIL16" s="43"/>
      <c r="AIM16" s="43"/>
      <c r="AIN16" s="43"/>
      <c r="AIO16" s="43"/>
      <c r="AIP16" s="43"/>
      <c r="AIQ16" s="43"/>
      <c r="AIR16" s="43"/>
      <c r="AIS16" s="43"/>
      <c r="AIT16" s="43"/>
      <c r="AIU16" s="43"/>
      <c r="AIV16" s="43"/>
      <c r="AIW16" s="43"/>
      <c r="AIX16" s="43"/>
      <c r="AIY16" s="43"/>
      <c r="AIZ16" s="43"/>
      <c r="AJA16" s="43"/>
      <c r="AJB16" s="43"/>
      <c r="AJC16" s="43"/>
      <c r="AJD16" s="43"/>
      <c r="AJE16" s="43"/>
      <c r="AJF16" s="43"/>
      <c r="AJG16" s="43"/>
      <c r="AJH16" s="43"/>
      <c r="AJI16" s="43"/>
      <c r="AJJ16" s="43"/>
      <c r="AJK16" s="43"/>
      <c r="AJL16" s="43"/>
      <c r="AJM16" s="43"/>
      <c r="AJN16" s="43"/>
      <c r="AJO16" s="43"/>
      <c r="AJP16" s="43"/>
      <c r="AJQ16" s="43"/>
      <c r="AJR16" s="43"/>
      <c r="AJS16" s="43"/>
      <c r="AJT16" s="43"/>
      <c r="AJU16" s="43"/>
      <c r="AJV16" s="43"/>
      <c r="AJW16" s="43"/>
      <c r="AJX16" s="43"/>
      <c r="AJY16" s="43"/>
      <c r="AJZ16" s="43"/>
      <c r="AKA16" s="43"/>
      <c r="AKB16" s="43"/>
      <c r="AKC16" s="43"/>
      <c r="AKD16" s="43"/>
      <c r="AKE16" s="43"/>
      <c r="AKF16" s="43"/>
      <c r="AKG16" s="43"/>
      <c r="AKH16" s="43"/>
      <c r="AKI16" s="43"/>
      <c r="AKJ16" s="43"/>
      <c r="AKK16" s="43"/>
      <c r="AKL16" s="43"/>
      <c r="AKM16" s="43"/>
      <c r="AKN16" s="43"/>
      <c r="AKO16" s="43"/>
      <c r="AKP16" s="43"/>
      <c r="AKQ16" s="43"/>
      <c r="AKR16" s="43"/>
      <c r="AKS16" s="43"/>
      <c r="AKT16" s="43"/>
      <c r="AKU16" s="43"/>
      <c r="AKV16" s="43"/>
      <c r="AKW16" s="43"/>
      <c r="AKX16" s="43"/>
      <c r="AKY16" s="43"/>
      <c r="AKZ16" s="43"/>
      <c r="ALA16" s="43"/>
      <c r="ALB16" s="43"/>
      <c r="ALC16" s="43"/>
      <c r="ALD16" s="43"/>
      <c r="ALE16" s="43"/>
      <c r="ALF16" s="43"/>
      <c r="ALG16" s="43"/>
      <c r="ALH16" s="43"/>
      <c r="ALI16" s="43"/>
      <c r="ALJ16" s="43"/>
      <c r="ALK16" s="43"/>
      <c r="ALL16" s="43"/>
      <c r="ALM16" s="43"/>
      <c r="ALN16" s="43"/>
      <c r="ALO16" s="43"/>
      <c r="ALP16" s="43"/>
      <c r="ALQ16" s="43"/>
      <c r="ALR16" s="43"/>
      <c r="ALS16" s="43"/>
      <c r="ALT16" s="43"/>
      <c r="ALU16" s="43"/>
      <c r="ALV16" s="43"/>
      <c r="ALW16" s="43"/>
      <c r="ALX16" s="43"/>
      <c r="ALY16" s="43"/>
      <c r="ALZ16" s="43"/>
      <c r="AMA16" s="43"/>
      <c r="AMB16" s="43"/>
      <c r="AMC16" s="43"/>
      <c r="AMD16" s="43"/>
      <c r="AME16" s="43"/>
      <c r="AMF16" s="43"/>
      <c r="AMG16" s="43"/>
      <c r="AMH16" s="43"/>
      <c r="AMI16" s="43"/>
      <c r="AMJ16" s="43"/>
      <c r="AMK16" s="43"/>
    </row>
    <row r="17" spans="1:1025" s="76" customFormat="1" x14ac:dyDescent="0.2">
      <c r="A17" s="77"/>
      <c r="B17" s="43"/>
      <c r="C17" s="43"/>
      <c r="D17" s="43"/>
      <c r="E17" s="79"/>
      <c r="F17" s="79"/>
      <c r="G17" s="79"/>
      <c r="H17" s="79"/>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c r="FY17" s="43"/>
      <c r="FZ17" s="43"/>
      <c r="GA17" s="43"/>
      <c r="GB17" s="43"/>
      <c r="GC17" s="43"/>
      <c r="GD17" s="43"/>
      <c r="GE17" s="43"/>
      <c r="GF17" s="43"/>
      <c r="GG17" s="43"/>
      <c r="GH17" s="43"/>
      <c r="GI17" s="43"/>
      <c r="GJ17" s="43"/>
      <c r="GK17" s="43"/>
      <c r="GL17" s="43"/>
      <c r="GM17" s="43"/>
      <c r="GN17" s="43"/>
      <c r="GO17" s="43"/>
      <c r="GP17" s="43"/>
      <c r="GQ17" s="43"/>
      <c r="GR17" s="43"/>
      <c r="GS17" s="43"/>
      <c r="GT17" s="43"/>
      <c r="GU17" s="43"/>
      <c r="GV17" s="43"/>
      <c r="GW17" s="43"/>
      <c r="GX17" s="43"/>
      <c r="GY17" s="43"/>
      <c r="GZ17" s="43"/>
      <c r="HA17" s="43"/>
      <c r="HB17" s="43"/>
      <c r="HC17" s="43"/>
      <c r="HD17" s="43"/>
      <c r="HE17" s="43"/>
      <c r="HF17" s="43"/>
      <c r="HG17" s="43"/>
      <c r="HH17" s="43"/>
      <c r="HI17" s="43"/>
      <c r="HJ17" s="43"/>
      <c r="HK17" s="43"/>
      <c r="HL17" s="43"/>
      <c r="HM17" s="43"/>
      <c r="HN17" s="43"/>
      <c r="HO17" s="43"/>
      <c r="HP17" s="43"/>
      <c r="HQ17" s="43"/>
      <c r="HR17" s="43"/>
      <c r="HS17" s="43"/>
      <c r="HT17" s="43"/>
      <c r="HU17" s="43"/>
      <c r="HV17" s="43"/>
      <c r="HW17" s="43"/>
      <c r="HX17" s="43"/>
      <c r="HY17" s="43"/>
      <c r="HZ17" s="43"/>
      <c r="IA17" s="43"/>
      <c r="IB17" s="43"/>
      <c r="IC17" s="43"/>
      <c r="ID17" s="43"/>
      <c r="IE17" s="43"/>
      <c r="IF17" s="43"/>
      <c r="IG17" s="43"/>
      <c r="IH17" s="43"/>
      <c r="II17" s="43"/>
      <c r="IJ17" s="43"/>
      <c r="IK17" s="43"/>
      <c r="IL17" s="43"/>
      <c r="IM17" s="43"/>
      <c r="IN17" s="43"/>
      <c r="IO17" s="43"/>
      <c r="IP17" s="43"/>
      <c r="IQ17" s="43"/>
      <c r="IR17" s="43"/>
      <c r="IS17" s="43"/>
      <c r="IT17" s="43"/>
      <c r="IU17" s="43"/>
      <c r="IV17" s="43"/>
      <c r="IW17" s="43"/>
      <c r="IX17" s="43"/>
      <c r="IY17" s="43"/>
      <c r="IZ17" s="43"/>
      <c r="JA17" s="43"/>
      <c r="JB17" s="43"/>
      <c r="JC17" s="43"/>
      <c r="JD17" s="43"/>
      <c r="JE17" s="43"/>
      <c r="JF17" s="43"/>
      <c r="JG17" s="43"/>
      <c r="JH17" s="43"/>
      <c r="JI17" s="43"/>
      <c r="JJ17" s="43"/>
      <c r="JK17" s="43"/>
      <c r="JL17" s="43"/>
      <c r="JM17" s="43"/>
      <c r="JN17" s="43"/>
      <c r="JO17" s="43"/>
      <c r="JP17" s="43"/>
      <c r="JQ17" s="43"/>
      <c r="JR17" s="43"/>
      <c r="JS17" s="43"/>
      <c r="JT17" s="43"/>
      <c r="JU17" s="43"/>
      <c r="JV17" s="43"/>
      <c r="JW17" s="43"/>
      <c r="JX17" s="43"/>
      <c r="JY17" s="43"/>
      <c r="JZ17" s="43"/>
      <c r="KA17" s="43"/>
      <c r="KB17" s="43"/>
      <c r="KC17" s="43"/>
      <c r="KD17" s="43"/>
      <c r="KE17" s="43"/>
      <c r="KF17" s="43"/>
      <c r="KG17" s="43"/>
      <c r="KH17" s="43"/>
      <c r="KI17" s="43"/>
      <c r="KJ17" s="43"/>
      <c r="KK17" s="43"/>
      <c r="KL17" s="43"/>
      <c r="KM17" s="43"/>
      <c r="KN17" s="43"/>
      <c r="KO17" s="43"/>
      <c r="KP17" s="43"/>
      <c r="KQ17" s="43"/>
      <c r="KR17" s="43"/>
      <c r="KS17" s="43"/>
      <c r="KT17" s="43"/>
      <c r="KU17" s="43"/>
      <c r="KV17" s="43"/>
      <c r="KW17" s="43"/>
      <c r="KX17" s="43"/>
      <c r="KY17" s="43"/>
      <c r="KZ17" s="43"/>
      <c r="LA17" s="43"/>
      <c r="LB17" s="43"/>
      <c r="LC17" s="43"/>
      <c r="LD17" s="43"/>
      <c r="LE17" s="43"/>
      <c r="LF17" s="43"/>
      <c r="LG17" s="43"/>
      <c r="LH17" s="43"/>
      <c r="LI17" s="43"/>
      <c r="LJ17" s="43"/>
      <c r="LK17" s="43"/>
      <c r="LL17" s="43"/>
      <c r="LM17" s="43"/>
      <c r="LN17" s="43"/>
      <c r="LO17" s="43"/>
      <c r="LP17" s="43"/>
      <c r="LQ17" s="43"/>
      <c r="LR17" s="43"/>
      <c r="LS17" s="43"/>
      <c r="LT17" s="43"/>
      <c r="LU17" s="43"/>
      <c r="LV17" s="43"/>
      <c r="LW17" s="43"/>
      <c r="LX17" s="43"/>
      <c r="LY17" s="43"/>
      <c r="LZ17" s="43"/>
      <c r="MA17" s="43"/>
      <c r="MB17" s="43"/>
      <c r="MC17" s="43"/>
      <c r="MD17" s="43"/>
      <c r="ME17" s="43"/>
      <c r="MF17" s="43"/>
      <c r="MG17" s="43"/>
      <c r="MH17" s="43"/>
      <c r="MI17" s="43"/>
      <c r="MJ17" s="43"/>
      <c r="MK17" s="43"/>
      <c r="ML17" s="43"/>
      <c r="MM17" s="43"/>
      <c r="MN17" s="43"/>
      <c r="MO17" s="43"/>
      <c r="MP17" s="43"/>
      <c r="MQ17" s="43"/>
      <c r="MR17" s="43"/>
      <c r="MS17" s="43"/>
      <c r="MT17" s="43"/>
      <c r="MU17" s="43"/>
      <c r="MV17" s="43"/>
      <c r="MW17" s="43"/>
      <c r="MX17" s="43"/>
      <c r="MY17" s="43"/>
      <c r="MZ17" s="43"/>
      <c r="NA17" s="43"/>
      <c r="NB17" s="43"/>
      <c r="NC17" s="43"/>
      <c r="ND17" s="43"/>
      <c r="NE17" s="43"/>
      <c r="NF17" s="43"/>
      <c r="NG17" s="43"/>
      <c r="NH17" s="43"/>
      <c r="NI17" s="43"/>
      <c r="NJ17" s="43"/>
      <c r="NK17" s="43"/>
      <c r="NL17" s="43"/>
      <c r="NM17" s="43"/>
      <c r="NN17" s="43"/>
      <c r="NO17" s="43"/>
      <c r="NP17" s="43"/>
      <c r="NQ17" s="43"/>
      <c r="NR17" s="43"/>
      <c r="NS17" s="43"/>
      <c r="NT17" s="43"/>
      <c r="NU17" s="43"/>
      <c r="NV17" s="43"/>
      <c r="NW17" s="43"/>
      <c r="NX17" s="43"/>
      <c r="NY17" s="43"/>
      <c r="NZ17" s="43"/>
      <c r="OA17" s="43"/>
      <c r="OB17" s="43"/>
      <c r="OC17" s="43"/>
      <c r="OD17" s="43"/>
      <c r="OE17" s="43"/>
      <c r="OF17" s="43"/>
      <c r="OG17" s="43"/>
      <c r="OH17" s="43"/>
      <c r="OI17" s="43"/>
      <c r="OJ17" s="43"/>
      <c r="OK17" s="43"/>
      <c r="OL17" s="43"/>
      <c r="OM17" s="43"/>
      <c r="ON17" s="43"/>
      <c r="OO17" s="43"/>
      <c r="OP17" s="43"/>
      <c r="OQ17" s="43"/>
      <c r="OR17" s="43"/>
      <c r="OS17" s="43"/>
      <c r="OT17" s="43"/>
      <c r="OU17" s="43"/>
      <c r="OV17" s="43"/>
      <c r="OW17" s="43"/>
      <c r="OX17" s="43"/>
      <c r="OY17" s="43"/>
      <c r="OZ17" s="43"/>
      <c r="PA17" s="43"/>
      <c r="PB17" s="43"/>
      <c r="PC17" s="43"/>
      <c r="PD17" s="43"/>
      <c r="PE17" s="43"/>
      <c r="PF17" s="43"/>
      <c r="PG17" s="43"/>
      <c r="PH17" s="43"/>
      <c r="PI17" s="43"/>
      <c r="PJ17" s="43"/>
      <c r="PK17" s="43"/>
      <c r="PL17" s="43"/>
      <c r="PM17" s="43"/>
      <c r="PN17" s="43"/>
      <c r="PO17" s="43"/>
      <c r="PP17" s="43"/>
      <c r="PQ17" s="43"/>
      <c r="PR17" s="43"/>
      <c r="PS17" s="43"/>
      <c r="PT17" s="43"/>
      <c r="PU17" s="43"/>
      <c r="PV17" s="43"/>
      <c r="PW17" s="43"/>
      <c r="PX17" s="43"/>
      <c r="PY17" s="43"/>
      <c r="PZ17" s="43"/>
      <c r="QA17" s="43"/>
      <c r="QB17" s="43"/>
      <c r="QC17" s="43"/>
      <c r="QD17" s="43"/>
      <c r="QE17" s="43"/>
      <c r="QF17" s="43"/>
      <c r="QG17" s="43"/>
      <c r="QH17" s="43"/>
      <c r="QI17" s="43"/>
      <c r="QJ17" s="43"/>
      <c r="QK17" s="43"/>
      <c r="QL17" s="43"/>
      <c r="QM17" s="43"/>
      <c r="QN17" s="43"/>
      <c r="QO17" s="43"/>
      <c r="QP17" s="43"/>
      <c r="QQ17" s="43"/>
      <c r="QR17" s="43"/>
      <c r="QS17" s="43"/>
      <c r="QT17" s="43"/>
      <c r="QU17" s="43"/>
      <c r="QV17" s="43"/>
      <c r="QW17" s="43"/>
      <c r="QX17" s="43"/>
      <c r="QY17" s="43"/>
      <c r="QZ17" s="43"/>
      <c r="RA17" s="43"/>
      <c r="RB17" s="43"/>
      <c r="RC17" s="43"/>
      <c r="RD17" s="43"/>
      <c r="RE17" s="43"/>
      <c r="RF17" s="43"/>
      <c r="RG17" s="43"/>
      <c r="RH17" s="43"/>
      <c r="RI17" s="43"/>
      <c r="RJ17" s="43"/>
      <c r="RK17" s="43"/>
      <c r="RL17" s="43"/>
      <c r="RM17" s="43"/>
      <c r="RN17" s="43"/>
      <c r="RO17" s="43"/>
      <c r="RP17" s="43"/>
      <c r="RQ17" s="43"/>
      <c r="RR17" s="43"/>
      <c r="RS17" s="43"/>
      <c r="RT17" s="43"/>
      <c r="RU17" s="43"/>
      <c r="RV17" s="43"/>
      <c r="RW17" s="43"/>
      <c r="RX17" s="43"/>
      <c r="RY17" s="43"/>
      <c r="RZ17" s="43"/>
      <c r="SA17" s="43"/>
      <c r="SB17" s="43"/>
      <c r="SC17" s="43"/>
      <c r="SD17" s="43"/>
      <c r="SE17" s="43"/>
      <c r="SF17" s="43"/>
      <c r="SG17" s="43"/>
      <c r="SH17" s="43"/>
      <c r="SI17" s="43"/>
      <c r="SJ17" s="43"/>
      <c r="SK17" s="43"/>
      <c r="SL17" s="43"/>
      <c r="SM17" s="43"/>
      <c r="SN17" s="43"/>
      <c r="SO17" s="43"/>
      <c r="SP17" s="43"/>
      <c r="SQ17" s="43"/>
      <c r="SR17" s="43"/>
      <c r="SS17" s="43"/>
      <c r="ST17" s="43"/>
      <c r="SU17" s="43"/>
      <c r="SV17" s="43"/>
      <c r="SW17" s="43"/>
      <c r="SX17" s="43"/>
      <c r="SY17" s="43"/>
      <c r="SZ17" s="43"/>
      <c r="TA17" s="43"/>
      <c r="TB17" s="43"/>
      <c r="TC17" s="43"/>
      <c r="TD17" s="43"/>
      <c r="TE17" s="43"/>
      <c r="TF17" s="43"/>
      <c r="TG17" s="43"/>
      <c r="TH17" s="43"/>
      <c r="TI17" s="43"/>
      <c r="TJ17" s="43"/>
      <c r="TK17" s="43"/>
      <c r="TL17" s="43"/>
      <c r="TM17" s="43"/>
      <c r="TN17" s="43"/>
      <c r="TO17" s="43"/>
      <c r="TP17" s="43"/>
      <c r="TQ17" s="43"/>
      <c r="TR17" s="43"/>
      <c r="TS17" s="43"/>
      <c r="TT17" s="43"/>
      <c r="TU17" s="43"/>
      <c r="TV17" s="43"/>
      <c r="TW17" s="43"/>
      <c r="TX17" s="43"/>
      <c r="TY17" s="43"/>
      <c r="TZ17" s="43"/>
      <c r="UA17" s="43"/>
      <c r="UB17" s="43"/>
      <c r="UC17" s="43"/>
      <c r="UD17" s="43"/>
      <c r="UE17" s="43"/>
      <c r="UF17" s="43"/>
      <c r="UG17" s="43"/>
      <c r="UH17" s="43"/>
      <c r="UI17" s="43"/>
      <c r="UJ17" s="43"/>
      <c r="UK17" s="43"/>
      <c r="UL17" s="43"/>
      <c r="UM17" s="43"/>
      <c r="UN17" s="43"/>
      <c r="UO17" s="43"/>
      <c r="UP17" s="43"/>
      <c r="UQ17" s="43"/>
      <c r="UR17" s="43"/>
      <c r="US17" s="43"/>
      <c r="UT17" s="43"/>
      <c r="UU17" s="43"/>
      <c r="UV17" s="43"/>
      <c r="UW17" s="43"/>
      <c r="UX17" s="43"/>
      <c r="UY17" s="43"/>
      <c r="UZ17" s="43"/>
      <c r="VA17" s="43"/>
      <c r="VB17" s="43"/>
      <c r="VC17" s="43"/>
      <c r="VD17" s="43"/>
      <c r="VE17" s="43"/>
      <c r="VF17" s="43"/>
      <c r="VG17" s="43"/>
      <c r="VH17" s="43"/>
      <c r="VI17" s="43"/>
      <c r="VJ17" s="43"/>
      <c r="VK17" s="43"/>
      <c r="VL17" s="43"/>
      <c r="VM17" s="43"/>
      <c r="VN17" s="43"/>
      <c r="VO17" s="43"/>
      <c r="VP17" s="43"/>
      <c r="VQ17" s="43"/>
      <c r="VR17" s="43"/>
      <c r="VS17" s="43"/>
      <c r="VT17" s="43"/>
      <c r="VU17" s="43"/>
      <c r="VV17" s="43"/>
      <c r="VW17" s="43"/>
      <c r="VX17" s="43"/>
      <c r="VY17" s="43"/>
      <c r="VZ17" s="43"/>
      <c r="WA17" s="43"/>
      <c r="WB17" s="43"/>
      <c r="WC17" s="43"/>
      <c r="WD17" s="43"/>
      <c r="WE17" s="43"/>
      <c r="WF17" s="43"/>
      <c r="WG17" s="43"/>
      <c r="WH17" s="43"/>
      <c r="WI17" s="43"/>
      <c r="WJ17" s="43"/>
      <c r="WK17" s="43"/>
      <c r="WL17" s="43"/>
      <c r="WM17" s="43"/>
      <c r="WN17" s="43"/>
      <c r="WO17" s="43"/>
      <c r="WP17" s="43"/>
      <c r="WQ17" s="43"/>
      <c r="WR17" s="43"/>
      <c r="WS17" s="43"/>
      <c r="WT17" s="43"/>
      <c r="WU17" s="43"/>
      <c r="WV17" s="43"/>
      <c r="WW17" s="43"/>
      <c r="WX17" s="43"/>
      <c r="WY17" s="43"/>
      <c r="WZ17" s="43"/>
      <c r="XA17" s="43"/>
      <c r="XB17" s="43"/>
      <c r="XC17" s="43"/>
      <c r="XD17" s="43"/>
      <c r="XE17" s="43"/>
      <c r="XF17" s="43"/>
      <c r="XG17" s="43"/>
      <c r="XH17" s="43"/>
      <c r="XI17" s="43"/>
      <c r="XJ17" s="43"/>
      <c r="XK17" s="43"/>
      <c r="XL17" s="43"/>
      <c r="XM17" s="43"/>
      <c r="XN17" s="43"/>
      <c r="XO17" s="43"/>
      <c r="XP17" s="43"/>
      <c r="XQ17" s="43"/>
      <c r="XR17" s="43"/>
      <c r="XS17" s="43"/>
      <c r="XT17" s="43"/>
      <c r="XU17" s="43"/>
      <c r="XV17" s="43"/>
      <c r="XW17" s="43"/>
      <c r="XX17" s="43"/>
      <c r="XY17" s="43"/>
      <c r="XZ17" s="43"/>
      <c r="YA17" s="43"/>
      <c r="YB17" s="43"/>
      <c r="YC17" s="43"/>
      <c r="YD17" s="43"/>
      <c r="YE17" s="43"/>
      <c r="YF17" s="43"/>
      <c r="YG17" s="43"/>
      <c r="YH17" s="43"/>
      <c r="YI17" s="43"/>
      <c r="YJ17" s="43"/>
      <c r="YK17" s="43"/>
      <c r="YL17" s="43"/>
      <c r="YM17" s="43"/>
      <c r="YN17" s="43"/>
      <c r="YO17" s="43"/>
      <c r="YP17" s="43"/>
      <c r="YQ17" s="43"/>
      <c r="YR17" s="43"/>
      <c r="YS17" s="43"/>
      <c r="YT17" s="43"/>
      <c r="YU17" s="43"/>
      <c r="YV17" s="43"/>
      <c r="YW17" s="43"/>
      <c r="YX17" s="43"/>
      <c r="YY17" s="43"/>
      <c r="YZ17" s="43"/>
      <c r="ZA17" s="43"/>
      <c r="ZB17" s="43"/>
      <c r="ZC17" s="43"/>
      <c r="ZD17" s="43"/>
      <c r="ZE17" s="43"/>
      <c r="ZF17" s="43"/>
      <c r="ZG17" s="43"/>
      <c r="ZH17" s="43"/>
      <c r="ZI17" s="43"/>
      <c r="ZJ17" s="43"/>
      <c r="ZK17" s="43"/>
      <c r="ZL17" s="43"/>
      <c r="ZM17" s="43"/>
      <c r="ZN17" s="43"/>
      <c r="ZO17" s="43"/>
      <c r="ZP17" s="43"/>
      <c r="ZQ17" s="43"/>
      <c r="ZR17" s="43"/>
      <c r="ZS17" s="43"/>
      <c r="ZT17" s="43"/>
      <c r="ZU17" s="43"/>
      <c r="ZV17" s="43"/>
      <c r="ZW17" s="43"/>
      <c r="ZX17" s="43"/>
      <c r="ZY17" s="43"/>
      <c r="ZZ17" s="43"/>
      <c r="AAA17" s="43"/>
      <c r="AAB17" s="43"/>
      <c r="AAC17" s="43"/>
      <c r="AAD17" s="43"/>
      <c r="AAE17" s="43"/>
      <c r="AAF17" s="43"/>
      <c r="AAG17" s="43"/>
      <c r="AAH17" s="43"/>
      <c r="AAI17" s="43"/>
      <c r="AAJ17" s="43"/>
      <c r="AAK17" s="43"/>
      <c r="AAL17" s="43"/>
      <c r="AAM17" s="43"/>
      <c r="AAN17" s="43"/>
      <c r="AAO17" s="43"/>
      <c r="AAP17" s="43"/>
      <c r="AAQ17" s="43"/>
      <c r="AAR17" s="43"/>
      <c r="AAS17" s="43"/>
      <c r="AAT17" s="43"/>
      <c r="AAU17" s="43"/>
      <c r="AAV17" s="43"/>
      <c r="AAW17" s="43"/>
      <c r="AAX17" s="43"/>
      <c r="AAY17" s="43"/>
      <c r="AAZ17" s="43"/>
      <c r="ABA17" s="43"/>
      <c r="ABB17" s="43"/>
      <c r="ABC17" s="43"/>
      <c r="ABD17" s="43"/>
      <c r="ABE17" s="43"/>
      <c r="ABF17" s="43"/>
      <c r="ABG17" s="43"/>
      <c r="ABH17" s="43"/>
      <c r="ABI17" s="43"/>
      <c r="ABJ17" s="43"/>
      <c r="ABK17" s="43"/>
      <c r="ABL17" s="43"/>
      <c r="ABM17" s="43"/>
      <c r="ABN17" s="43"/>
      <c r="ABO17" s="43"/>
      <c r="ABP17" s="43"/>
      <c r="ABQ17" s="43"/>
      <c r="ABR17" s="43"/>
      <c r="ABS17" s="43"/>
      <c r="ABT17" s="43"/>
      <c r="ABU17" s="43"/>
      <c r="ABV17" s="43"/>
      <c r="ABW17" s="43"/>
      <c r="ABX17" s="43"/>
      <c r="ABY17" s="43"/>
      <c r="ABZ17" s="43"/>
      <c r="ACA17" s="43"/>
      <c r="ACB17" s="43"/>
      <c r="ACC17" s="43"/>
      <c r="ACD17" s="43"/>
      <c r="ACE17" s="43"/>
      <c r="ACF17" s="43"/>
      <c r="ACG17" s="43"/>
      <c r="ACH17" s="43"/>
      <c r="ACI17" s="43"/>
      <c r="ACJ17" s="43"/>
      <c r="ACK17" s="43"/>
      <c r="ACL17" s="43"/>
      <c r="ACM17" s="43"/>
      <c r="ACN17" s="43"/>
      <c r="ACO17" s="43"/>
      <c r="ACP17" s="43"/>
      <c r="ACQ17" s="43"/>
      <c r="ACR17" s="43"/>
      <c r="ACS17" s="43"/>
      <c r="ACT17" s="43"/>
      <c r="ACU17" s="43"/>
      <c r="ACV17" s="43"/>
      <c r="ACW17" s="43"/>
      <c r="ACX17" s="43"/>
      <c r="ACY17" s="43"/>
      <c r="ACZ17" s="43"/>
      <c r="ADA17" s="43"/>
      <c r="ADB17" s="43"/>
      <c r="ADC17" s="43"/>
      <c r="ADD17" s="43"/>
      <c r="ADE17" s="43"/>
      <c r="ADF17" s="43"/>
      <c r="ADG17" s="43"/>
      <c r="ADH17" s="43"/>
      <c r="ADI17" s="43"/>
      <c r="ADJ17" s="43"/>
      <c r="ADK17" s="43"/>
      <c r="ADL17" s="43"/>
      <c r="ADM17" s="43"/>
      <c r="ADN17" s="43"/>
      <c r="ADO17" s="43"/>
      <c r="ADP17" s="43"/>
      <c r="ADQ17" s="43"/>
      <c r="ADR17" s="43"/>
      <c r="ADS17" s="43"/>
      <c r="ADT17" s="43"/>
      <c r="ADU17" s="43"/>
      <c r="ADV17" s="43"/>
      <c r="ADW17" s="43"/>
      <c r="ADX17" s="43"/>
      <c r="ADY17" s="43"/>
      <c r="ADZ17" s="43"/>
      <c r="AEA17" s="43"/>
      <c r="AEB17" s="43"/>
      <c r="AEC17" s="43"/>
      <c r="AED17" s="43"/>
      <c r="AEE17" s="43"/>
      <c r="AEF17" s="43"/>
      <c r="AEG17" s="43"/>
      <c r="AEH17" s="43"/>
      <c r="AEI17" s="43"/>
      <c r="AEJ17" s="43"/>
      <c r="AEK17" s="43"/>
      <c r="AEL17" s="43"/>
      <c r="AEM17" s="43"/>
      <c r="AEN17" s="43"/>
      <c r="AEO17" s="43"/>
      <c r="AEP17" s="43"/>
      <c r="AEQ17" s="43"/>
      <c r="AER17" s="43"/>
      <c r="AES17" s="43"/>
      <c r="AET17" s="43"/>
      <c r="AEU17" s="43"/>
      <c r="AEV17" s="43"/>
      <c r="AEW17" s="43"/>
      <c r="AEX17" s="43"/>
      <c r="AEY17" s="43"/>
      <c r="AEZ17" s="43"/>
      <c r="AFA17" s="43"/>
      <c r="AFB17" s="43"/>
      <c r="AFC17" s="43"/>
      <c r="AFD17" s="43"/>
      <c r="AFE17" s="43"/>
      <c r="AFF17" s="43"/>
      <c r="AFG17" s="43"/>
      <c r="AFH17" s="43"/>
      <c r="AFI17" s="43"/>
      <c r="AFJ17" s="43"/>
      <c r="AFK17" s="43"/>
      <c r="AFL17" s="43"/>
      <c r="AFM17" s="43"/>
      <c r="AFN17" s="43"/>
      <c r="AFO17" s="43"/>
      <c r="AFP17" s="43"/>
      <c r="AFQ17" s="43"/>
      <c r="AFR17" s="43"/>
      <c r="AFS17" s="43"/>
      <c r="AFT17" s="43"/>
      <c r="AFU17" s="43"/>
      <c r="AFV17" s="43"/>
      <c r="AFW17" s="43"/>
      <c r="AFX17" s="43"/>
      <c r="AFY17" s="43"/>
      <c r="AFZ17" s="43"/>
      <c r="AGA17" s="43"/>
      <c r="AGB17" s="43"/>
      <c r="AGC17" s="43"/>
      <c r="AGD17" s="43"/>
      <c r="AGE17" s="43"/>
      <c r="AGF17" s="43"/>
      <c r="AGG17" s="43"/>
      <c r="AGH17" s="43"/>
      <c r="AGI17" s="43"/>
      <c r="AGJ17" s="43"/>
      <c r="AGK17" s="43"/>
      <c r="AGL17" s="43"/>
      <c r="AGM17" s="43"/>
      <c r="AGN17" s="43"/>
      <c r="AGO17" s="43"/>
      <c r="AGP17" s="43"/>
      <c r="AGQ17" s="43"/>
      <c r="AGR17" s="43"/>
      <c r="AGS17" s="43"/>
      <c r="AGT17" s="43"/>
      <c r="AGU17" s="43"/>
      <c r="AGV17" s="43"/>
      <c r="AGW17" s="43"/>
      <c r="AGX17" s="43"/>
      <c r="AGY17" s="43"/>
      <c r="AGZ17" s="43"/>
      <c r="AHA17" s="43"/>
      <c r="AHB17" s="43"/>
      <c r="AHC17" s="43"/>
      <c r="AHD17" s="43"/>
      <c r="AHE17" s="43"/>
      <c r="AHF17" s="43"/>
      <c r="AHG17" s="43"/>
      <c r="AHH17" s="43"/>
      <c r="AHI17" s="43"/>
      <c r="AHJ17" s="43"/>
      <c r="AHK17" s="43"/>
      <c r="AHL17" s="43"/>
      <c r="AHM17" s="43"/>
      <c r="AHN17" s="43"/>
      <c r="AHO17" s="43"/>
      <c r="AHP17" s="43"/>
      <c r="AHQ17" s="43"/>
      <c r="AHR17" s="43"/>
      <c r="AHS17" s="43"/>
      <c r="AHT17" s="43"/>
      <c r="AHU17" s="43"/>
      <c r="AHV17" s="43"/>
      <c r="AHW17" s="43"/>
      <c r="AHX17" s="43"/>
      <c r="AHY17" s="43"/>
      <c r="AHZ17" s="43"/>
      <c r="AIA17" s="43"/>
      <c r="AIB17" s="43"/>
      <c r="AIC17" s="43"/>
      <c r="AID17" s="43"/>
      <c r="AIE17" s="43"/>
      <c r="AIF17" s="43"/>
      <c r="AIG17" s="43"/>
      <c r="AIH17" s="43"/>
      <c r="AII17" s="43"/>
      <c r="AIJ17" s="43"/>
      <c r="AIK17" s="43"/>
      <c r="AIL17" s="43"/>
      <c r="AIM17" s="43"/>
      <c r="AIN17" s="43"/>
      <c r="AIO17" s="43"/>
      <c r="AIP17" s="43"/>
      <c r="AIQ17" s="43"/>
      <c r="AIR17" s="43"/>
      <c r="AIS17" s="43"/>
      <c r="AIT17" s="43"/>
      <c r="AIU17" s="43"/>
      <c r="AIV17" s="43"/>
      <c r="AIW17" s="43"/>
      <c r="AIX17" s="43"/>
      <c r="AIY17" s="43"/>
      <c r="AIZ17" s="43"/>
      <c r="AJA17" s="43"/>
      <c r="AJB17" s="43"/>
      <c r="AJC17" s="43"/>
      <c r="AJD17" s="43"/>
      <c r="AJE17" s="43"/>
      <c r="AJF17" s="43"/>
      <c r="AJG17" s="43"/>
      <c r="AJH17" s="43"/>
      <c r="AJI17" s="43"/>
      <c r="AJJ17" s="43"/>
      <c r="AJK17" s="43"/>
      <c r="AJL17" s="43"/>
      <c r="AJM17" s="43"/>
      <c r="AJN17" s="43"/>
      <c r="AJO17" s="43"/>
      <c r="AJP17" s="43"/>
      <c r="AJQ17" s="43"/>
      <c r="AJR17" s="43"/>
      <c r="AJS17" s="43"/>
      <c r="AJT17" s="43"/>
      <c r="AJU17" s="43"/>
      <c r="AJV17" s="43"/>
      <c r="AJW17" s="43"/>
      <c r="AJX17" s="43"/>
      <c r="AJY17" s="43"/>
      <c r="AJZ17" s="43"/>
      <c r="AKA17" s="43"/>
      <c r="AKB17" s="43"/>
      <c r="AKC17" s="43"/>
      <c r="AKD17" s="43"/>
      <c r="AKE17" s="43"/>
      <c r="AKF17" s="43"/>
      <c r="AKG17" s="43"/>
      <c r="AKH17" s="43"/>
      <c r="AKI17" s="43"/>
      <c r="AKJ17" s="43"/>
      <c r="AKK17" s="43"/>
      <c r="AKL17" s="43"/>
      <c r="AKM17" s="43"/>
      <c r="AKN17" s="43"/>
      <c r="AKO17" s="43"/>
      <c r="AKP17" s="43"/>
      <c r="AKQ17" s="43"/>
      <c r="AKR17" s="43"/>
      <c r="AKS17" s="43"/>
      <c r="AKT17" s="43"/>
      <c r="AKU17" s="43"/>
      <c r="AKV17" s="43"/>
      <c r="AKW17" s="43"/>
      <c r="AKX17" s="43"/>
      <c r="AKY17" s="43"/>
      <c r="AKZ17" s="43"/>
      <c r="ALA17" s="43"/>
      <c r="ALB17" s="43"/>
      <c r="ALC17" s="43"/>
      <c r="ALD17" s="43"/>
      <c r="ALE17" s="43"/>
      <c r="ALF17" s="43"/>
      <c r="ALG17" s="43"/>
      <c r="ALH17" s="43"/>
      <c r="ALI17" s="43"/>
      <c r="ALJ17" s="43"/>
      <c r="ALK17" s="43"/>
      <c r="ALL17" s="43"/>
      <c r="ALM17" s="43"/>
      <c r="ALN17" s="43"/>
      <c r="ALO17" s="43"/>
      <c r="ALP17" s="43"/>
      <c r="ALQ17" s="43"/>
      <c r="ALR17" s="43"/>
      <c r="ALS17" s="43"/>
      <c r="ALT17" s="43"/>
      <c r="ALU17" s="43"/>
      <c r="ALV17" s="43"/>
      <c r="ALW17" s="43"/>
      <c r="ALX17" s="43"/>
      <c r="ALY17" s="43"/>
      <c r="ALZ17" s="43"/>
      <c r="AMA17" s="43"/>
      <c r="AMB17" s="43"/>
      <c r="AMC17" s="43"/>
      <c r="AMD17" s="43"/>
      <c r="AME17" s="43"/>
      <c r="AMF17" s="43"/>
      <c r="AMG17" s="43"/>
      <c r="AMH17" s="43"/>
      <c r="AMI17" s="43"/>
      <c r="AMJ17" s="43"/>
      <c r="AMK17" s="43"/>
    </row>
    <row r="18" spans="1:1025" s="76" customFormat="1" x14ac:dyDescent="0.2">
      <c r="A18" s="77"/>
      <c r="B18" s="43"/>
      <c r="C18" s="43"/>
      <c r="D18" s="43"/>
      <c r="E18" s="79"/>
      <c r="F18" s="79"/>
      <c r="G18" s="79"/>
      <c r="H18" s="79"/>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c r="FY18" s="43"/>
      <c r="FZ18" s="43"/>
      <c r="GA18" s="43"/>
      <c r="GB18" s="43"/>
      <c r="GC18" s="43"/>
      <c r="GD18" s="43"/>
      <c r="GE18" s="43"/>
      <c r="GF18" s="43"/>
      <c r="GG18" s="43"/>
      <c r="GH18" s="43"/>
      <c r="GI18" s="43"/>
      <c r="GJ18" s="43"/>
      <c r="GK18" s="43"/>
      <c r="GL18" s="43"/>
      <c r="GM18" s="43"/>
      <c r="GN18" s="43"/>
      <c r="GO18" s="43"/>
      <c r="GP18" s="43"/>
      <c r="GQ18" s="43"/>
      <c r="GR18" s="43"/>
      <c r="GS18" s="43"/>
      <c r="GT18" s="43"/>
      <c r="GU18" s="43"/>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c r="IK18" s="43"/>
      <c r="IL18" s="43"/>
      <c r="IM18" s="43"/>
      <c r="IN18" s="43"/>
      <c r="IO18" s="43"/>
      <c r="IP18" s="43"/>
      <c r="IQ18" s="43"/>
      <c r="IR18" s="43"/>
      <c r="IS18" s="43"/>
      <c r="IT18" s="43"/>
      <c r="IU18" s="43"/>
      <c r="IV18" s="43"/>
      <c r="IW18" s="43"/>
      <c r="IX18" s="43"/>
      <c r="IY18" s="43"/>
      <c r="IZ18" s="43"/>
      <c r="JA18" s="43"/>
      <c r="JB18" s="43"/>
      <c r="JC18" s="43"/>
      <c r="JD18" s="43"/>
      <c r="JE18" s="43"/>
      <c r="JF18" s="43"/>
      <c r="JG18" s="43"/>
      <c r="JH18" s="43"/>
      <c r="JI18" s="43"/>
      <c r="JJ18" s="43"/>
      <c r="JK18" s="43"/>
      <c r="JL18" s="43"/>
      <c r="JM18" s="43"/>
      <c r="JN18" s="43"/>
      <c r="JO18" s="43"/>
      <c r="JP18" s="43"/>
      <c r="JQ18" s="43"/>
      <c r="JR18" s="43"/>
      <c r="JS18" s="43"/>
      <c r="JT18" s="43"/>
      <c r="JU18" s="43"/>
      <c r="JV18" s="43"/>
      <c r="JW18" s="43"/>
      <c r="JX18" s="43"/>
      <c r="JY18" s="43"/>
      <c r="JZ18" s="43"/>
      <c r="KA18" s="43"/>
      <c r="KB18" s="43"/>
      <c r="KC18" s="43"/>
      <c r="KD18" s="43"/>
      <c r="KE18" s="43"/>
      <c r="KF18" s="43"/>
      <c r="KG18" s="43"/>
      <c r="KH18" s="43"/>
      <c r="KI18" s="43"/>
      <c r="KJ18" s="43"/>
      <c r="KK18" s="43"/>
      <c r="KL18" s="43"/>
      <c r="KM18" s="43"/>
      <c r="KN18" s="43"/>
      <c r="KO18" s="43"/>
      <c r="KP18" s="43"/>
      <c r="KQ18" s="43"/>
      <c r="KR18" s="43"/>
      <c r="KS18" s="43"/>
      <c r="KT18" s="43"/>
      <c r="KU18" s="43"/>
      <c r="KV18" s="43"/>
      <c r="KW18" s="43"/>
      <c r="KX18" s="43"/>
      <c r="KY18" s="43"/>
      <c r="KZ18" s="43"/>
      <c r="LA18" s="43"/>
      <c r="LB18" s="43"/>
      <c r="LC18" s="43"/>
      <c r="LD18" s="43"/>
      <c r="LE18" s="43"/>
      <c r="LF18" s="43"/>
      <c r="LG18" s="43"/>
      <c r="LH18" s="43"/>
      <c r="LI18" s="43"/>
      <c r="LJ18" s="43"/>
      <c r="LK18" s="43"/>
      <c r="LL18" s="43"/>
      <c r="LM18" s="43"/>
      <c r="LN18" s="43"/>
      <c r="LO18" s="43"/>
      <c r="LP18" s="43"/>
      <c r="LQ18" s="43"/>
      <c r="LR18" s="43"/>
      <c r="LS18" s="43"/>
      <c r="LT18" s="43"/>
      <c r="LU18" s="43"/>
      <c r="LV18" s="43"/>
      <c r="LW18" s="43"/>
      <c r="LX18" s="43"/>
      <c r="LY18" s="43"/>
      <c r="LZ18" s="43"/>
      <c r="MA18" s="43"/>
      <c r="MB18" s="43"/>
      <c r="MC18" s="43"/>
      <c r="MD18" s="43"/>
      <c r="ME18" s="43"/>
      <c r="MF18" s="43"/>
      <c r="MG18" s="43"/>
      <c r="MH18" s="43"/>
      <c r="MI18" s="43"/>
      <c r="MJ18" s="43"/>
      <c r="MK18" s="43"/>
      <c r="ML18" s="43"/>
      <c r="MM18" s="43"/>
      <c r="MN18" s="43"/>
      <c r="MO18" s="43"/>
      <c r="MP18" s="43"/>
      <c r="MQ18" s="43"/>
      <c r="MR18" s="43"/>
      <c r="MS18" s="43"/>
      <c r="MT18" s="43"/>
      <c r="MU18" s="43"/>
      <c r="MV18" s="43"/>
      <c r="MW18" s="43"/>
      <c r="MX18" s="43"/>
      <c r="MY18" s="43"/>
      <c r="MZ18" s="43"/>
      <c r="NA18" s="43"/>
      <c r="NB18" s="43"/>
      <c r="NC18" s="43"/>
      <c r="ND18" s="43"/>
      <c r="NE18" s="43"/>
      <c r="NF18" s="43"/>
      <c r="NG18" s="43"/>
      <c r="NH18" s="43"/>
      <c r="NI18" s="43"/>
      <c r="NJ18" s="43"/>
      <c r="NK18" s="43"/>
      <c r="NL18" s="43"/>
      <c r="NM18" s="43"/>
      <c r="NN18" s="43"/>
      <c r="NO18" s="43"/>
      <c r="NP18" s="43"/>
      <c r="NQ18" s="43"/>
      <c r="NR18" s="43"/>
      <c r="NS18" s="43"/>
      <c r="NT18" s="43"/>
      <c r="NU18" s="43"/>
      <c r="NV18" s="43"/>
      <c r="NW18" s="43"/>
      <c r="NX18" s="43"/>
      <c r="NY18" s="43"/>
      <c r="NZ18" s="43"/>
      <c r="OA18" s="43"/>
      <c r="OB18" s="43"/>
      <c r="OC18" s="43"/>
      <c r="OD18" s="43"/>
      <c r="OE18" s="43"/>
      <c r="OF18" s="43"/>
      <c r="OG18" s="43"/>
      <c r="OH18" s="43"/>
      <c r="OI18" s="43"/>
      <c r="OJ18" s="43"/>
      <c r="OK18" s="43"/>
      <c r="OL18" s="43"/>
      <c r="OM18" s="43"/>
      <c r="ON18" s="43"/>
      <c r="OO18" s="43"/>
      <c r="OP18" s="43"/>
      <c r="OQ18" s="43"/>
      <c r="OR18" s="43"/>
      <c r="OS18" s="43"/>
      <c r="OT18" s="43"/>
      <c r="OU18" s="43"/>
      <c r="OV18" s="43"/>
      <c r="OW18" s="43"/>
      <c r="OX18" s="43"/>
      <c r="OY18" s="43"/>
      <c r="OZ18" s="43"/>
      <c r="PA18" s="43"/>
      <c r="PB18" s="43"/>
      <c r="PC18" s="43"/>
      <c r="PD18" s="43"/>
      <c r="PE18" s="43"/>
      <c r="PF18" s="43"/>
      <c r="PG18" s="43"/>
      <c r="PH18" s="43"/>
      <c r="PI18" s="43"/>
      <c r="PJ18" s="43"/>
      <c r="PK18" s="43"/>
      <c r="PL18" s="43"/>
      <c r="PM18" s="43"/>
      <c r="PN18" s="43"/>
      <c r="PO18" s="43"/>
      <c r="PP18" s="43"/>
      <c r="PQ18" s="43"/>
      <c r="PR18" s="43"/>
      <c r="PS18" s="43"/>
      <c r="PT18" s="43"/>
      <c r="PU18" s="43"/>
      <c r="PV18" s="43"/>
      <c r="PW18" s="43"/>
      <c r="PX18" s="43"/>
      <c r="PY18" s="43"/>
      <c r="PZ18" s="43"/>
      <c r="QA18" s="43"/>
      <c r="QB18" s="43"/>
      <c r="QC18" s="43"/>
      <c r="QD18" s="43"/>
      <c r="QE18" s="43"/>
      <c r="QF18" s="43"/>
      <c r="QG18" s="43"/>
      <c r="QH18" s="43"/>
      <c r="QI18" s="43"/>
      <c r="QJ18" s="43"/>
      <c r="QK18" s="43"/>
      <c r="QL18" s="43"/>
      <c r="QM18" s="43"/>
      <c r="QN18" s="43"/>
      <c r="QO18" s="43"/>
      <c r="QP18" s="43"/>
      <c r="QQ18" s="43"/>
      <c r="QR18" s="43"/>
      <c r="QS18" s="43"/>
      <c r="QT18" s="43"/>
      <c r="QU18" s="43"/>
      <c r="QV18" s="43"/>
      <c r="QW18" s="43"/>
      <c r="QX18" s="43"/>
      <c r="QY18" s="43"/>
      <c r="QZ18" s="43"/>
      <c r="RA18" s="43"/>
      <c r="RB18" s="43"/>
      <c r="RC18" s="43"/>
      <c r="RD18" s="43"/>
      <c r="RE18" s="43"/>
      <c r="RF18" s="43"/>
      <c r="RG18" s="43"/>
      <c r="RH18" s="43"/>
      <c r="RI18" s="43"/>
      <c r="RJ18" s="43"/>
      <c r="RK18" s="43"/>
      <c r="RL18" s="43"/>
      <c r="RM18" s="43"/>
      <c r="RN18" s="43"/>
      <c r="RO18" s="43"/>
      <c r="RP18" s="43"/>
      <c r="RQ18" s="43"/>
      <c r="RR18" s="43"/>
      <c r="RS18" s="43"/>
      <c r="RT18" s="43"/>
      <c r="RU18" s="43"/>
      <c r="RV18" s="43"/>
      <c r="RW18" s="43"/>
      <c r="RX18" s="43"/>
      <c r="RY18" s="43"/>
      <c r="RZ18" s="43"/>
      <c r="SA18" s="43"/>
      <c r="SB18" s="43"/>
      <c r="SC18" s="43"/>
      <c r="SD18" s="43"/>
      <c r="SE18" s="43"/>
      <c r="SF18" s="43"/>
      <c r="SG18" s="43"/>
      <c r="SH18" s="43"/>
      <c r="SI18" s="43"/>
      <c r="SJ18" s="43"/>
      <c r="SK18" s="43"/>
      <c r="SL18" s="43"/>
      <c r="SM18" s="43"/>
      <c r="SN18" s="43"/>
      <c r="SO18" s="43"/>
      <c r="SP18" s="43"/>
      <c r="SQ18" s="43"/>
      <c r="SR18" s="43"/>
      <c r="SS18" s="43"/>
      <c r="ST18" s="43"/>
      <c r="SU18" s="43"/>
      <c r="SV18" s="43"/>
      <c r="SW18" s="43"/>
      <c r="SX18" s="43"/>
      <c r="SY18" s="43"/>
      <c r="SZ18" s="43"/>
      <c r="TA18" s="43"/>
      <c r="TB18" s="43"/>
      <c r="TC18" s="43"/>
      <c r="TD18" s="43"/>
      <c r="TE18" s="43"/>
      <c r="TF18" s="43"/>
      <c r="TG18" s="43"/>
      <c r="TH18" s="43"/>
      <c r="TI18" s="43"/>
      <c r="TJ18" s="43"/>
      <c r="TK18" s="43"/>
      <c r="TL18" s="43"/>
      <c r="TM18" s="43"/>
      <c r="TN18" s="43"/>
      <c r="TO18" s="43"/>
      <c r="TP18" s="43"/>
      <c r="TQ18" s="43"/>
      <c r="TR18" s="43"/>
      <c r="TS18" s="43"/>
      <c r="TT18" s="43"/>
      <c r="TU18" s="43"/>
      <c r="TV18" s="43"/>
      <c r="TW18" s="43"/>
      <c r="TX18" s="43"/>
      <c r="TY18" s="43"/>
      <c r="TZ18" s="43"/>
      <c r="UA18" s="43"/>
      <c r="UB18" s="43"/>
      <c r="UC18" s="43"/>
      <c r="UD18" s="43"/>
      <c r="UE18" s="43"/>
      <c r="UF18" s="43"/>
      <c r="UG18" s="43"/>
      <c r="UH18" s="43"/>
      <c r="UI18" s="43"/>
      <c r="UJ18" s="43"/>
      <c r="UK18" s="43"/>
      <c r="UL18" s="43"/>
      <c r="UM18" s="43"/>
      <c r="UN18" s="43"/>
      <c r="UO18" s="43"/>
      <c r="UP18" s="43"/>
      <c r="UQ18" s="43"/>
      <c r="UR18" s="43"/>
      <c r="US18" s="43"/>
      <c r="UT18" s="43"/>
      <c r="UU18" s="43"/>
      <c r="UV18" s="43"/>
      <c r="UW18" s="43"/>
      <c r="UX18" s="43"/>
      <c r="UY18" s="43"/>
      <c r="UZ18" s="43"/>
      <c r="VA18" s="43"/>
      <c r="VB18" s="43"/>
      <c r="VC18" s="43"/>
      <c r="VD18" s="43"/>
      <c r="VE18" s="43"/>
      <c r="VF18" s="43"/>
      <c r="VG18" s="43"/>
      <c r="VH18" s="43"/>
      <c r="VI18" s="43"/>
      <c r="VJ18" s="43"/>
      <c r="VK18" s="43"/>
      <c r="VL18" s="43"/>
      <c r="VM18" s="43"/>
      <c r="VN18" s="43"/>
      <c r="VO18" s="43"/>
      <c r="VP18" s="43"/>
      <c r="VQ18" s="43"/>
      <c r="VR18" s="43"/>
      <c r="VS18" s="43"/>
      <c r="VT18" s="43"/>
      <c r="VU18" s="43"/>
      <c r="VV18" s="43"/>
      <c r="VW18" s="43"/>
      <c r="VX18" s="43"/>
      <c r="VY18" s="43"/>
      <c r="VZ18" s="43"/>
      <c r="WA18" s="43"/>
      <c r="WB18" s="43"/>
      <c r="WC18" s="43"/>
      <c r="WD18" s="43"/>
      <c r="WE18" s="43"/>
      <c r="WF18" s="43"/>
      <c r="WG18" s="43"/>
      <c r="WH18" s="43"/>
      <c r="WI18" s="43"/>
      <c r="WJ18" s="43"/>
      <c r="WK18" s="43"/>
      <c r="WL18" s="43"/>
      <c r="WM18" s="43"/>
      <c r="WN18" s="43"/>
      <c r="WO18" s="43"/>
      <c r="WP18" s="43"/>
      <c r="WQ18" s="43"/>
      <c r="WR18" s="43"/>
      <c r="WS18" s="43"/>
      <c r="WT18" s="43"/>
      <c r="WU18" s="43"/>
      <c r="WV18" s="43"/>
      <c r="WW18" s="43"/>
      <c r="WX18" s="43"/>
      <c r="WY18" s="43"/>
      <c r="WZ18" s="43"/>
      <c r="XA18" s="43"/>
      <c r="XB18" s="43"/>
      <c r="XC18" s="43"/>
      <c r="XD18" s="43"/>
      <c r="XE18" s="43"/>
      <c r="XF18" s="43"/>
      <c r="XG18" s="43"/>
      <c r="XH18" s="43"/>
      <c r="XI18" s="43"/>
      <c r="XJ18" s="43"/>
      <c r="XK18" s="43"/>
      <c r="XL18" s="43"/>
      <c r="XM18" s="43"/>
      <c r="XN18" s="43"/>
      <c r="XO18" s="43"/>
      <c r="XP18" s="43"/>
      <c r="XQ18" s="43"/>
      <c r="XR18" s="43"/>
      <c r="XS18" s="43"/>
      <c r="XT18" s="43"/>
      <c r="XU18" s="43"/>
      <c r="XV18" s="43"/>
      <c r="XW18" s="43"/>
      <c r="XX18" s="43"/>
      <c r="XY18" s="43"/>
      <c r="XZ18" s="43"/>
      <c r="YA18" s="43"/>
      <c r="YB18" s="43"/>
      <c r="YC18" s="43"/>
      <c r="YD18" s="43"/>
      <c r="YE18" s="43"/>
      <c r="YF18" s="43"/>
      <c r="YG18" s="43"/>
      <c r="YH18" s="43"/>
      <c r="YI18" s="43"/>
      <c r="YJ18" s="43"/>
      <c r="YK18" s="43"/>
      <c r="YL18" s="43"/>
      <c r="YM18" s="43"/>
      <c r="YN18" s="43"/>
      <c r="YO18" s="43"/>
      <c r="YP18" s="43"/>
      <c r="YQ18" s="43"/>
      <c r="YR18" s="43"/>
      <c r="YS18" s="43"/>
      <c r="YT18" s="43"/>
      <c r="YU18" s="43"/>
      <c r="YV18" s="43"/>
      <c r="YW18" s="43"/>
      <c r="YX18" s="43"/>
      <c r="YY18" s="43"/>
      <c r="YZ18" s="43"/>
      <c r="ZA18" s="43"/>
      <c r="ZB18" s="43"/>
      <c r="ZC18" s="43"/>
      <c r="ZD18" s="43"/>
      <c r="ZE18" s="43"/>
      <c r="ZF18" s="43"/>
      <c r="ZG18" s="43"/>
      <c r="ZH18" s="43"/>
      <c r="ZI18" s="43"/>
      <c r="ZJ18" s="43"/>
      <c r="ZK18" s="43"/>
      <c r="ZL18" s="43"/>
      <c r="ZM18" s="43"/>
      <c r="ZN18" s="43"/>
      <c r="ZO18" s="43"/>
      <c r="ZP18" s="43"/>
      <c r="ZQ18" s="43"/>
      <c r="ZR18" s="43"/>
      <c r="ZS18" s="43"/>
      <c r="ZT18" s="43"/>
      <c r="ZU18" s="43"/>
      <c r="ZV18" s="43"/>
      <c r="ZW18" s="43"/>
      <c r="ZX18" s="43"/>
      <c r="ZY18" s="43"/>
      <c r="ZZ18" s="43"/>
      <c r="AAA18" s="43"/>
      <c r="AAB18" s="43"/>
      <c r="AAC18" s="43"/>
      <c r="AAD18" s="43"/>
      <c r="AAE18" s="43"/>
      <c r="AAF18" s="43"/>
      <c r="AAG18" s="43"/>
      <c r="AAH18" s="43"/>
      <c r="AAI18" s="43"/>
      <c r="AAJ18" s="43"/>
      <c r="AAK18" s="43"/>
      <c r="AAL18" s="43"/>
      <c r="AAM18" s="43"/>
      <c r="AAN18" s="43"/>
      <c r="AAO18" s="43"/>
      <c r="AAP18" s="43"/>
      <c r="AAQ18" s="43"/>
      <c r="AAR18" s="43"/>
      <c r="AAS18" s="43"/>
      <c r="AAT18" s="43"/>
      <c r="AAU18" s="43"/>
      <c r="AAV18" s="43"/>
      <c r="AAW18" s="43"/>
      <c r="AAX18" s="43"/>
      <c r="AAY18" s="43"/>
      <c r="AAZ18" s="43"/>
      <c r="ABA18" s="43"/>
      <c r="ABB18" s="43"/>
      <c r="ABC18" s="43"/>
      <c r="ABD18" s="43"/>
      <c r="ABE18" s="43"/>
      <c r="ABF18" s="43"/>
      <c r="ABG18" s="43"/>
      <c r="ABH18" s="43"/>
      <c r="ABI18" s="43"/>
      <c r="ABJ18" s="43"/>
      <c r="ABK18" s="43"/>
      <c r="ABL18" s="43"/>
      <c r="ABM18" s="43"/>
      <c r="ABN18" s="43"/>
      <c r="ABO18" s="43"/>
      <c r="ABP18" s="43"/>
      <c r="ABQ18" s="43"/>
      <c r="ABR18" s="43"/>
      <c r="ABS18" s="43"/>
      <c r="ABT18" s="43"/>
      <c r="ABU18" s="43"/>
      <c r="ABV18" s="43"/>
      <c r="ABW18" s="43"/>
      <c r="ABX18" s="43"/>
      <c r="ABY18" s="43"/>
      <c r="ABZ18" s="43"/>
      <c r="ACA18" s="43"/>
      <c r="ACB18" s="43"/>
      <c r="ACC18" s="43"/>
      <c r="ACD18" s="43"/>
      <c r="ACE18" s="43"/>
      <c r="ACF18" s="43"/>
      <c r="ACG18" s="43"/>
      <c r="ACH18" s="43"/>
      <c r="ACI18" s="43"/>
      <c r="ACJ18" s="43"/>
      <c r="ACK18" s="43"/>
      <c r="ACL18" s="43"/>
      <c r="ACM18" s="43"/>
      <c r="ACN18" s="43"/>
      <c r="ACO18" s="43"/>
      <c r="ACP18" s="43"/>
      <c r="ACQ18" s="43"/>
      <c r="ACR18" s="43"/>
      <c r="ACS18" s="43"/>
      <c r="ACT18" s="43"/>
      <c r="ACU18" s="43"/>
      <c r="ACV18" s="43"/>
      <c r="ACW18" s="43"/>
      <c r="ACX18" s="43"/>
      <c r="ACY18" s="43"/>
      <c r="ACZ18" s="43"/>
      <c r="ADA18" s="43"/>
      <c r="ADB18" s="43"/>
      <c r="ADC18" s="43"/>
      <c r="ADD18" s="43"/>
      <c r="ADE18" s="43"/>
      <c r="ADF18" s="43"/>
      <c r="ADG18" s="43"/>
      <c r="ADH18" s="43"/>
      <c r="ADI18" s="43"/>
      <c r="ADJ18" s="43"/>
      <c r="ADK18" s="43"/>
      <c r="ADL18" s="43"/>
      <c r="ADM18" s="43"/>
      <c r="ADN18" s="43"/>
      <c r="ADO18" s="43"/>
      <c r="ADP18" s="43"/>
      <c r="ADQ18" s="43"/>
      <c r="ADR18" s="43"/>
      <c r="ADS18" s="43"/>
      <c r="ADT18" s="43"/>
      <c r="ADU18" s="43"/>
      <c r="ADV18" s="43"/>
      <c r="ADW18" s="43"/>
      <c r="ADX18" s="43"/>
      <c r="ADY18" s="43"/>
      <c r="ADZ18" s="43"/>
      <c r="AEA18" s="43"/>
      <c r="AEB18" s="43"/>
      <c r="AEC18" s="43"/>
      <c r="AED18" s="43"/>
      <c r="AEE18" s="43"/>
      <c r="AEF18" s="43"/>
      <c r="AEG18" s="43"/>
      <c r="AEH18" s="43"/>
      <c r="AEI18" s="43"/>
      <c r="AEJ18" s="43"/>
      <c r="AEK18" s="43"/>
      <c r="AEL18" s="43"/>
      <c r="AEM18" s="43"/>
      <c r="AEN18" s="43"/>
      <c r="AEO18" s="43"/>
      <c r="AEP18" s="43"/>
      <c r="AEQ18" s="43"/>
      <c r="AER18" s="43"/>
      <c r="AES18" s="43"/>
      <c r="AET18" s="43"/>
      <c r="AEU18" s="43"/>
      <c r="AEV18" s="43"/>
      <c r="AEW18" s="43"/>
      <c r="AEX18" s="43"/>
      <c r="AEY18" s="43"/>
      <c r="AEZ18" s="43"/>
      <c r="AFA18" s="43"/>
      <c r="AFB18" s="43"/>
      <c r="AFC18" s="43"/>
      <c r="AFD18" s="43"/>
      <c r="AFE18" s="43"/>
      <c r="AFF18" s="43"/>
      <c r="AFG18" s="43"/>
      <c r="AFH18" s="43"/>
      <c r="AFI18" s="43"/>
      <c r="AFJ18" s="43"/>
      <c r="AFK18" s="43"/>
      <c r="AFL18" s="43"/>
      <c r="AFM18" s="43"/>
      <c r="AFN18" s="43"/>
      <c r="AFO18" s="43"/>
      <c r="AFP18" s="43"/>
      <c r="AFQ18" s="43"/>
      <c r="AFR18" s="43"/>
      <c r="AFS18" s="43"/>
      <c r="AFT18" s="43"/>
      <c r="AFU18" s="43"/>
      <c r="AFV18" s="43"/>
      <c r="AFW18" s="43"/>
      <c r="AFX18" s="43"/>
      <c r="AFY18" s="43"/>
      <c r="AFZ18" s="43"/>
      <c r="AGA18" s="43"/>
      <c r="AGB18" s="43"/>
      <c r="AGC18" s="43"/>
      <c r="AGD18" s="43"/>
      <c r="AGE18" s="43"/>
      <c r="AGF18" s="43"/>
      <c r="AGG18" s="43"/>
      <c r="AGH18" s="43"/>
      <c r="AGI18" s="43"/>
      <c r="AGJ18" s="43"/>
      <c r="AGK18" s="43"/>
      <c r="AGL18" s="43"/>
      <c r="AGM18" s="43"/>
      <c r="AGN18" s="43"/>
      <c r="AGO18" s="43"/>
      <c r="AGP18" s="43"/>
      <c r="AGQ18" s="43"/>
      <c r="AGR18" s="43"/>
      <c r="AGS18" s="43"/>
      <c r="AGT18" s="43"/>
      <c r="AGU18" s="43"/>
      <c r="AGV18" s="43"/>
      <c r="AGW18" s="43"/>
      <c r="AGX18" s="43"/>
      <c r="AGY18" s="43"/>
      <c r="AGZ18" s="43"/>
      <c r="AHA18" s="43"/>
      <c r="AHB18" s="43"/>
      <c r="AHC18" s="43"/>
      <c r="AHD18" s="43"/>
      <c r="AHE18" s="43"/>
      <c r="AHF18" s="43"/>
      <c r="AHG18" s="43"/>
      <c r="AHH18" s="43"/>
      <c r="AHI18" s="43"/>
      <c r="AHJ18" s="43"/>
      <c r="AHK18" s="43"/>
      <c r="AHL18" s="43"/>
      <c r="AHM18" s="43"/>
      <c r="AHN18" s="43"/>
      <c r="AHO18" s="43"/>
      <c r="AHP18" s="43"/>
      <c r="AHQ18" s="43"/>
      <c r="AHR18" s="43"/>
      <c r="AHS18" s="43"/>
      <c r="AHT18" s="43"/>
      <c r="AHU18" s="43"/>
      <c r="AHV18" s="43"/>
      <c r="AHW18" s="43"/>
      <c r="AHX18" s="43"/>
      <c r="AHY18" s="43"/>
      <c r="AHZ18" s="43"/>
      <c r="AIA18" s="43"/>
      <c r="AIB18" s="43"/>
      <c r="AIC18" s="43"/>
      <c r="AID18" s="43"/>
      <c r="AIE18" s="43"/>
      <c r="AIF18" s="43"/>
      <c r="AIG18" s="43"/>
      <c r="AIH18" s="43"/>
      <c r="AII18" s="43"/>
      <c r="AIJ18" s="43"/>
      <c r="AIK18" s="43"/>
      <c r="AIL18" s="43"/>
      <c r="AIM18" s="43"/>
      <c r="AIN18" s="43"/>
      <c r="AIO18" s="43"/>
      <c r="AIP18" s="43"/>
      <c r="AIQ18" s="43"/>
      <c r="AIR18" s="43"/>
      <c r="AIS18" s="43"/>
      <c r="AIT18" s="43"/>
      <c r="AIU18" s="43"/>
      <c r="AIV18" s="43"/>
      <c r="AIW18" s="43"/>
      <c r="AIX18" s="43"/>
      <c r="AIY18" s="43"/>
      <c r="AIZ18" s="43"/>
      <c r="AJA18" s="43"/>
      <c r="AJB18" s="43"/>
      <c r="AJC18" s="43"/>
      <c r="AJD18" s="43"/>
      <c r="AJE18" s="43"/>
      <c r="AJF18" s="43"/>
      <c r="AJG18" s="43"/>
      <c r="AJH18" s="43"/>
      <c r="AJI18" s="43"/>
      <c r="AJJ18" s="43"/>
      <c r="AJK18" s="43"/>
      <c r="AJL18" s="43"/>
      <c r="AJM18" s="43"/>
      <c r="AJN18" s="43"/>
      <c r="AJO18" s="43"/>
      <c r="AJP18" s="43"/>
      <c r="AJQ18" s="43"/>
      <c r="AJR18" s="43"/>
      <c r="AJS18" s="43"/>
      <c r="AJT18" s="43"/>
      <c r="AJU18" s="43"/>
      <c r="AJV18" s="43"/>
      <c r="AJW18" s="43"/>
      <c r="AJX18" s="43"/>
      <c r="AJY18" s="43"/>
      <c r="AJZ18" s="43"/>
      <c r="AKA18" s="43"/>
      <c r="AKB18" s="43"/>
      <c r="AKC18" s="43"/>
      <c r="AKD18" s="43"/>
      <c r="AKE18" s="43"/>
      <c r="AKF18" s="43"/>
      <c r="AKG18" s="43"/>
      <c r="AKH18" s="43"/>
      <c r="AKI18" s="43"/>
      <c r="AKJ18" s="43"/>
      <c r="AKK18" s="43"/>
      <c r="AKL18" s="43"/>
      <c r="AKM18" s="43"/>
      <c r="AKN18" s="43"/>
      <c r="AKO18" s="43"/>
      <c r="AKP18" s="43"/>
      <c r="AKQ18" s="43"/>
      <c r="AKR18" s="43"/>
      <c r="AKS18" s="43"/>
      <c r="AKT18" s="43"/>
      <c r="AKU18" s="43"/>
      <c r="AKV18" s="43"/>
      <c r="AKW18" s="43"/>
      <c r="AKX18" s="43"/>
      <c r="AKY18" s="43"/>
      <c r="AKZ18" s="43"/>
      <c r="ALA18" s="43"/>
      <c r="ALB18" s="43"/>
      <c r="ALC18" s="43"/>
      <c r="ALD18" s="43"/>
      <c r="ALE18" s="43"/>
      <c r="ALF18" s="43"/>
      <c r="ALG18" s="43"/>
      <c r="ALH18" s="43"/>
      <c r="ALI18" s="43"/>
      <c r="ALJ18" s="43"/>
      <c r="ALK18" s="43"/>
      <c r="ALL18" s="43"/>
      <c r="ALM18" s="43"/>
      <c r="ALN18" s="43"/>
      <c r="ALO18" s="43"/>
      <c r="ALP18" s="43"/>
      <c r="ALQ18" s="43"/>
      <c r="ALR18" s="43"/>
      <c r="ALS18" s="43"/>
      <c r="ALT18" s="43"/>
      <c r="ALU18" s="43"/>
      <c r="ALV18" s="43"/>
      <c r="ALW18" s="43"/>
      <c r="ALX18" s="43"/>
      <c r="ALY18" s="43"/>
      <c r="ALZ18" s="43"/>
      <c r="AMA18" s="43"/>
      <c r="AMB18" s="43"/>
      <c r="AMC18" s="43"/>
      <c r="AMD18" s="43"/>
      <c r="AME18" s="43"/>
      <c r="AMF18" s="43"/>
      <c r="AMG18" s="43"/>
      <c r="AMH18" s="43"/>
      <c r="AMI18" s="43"/>
      <c r="AMJ18" s="43"/>
      <c r="AMK18" s="43"/>
    </row>
    <row r="19" spans="1:1025" s="76" customFormat="1" x14ac:dyDescent="0.2">
      <c r="A19" s="77"/>
      <c r="B19" s="43"/>
      <c r="C19" s="43"/>
      <c r="D19" s="43"/>
      <c r="E19" s="79"/>
      <c r="F19" s="79"/>
      <c r="G19" s="79"/>
      <c r="H19" s="79"/>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c r="FN19" s="43"/>
      <c r="FO19" s="43"/>
      <c r="FP19" s="43"/>
      <c r="FQ19" s="43"/>
      <c r="FR19" s="43"/>
      <c r="FS19" s="43"/>
      <c r="FT19" s="43"/>
      <c r="FU19" s="43"/>
      <c r="FV19" s="43"/>
      <c r="FW19" s="43"/>
      <c r="FX19" s="43"/>
      <c r="FY19" s="43"/>
      <c r="FZ19" s="43"/>
      <c r="GA19" s="43"/>
      <c r="GB19" s="43"/>
      <c r="GC19" s="43"/>
      <c r="GD19" s="43"/>
      <c r="GE19" s="43"/>
      <c r="GF19" s="43"/>
      <c r="GG19" s="43"/>
      <c r="GH19" s="43"/>
      <c r="GI19" s="43"/>
      <c r="GJ19" s="43"/>
      <c r="GK19" s="43"/>
      <c r="GL19" s="43"/>
      <c r="GM19" s="43"/>
      <c r="GN19" s="43"/>
      <c r="GO19" s="43"/>
      <c r="GP19" s="43"/>
      <c r="GQ19" s="43"/>
      <c r="GR19" s="43"/>
      <c r="GS19" s="43"/>
      <c r="GT19" s="43"/>
      <c r="GU19" s="43"/>
      <c r="GV19" s="43"/>
      <c r="GW19" s="43"/>
      <c r="GX19" s="43"/>
      <c r="GY19" s="43"/>
      <c r="GZ19" s="43"/>
      <c r="HA19" s="43"/>
      <c r="HB19" s="43"/>
      <c r="HC19" s="43"/>
      <c r="HD19" s="43"/>
      <c r="HE19" s="43"/>
      <c r="HF19" s="43"/>
      <c r="HG19" s="43"/>
      <c r="HH19" s="43"/>
      <c r="HI19" s="43"/>
      <c r="HJ19" s="43"/>
      <c r="HK19" s="43"/>
      <c r="HL19" s="43"/>
      <c r="HM19" s="43"/>
      <c r="HN19" s="43"/>
      <c r="HO19" s="43"/>
      <c r="HP19" s="43"/>
      <c r="HQ19" s="43"/>
      <c r="HR19" s="43"/>
      <c r="HS19" s="43"/>
      <c r="HT19" s="43"/>
      <c r="HU19" s="43"/>
      <c r="HV19" s="43"/>
      <c r="HW19" s="43"/>
      <c r="HX19" s="43"/>
      <c r="HY19" s="43"/>
      <c r="HZ19" s="43"/>
      <c r="IA19" s="43"/>
      <c r="IB19" s="43"/>
      <c r="IC19" s="43"/>
      <c r="ID19" s="43"/>
      <c r="IE19" s="43"/>
      <c r="IF19" s="43"/>
      <c r="IG19" s="43"/>
      <c r="IH19" s="43"/>
      <c r="II19" s="43"/>
      <c r="IJ19" s="43"/>
      <c r="IK19" s="43"/>
      <c r="IL19" s="43"/>
      <c r="IM19" s="43"/>
      <c r="IN19" s="43"/>
      <c r="IO19" s="43"/>
      <c r="IP19" s="43"/>
      <c r="IQ19" s="43"/>
      <c r="IR19" s="43"/>
      <c r="IS19" s="43"/>
      <c r="IT19" s="43"/>
      <c r="IU19" s="43"/>
      <c r="IV19" s="43"/>
      <c r="IW19" s="43"/>
      <c r="IX19" s="43"/>
      <c r="IY19" s="43"/>
      <c r="IZ19" s="43"/>
      <c r="JA19" s="43"/>
      <c r="JB19" s="43"/>
      <c r="JC19" s="43"/>
      <c r="JD19" s="43"/>
      <c r="JE19" s="43"/>
      <c r="JF19" s="43"/>
      <c r="JG19" s="43"/>
      <c r="JH19" s="43"/>
      <c r="JI19" s="43"/>
      <c r="JJ19" s="43"/>
      <c r="JK19" s="43"/>
      <c r="JL19" s="43"/>
      <c r="JM19" s="43"/>
      <c r="JN19" s="43"/>
      <c r="JO19" s="43"/>
      <c r="JP19" s="43"/>
      <c r="JQ19" s="43"/>
      <c r="JR19" s="43"/>
      <c r="JS19" s="43"/>
      <c r="JT19" s="43"/>
      <c r="JU19" s="43"/>
      <c r="JV19" s="43"/>
      <c r="JW19" s="43"/>
      <c r="JX19" s="43"/>
      <c r="JY19" s="43"/>
      <c r="JZ19" s="43"/>
      <c r="KA19" s="43"/>
      <c r="KB19" s="43"/>
      <c r="KC19" s="43"/>
      <c r="KD19" s="43"/>
      <c r="KE19" s="43"/>
      <c r="KF19" s="43"/>
      <c r="KG19" s="43"/>
      <c r="KH19" s="43"/>
      <c r="KI19" s="43"/>
      <c r="KJ19" s="43"/>
      <c r="KK19" s="43"/>
      <c r="KL19" s="43"/>
      <c r="KM19" s="43"/>
      <c r="KN19" s="43"/>
      <c r="KO19" s="43"/>
      <c r="KP19" s="43"/>
      <c r="KQ19" s="43"/>
      <c r="KR19" s="43"/>
      <c r="KS19" s="43"/>
      <c r="KT19" s="43"/>
      <c r="KU19" s="43"/>
      <c r="KV19" s="43"/>
      <c r="KW19" s="43"/>
      <c r="KX19" s="43"/>
      <c r="KY19" s="43"/>
      <c r="KZ19" s="43"/>
      <c r="LA19" s="43"/>
      <c r="LB19" s="43"/>
      <c r="LC19" s="43"/>
      <c r="LD19" s="43"/>
      <c r="LE19" s="43"/>
      <c r="LF19" s="43"/>
      <c r="LG19" s="43"/>
      <c r="LH19" s="43"/>
      <c r="LI19" s="43"/>
      <c r="LJ19" s="43"/>
      <c r="LK19" s="43"/>
      <c r="LL19" s="43"/>
      <c r="LM19" s="43"/>
      <c r="LN19" s="43"/>
      <c r="LO19" s="43"/>
      <c r="LP19" s="43"/>
      <c r="LQ19" s="43"/>
      <c r="LR19" s="43"/>
      <c r="LS19" s="43"/>
      <c r="LT19" s="43"/>
      <c r="LU19" s="43"/>
      <c r="LV19" s="43"/>
      <c r="LW19" s="43"/>
      <c r="LX19" s="43"/>
      <c r="LY19" s="43"/>
      <c r="LZ19" s="43"/>
      <c r="MA19" s="43"/>
      <c r="MB19" s="43"/>
      <c r="MC19" s="43"/>
      <c r="MD19" s="43"/>
      <c r="ME19" s="43"/>
      <c r="MF19" s="43"/>
      <c r="MG19" s="43"/>
      <c r="MH19" s="43"/>
      <c r="MI19" s="43"/>
      <c r="MJ19" s="43"/>
      <c r="MK19" s="43"/>
      <c r="ML19" s="43"/>
      <c r="MM19" s="43"/>
      <c r="MN19" s="43"/>
      <c r="MO19" s="43"/>
      <c r="MP19" s="43"/>
      <c r="MQ19" s="43"/>
      <c r="MR19" s="43"/>
      <c r="MS19" s="43"/>
      <c r="MT19" s="43"/>
      <c r="MU19" s="43"/>
      <c r="MV19" s="43"/>
      <c r="MW19" s="43"/>
      <c r="MX19" s="43"/>
      <c r="MY19" s="43"/>
      <c r="MZ19" s="43"/>
      <c r="NA19" s="43"/>
      <c r="NB19" s="43"/>
      <c r="NC19" s="43"/>
      <c r="ND19" s="43"/>
      <c r="NE19" s="43"/>
      <c r="NF19" s="43"/>
      <c r="NG19" s="43"/>
      <c r="NH19" s="43"/>
      <c r="NI19" s="43"/>
      <c r="NJ19" s="43"/>
      <c r="NK19" s="43"/>
      <c r="NL19" s="43"/>
      <c r="NM19" s="43"/>
      <c r="NN19" s="43"/>
      <c r="NO19" s="43"/>
      <c r="NP19" s="43"/>
      <c r="NQ19" s="43"/>
      <c r="NR19" s="43"/>
      <c r="NS19" s="43"/>
      <c r="NT19" s="43"/>
      <c r="NU19" s="43"/>
      <c r="NV19" s="43"/>
      <c r="NW19" s="43"/>
      <c r="NX19" s="43"/>
      <c r="NY19" s="43"/>
      <c r="NZ19" s="43"/>
      <c r="OA19" s="43"/>
      <c r="OB19" s="43"/>
      <c r="OC19" s="43"/>
      <c r="OD19" s="43"/>
      <c r="OE19" s="43"/>
      <c r="OF19" s="43"/>
      <c r="OG19" s="43"/>
      <c r="OH19" s="43"/>
      <c r="OI19" s="43"/>
      <c r="OJ19" s="43"/>
      <c r="OK19" s="43"/>
      <c r="OL19" s="43"/>
      <c r="OM19" s="43"/>
      <c r="ON19" s="43"/>
      <c r="OO19" s="43"/>
      <c r="OP19" s="43"/>
      <c r="OQ19" s="43"/>
      <c r="OR19" s="43"/>
      <c r="OS19" s="43"/>
      <c r="OT19" s="43"/>
      <c r="OU19" s="43"/>
      <c r="OV19" s="43"/>
      <c r="OW19" s="43"/>
      <c r="OX19" s="43"/>
      <c r="OY19" s="43"/>
      <c r="OZ19" s="43"/>
      <c r="PA19" s="43"/>
      <c r="PB19" s="43"/>
      <c r="PC19" s="43"/>
      <c r="PD19" s="43"/>
      <c r="PE19" s="43"/>
      <c r="PF19" s="43"/>
      <c r="PG19" s="43"/>
      <c r="PH19" s="43"/>
      <c r="PI19" s="43"/>
      <c r="PJ19" s="43"/>
      <c r="PK19" s="43"/>
      <c r="PL19" s="43"/>
      <c r="PM19" s="43"/>
      <c r="PN19" s="43"/>
      <c r="PO19" s="43"/>
      <c r="PP19" s="43"/>
      <c r="PQ19" s="43"/>
      <c r="PR19" s="43"/>
      <c r="PS19" s="43"/>
      <c r="PT19" s="43"/>
      <c r="PU19" s="43"/>
      <c r="PV19" s="43"/>
      <c r="PW19" s="43"/>
      <c r="PX19" s="43"/>
      <c r="PY19" s="43"/>
      <c r="PZ19" s="43"/>
      <c r="QA19" s="43"/>
      <c r="QB19" s="43"/>
      <c r="QC19" s="43"/>
      <c r="QD19" s="43"/>
      <c r="QE19" s="43"/>
      <c r="QF19" s="43"/>
      <c r="QG19" s="43"/>
      <c r="QH19" s="43"/>
      <c r="QI19" s="43"/>
      <c r="QJ19" s="43"/>
      <c r="QK19" s="43"/>
      <c r="QL19" s="43"/>
      <c r="QM19" s="43"/>
      <c r="QN19" s="43"/>
      <c r="QO19" s="43"/>
      <c r="QP19" s="43"/>
      <c r="QQ19" s="43"/>
      <c r="QR19" s="43"/>
      <c r="QS19" s="43"/>
      <c r="QT19" s="43"/>
      <c r="QU19" s="43"/>
      <c r="QV19" s="43"/>
      <c r="QW19" s="43"/>
      <c r="QX19" s="43"/>
      <c r="QY19" s="43"/>
      <c r="QZ19" s="43"/>
      <c r="RA19" s="43"/>
      <c r="RB19" s="43"/>
      <c r="RC19" s="43"/>
      <c r="RD19" s="43"/>
      <c r="RE19" s="43"/>
      <c r="RF19" s="43"/>
      <c r="RG19" s="43"/>
      <c r="RH19" s="43"/>
      <c r="RI19" s="43"/>
      <c r="RJ19" s="43"/>
      <c r="RK19" s="43"/>
      <c r="RL19" s="43"/>
      <c r="RM19" s="43"/>
      <c r="RN19" s="43"/>
      <c r="RO19" s="43"/>
      <c r="RP19" s="43"/>
      <c r="RQ19" s="43"/>
      <c r="RR19" s="43"/>
      <c r="RS19" s="43"/>
      <c r="RT19" s="43"/>
      <c r="RU19" s="43"/>
      <c r="RV19" s="43"/>
      <c r="RW19" s="43"/>
      <c r="RX19" s="43"/>
      <c r="RY19" s="43"/>
      <c r="RZ19" s="43"/>
      <c r="SA19" s="43"/>
      <c r="SB19" s="43"/>
      <c r="SC19" s="43"/>
      <c r="SD19" s="43"/>
      <c r="SE19" s="43"/>
      <c r="SF19" s="43"/>
      <c r="SG19" s="43"/>
      <c r="SH19" s="43"/>
      <c r="SI19" s="43"/>
      <c r="SJ19" s="43"/>
      <c r="SK19" s="43"/>
      <c r="SL19" s="43"/>
      <c r="SM19" s="43"/>
      <c r="SN19" s="43"/>
      <c r="SO19" s="43"/>
      <c r="SP19" s="43"/>
      <c r="SQ19" s="43"/>
      <c r="SR19" s="43"/>
      <c r="SS19" s="43"/>
      <c r="ST19" s="43"/>
      <c r="SU19" s="43"/>
      <c r="SV19" s="43"/>
      <c r="SW19" s="43"/>
      <c r="SX19" s="43"/>
      <c r="SY19" s="43"/>
      <c r="SZ19" s="43"/>
      <c r="TA19" s="43"/>
      <c r="TB19" s="43"/>
      <c r="TC19" s="43"/>
      <c r="TD19" s="43"/>
      <c r="TE19" s="43"/>
      <c r="TF19" s="43"/>
      <c r="TG19" s="43"/>
      <c r="TH19" s="43"/>
      <c r="TI19" s="43"/>
      <c r="TJ19" s="43"/>
      <c r="TK19" s="43"/>
      <c r="TL19" s="43"/>
      <c r="TM19" s="43"/>
      <c r="TN19" s="43"/>
      <c r="TO19" s="43"/>
      <c r="TP19" s="43"/>
      <c r="TQ19" s="43"/>
      <c r="TR19" s="43"/>
      <c r="TS19" s="43"/>
      <c r="TT19" s="43"/>
      <c r="TU19" s="43"/>
      <c r="TV19" s="43"/>
      <c r="TW19" s="43"/>
      <c r="TX19" s="43"/>
      <c r="TY19" s="43"/>
      <c r="TZ19" s="43"/>
      <c r="UA19" s="43"/>
      <c r="UB19" s="43"/>
      <c r="UC19" s="43"/>
      <c r="UD19" s="43"/>
      <c r="UE19" s="43"/>
      <c r="UF19" s="43"/>
      <c r="UG19" s="43"/>
      <c r="UH19" s="43"/>
      <c r="UI19" s="43"/>
      <c r="UJ19" s="43"/>
      <c r="UK19" s="43"/>
      <c r="UL19" s="43"/>
      <c r="UM19" s="43"/>
      <c r="UN19" s="43"/>
      <c r="UO19" s="43"/>
      <c r="UP19" s="43"/>
      <c r="UQ19" s="43"/>
      <c r="UR19" s="43"/>
      <c r="US19" s="43"/>
      <c r="UT19" s="43"/>
      <c r="UU19" s="43"/>
      <c r="UV19" s="43"/>
      <c r="UW19" s="43"/>
      <c r="UX19" s="43"/>
      <c r="UY19" s="43"/>
      <c r="UZ19" s="43"/>
      <c r="VA19" s="43"/>
      <c r="VB19" s="43"/>
      <c r="VC19" s="43"/>
      <c r="VD19" s="43"/>
      <c r="VE19" s="43"/>
      <c r="VF19" s="43"/>
      <c r="VG19" s="43"/>
      <c r="VH19" s="43"/>
      <c r="VI19" s="43"/>
      <c r="VJ19" s="43"/>
      <c r="VK19" s="43"/>
      <c r="VL19" s="43"/>
      <c r="VM19" s="43"/>
      <c r="VN19" s="43"/>
      <c r="VO19" s="43"/>
      <c r="VP19" s="43"/>
      <c r="VQ19" s="43"/>
      <c r="VR19" s="43"/>
      <c r="VS19" s="43"/>
      <c r="VT19" s="43"/>
      <c r="VU19" s="43"/>
      <c r="VV19" s="43"/>
      <c r="VW19" s="43"/>
      <c r="VX19" s="43"/>
      <c r="VY19" s="43"/>
      <c r="VZ19" s="43"/>
      <c r="WA19" s="43"/>
      <c r="WB19" s="43"/>
      <c r="WC19" s="43"/>
      <c r="WD19" s="43"/>
      <c r="WE19" s="43"/>
      <c r="WF19" s="43"/>
      <c r="WG19" s="43"/>
      <c r="WH19" s="43"/>
      <c r="WI19" s="43"/>
      <c r="WJ19" s="43"/>
      <c r="WK19" s="43"/>
      <c r="WL19" s="43"/>
      <c r="WM19" s="43"/>
      <c r="WN19" s="43"/>
      <c r="WO19" s="43"/>
      <c r="WP19" s="43"/>
      <c r="WQ19" s="43"/>
      <c r="WR19" s="43"/>
      <c r="WS19" s="43"/>
      <c r="WT19" s="43"/>
      <c r="WU19" s="43"/>
      <c r="WV19" s="43"/>
      <c r="WW19" s="43"/>
      <c r="WX19" s="43"/>
      <c r="WY19" s="43"/>
      <c r="WZ19" s="43"/>
      <c r="XA19" s="43"/>
      <c r="XB19" s="43"/>
      <c r="XC19" s="43"/>
      <c r="XD19" s="43"/>
      <c r="XE19" s="43"/>
      <c r="XF19" s="43"/>
      <c r="XG19" s="43"/>
      <c r="XH19" s="43"/>
      <c r="XI19" s="43"/>
      <c r="XJ19" s="43"/>
      <c r="XK19" s="43"/>
      <c r="XL19" s="43"/>
      <c r="XM19" s="43"/>
      <c r="XN19" s="43"/>
      <c r="XO19" s="43"/>
      <c r="XP19" s="43"/>
      <c r="XQ19" s="43"/>
      <c r="XR19" s="43"/>
      <c r="XS19" s="43"/>
      <c r="XT19" s="43"/>
      <c r="XU19" s="43"/>
      <c r="XV19" s="43"/>
      <c r="XW19" s="43"/>
      <c r="XX19" s="43"/>
      <c r="XY19" s="43"/>
      <c r="XZ19" s="43"/>
      <c r="YA19" s="43"/>
      <c r="YB19" s="43"/>
      <c r="YC19" s="43"/>
      <c r="YD19" s="43"/>
      <c r="YE19" s="43"/>
      <c r="YF19" s="43"/>
      <c r="YG19" s="43"/>
      <c r="YH19" s="43"/>
      <c r="YI19" s="43"/>
      <c r="YJ19" s="43"/>
      <c r="YK19" s="43"/>
      <c r="YL19" s="43"/>
      <c r="YM19" s="43"/>
      <c r="YN19" s="43"/>
      <c r="YO19" s="43"/>
      <c r="YP19" s="43"/>
      <c r="YQ19" s="43"/>
      <c r="YR19" s="43"/>
      <c r="YS19" s="43"/>
      <c r="YT19" s="43"/>
      <c r="YU19" s="43"/>
      <c r="YV19" s="43"/>
      <c r="YW19" s="43"/>
      <c r="YX19" s="43"/>
      <c r="YY19" s="43"/>
      <c r="YZ19" s="43"/>
      <c r="ZA19" s="43"/>
      <c r="ZB19" s="43"/>
      <c r="ZC19" s="43"/>
      <c r="ZD19" s="43"/>
      <c r="ZE19" s="43"/>
      <c r="ZF19" s="43"/>
      <c r="ZG19" s="43"/>
      <c r="ZH19" s="43"/>
      <c r="ZI19" s="43"/>
      <c r="ZJ19" s="43"/>
      <c r="ZK19" s="43"/>
      <c r="ZL19" s="43"/>
      <c r="ZM19" s="43"/>
      <c r="ZN19" s="43"/>
      <c r="ZO19" s="43"/>
      <c r="ZP19" s="43"/>
      <c r="ZQ19" s="43"/>
      <c r="ZR19" s="43"/>
      <c r="ZS19" s="43"/>
      <c r="ZT19" s="43"/>
      <c r="ZU19" s="43"/>
      <c r="ZV19" s="43"/>
      <c r="ZW19" s="43"/>
      <c r="ZX19" s="43"/>
      <c r="ZY19" s="43"/>
      <c r="ZZ19" s="43"/>
      <c r="AAA19" s="43"/>
      <c r="AAB19" s="43"/>
      <c r="AAC19" s="43"/>
      <c r="AAD19" s="43"/>
      <c r="AAE19" s="43"/>
      <c r="AAF19" s="43"/>
      <c r="AAG19" s="43"/>
      <c r="AAH19" s="43"/>
      <c r="AAI19" s="43"/>
      <c r="AAJ19" s="43"/>
      <c r="AAK19" s="43"/>
      <c r="AAL19" s="43"/>
      <c r="AAM19" s="43"/>
      <c r="AAN19" s="43"/>
      <c r="AAO19" s="43"/>
      <c r="AAP19" s="43"/>
      <c r="AAQ19" s="43"/>
      <c r="AAR19" s="43"/>
      <c r="AAS19" s="43"/>
      <c r="AAT19" s="43"/>
      <c r="AAU19" s="43"/>
      <c r="AAV19" s="43"/>
      <c r="AAW19" s="43"/>
      <c r="AAX19" s="43"/>
      <c r="AAY19" s="43"/>
      <c r="AAZ19" s="43"/>
      <c r="ABA19" s="43"/>
      <c r="ABB19" s="43"/>
      <c r="ABC19" s="43"/>
      <c r="ABD19" s="43"/>
      <c r="ABE19" s="43"/>
      <c r="ABF19" s="43"/>
      <c r="ABG19" s="43"/>
      <c r="ABH19" s="43"/>
      <c r="ABI19" s="43"/>
      <c r="ABJ19" s="43"/>
      <c r="ABK19" s="43"/>
      <c r="ABL19" s="43"/>
      <c r="ABM19" s="43"/>
      <c r="ABN19" s="43"/>
      <c r="ABO19" s="43"/>
      <c r="ABP19" s="43"/>
      <c r="ABQ19" s="43"/>
      <c r="ABR19" s="43"/>
      <c r="ABS19" s="43"/>
      <c r="ABT19" s="43"/>
      <c r="ABU19" s="43"/>
      <c r="ABV19" s="43"/>
      <c r="ABW19" s="43"/>
      <c r="ABX19" s="43"/>
      <c r="ABY19" s="43"/>
      <c r="ABZ19" s="43"/>
      <c r="ACA19" s="43"/>
      <c r="ACB19" s="43"/>
      <c r="ACC19" s="43"/>
      <c r="ACD19" s="43"/>
      <c r="ACE19" s="43"/>
      <c r="ACF19" s="43"/>
      <c r="ACG19" s="43"/>
      <c r="ACH19" s="43"/>
      <c r="ACI19" s="43"/>
      <c r="ACJ19" s="43"/>
      <c r="ACK19" s="43"/>
      <c r="ACL19" s="43"/>
      <c r="ACM19" s="43"/>
      <c r="ACN19" s="43"/>
      <c r="ACO19" s="43"/>
      <c r="ACP19" s="43"/>
      <c r="ACQ19" s="43"/>
      <c r="ACR19" s="43"/>
      <c r="ACS19" s="43"/>
      <c r="ACT19" s="43"/>
      <c r="ACU19" s="43"/>
      <c r="ACV19" s="43"/>
      <c r="ACW19" s="43"/>
      <c r="ACX19" s="43"/>
      <c r="ACY19" s="43"/>
      <c r="ACZ19" s="43"/>
      <c r="ADA19" s="43"/>
      <c r="ADB19" s="43"/>
      <c r="ADC19" s="43"/>
      <c r="ADD19" s="43"/>
      <c r="ADE19" s="43"/>
      <c r="ADF19" s="43"/>
      <c r="ADG19" s="43"/>
      <c r="ADH19" s="43"/>
      <c r="ADI19" s="43"/>
      <c r="ADJ19" s="43"/>
      <c r="ADK19" s="43"/>
      <c r="ADL19" s="43"/>
      <c r="ADM19" s="43"/>
      <c r="ADN19" s="43"/>
      <c r="ADO19" s="43"/>
      <c r="ADP19" s="43"/>
      <c r="ADQ19" s="43"/>
      <c r="ADR19" s="43"/>
      <c r="ADS19" s="43"/>
      <c r="ADT19" s="43"/>
      <c r="ADU19" s="43"/>
      <c r="ADV19" s="43"/>
      <c r="ADW19" s="43"/>
      <c r="ADX19" s="43"/>
      <c r="ADY19" s="43"/>
      <c r="ADZ19" s="43"/>
      <c r="AEA19" s="43"/>
      <c r="AEB19" s="43"/>
      <c r="AEC19" s="43"/>
      <c r="AED19" s="43"/>
      <c r="AEE19" s="43"/>
      <c r="AEF19" s="43"/>
      <c r="AEG19" s="43"/>
      <c r="AEH19" s="43"/>
      <c r="AEI19" s="43"/>
      <c r="AEJ19" s="43"/>
      <c r="AEK19" s="43"/>
      <c r="AEL19" s="43"/>
      <c r="AEM19" s="43"/>
      <c r="AEN19" s="43"/>
      <c r="AEO19" s="43"/>
      <c r="AEP19" s="43"/>
      <c r="AEQ19" s="43"/>
      <c r="AER19" s="43"/>
      <c r="AES19" s="43"/>
      <c r="AET19" s="43"/>
      <c r="AEU19" s="43"/>
      <c r="AEV19" s="43"/>
      <c r="AEW19" s="43"/>
      <c r="AEX19" s="43"/>
      <c r="AEY19" s="43"/>
      <c r="AEZ19" s="43"/>
      <c r="AFA19" s="43"/>
      <c r="AFB19" s="43"/>
      <c r="AFC19" s="43"/>
      <c r="AFD19" s="43"/>
      <c r="AFE19" s="43"/>
      <c r="AFF19" s="43"/>
      <c r="AFG19" s="43"/>
      <c r="AFH19" s="43"/>
      <c r="AFI19" s="43"/>
      <c r="AFJ19" s="43"/>
      <c r="AFK19" s="43"/>
      <c r="AFL19" s="43"/>
      <c r="AFM19" s="43"/>
      <c r="AFN19" s="43"/>
      <c r="AFO19" s="43"/>
      <c r="AFP19" s="43"/>
      <c r="AFQ19" s="43"/>
      <c r="AFR19" s="43"/>
      <c r="AFS19" s="43"/>
      <c r="AFT19" s="43"/>
      <c r="AFU19" s="43"/>
      <c r="AFV19" s="43"/>
      <c r="AFW19" s="43"/>
      <c r="AFX19" s="43"/>
      <c r="AFY19" s="43"/>
      <c r="AFZ19" s="43"/>
      <c r="AGA19" s="43"/>
      <c r="AGB19" s="43"/>
      <c r="AGC19" s="43"/>
      <c r="AGD19" s="43"/>
      <c r="AGE19" s="43"/>
      <c r="AGF19" s="43"/>
      <c r="AGG19" s="43"/>
      <c r="AGH19" s="43"/>
      <c r="AGI19" s="43"/>
      <c r="AGJ19" s="43"/>
      <c r="AGK19" s="43"/>
      <c r="AGL19" s="43"/>
      <c r="AGM19" s="43"/>
      <c r="AGN19" s="43"/>
      <c r="AGO19" s="43"/>
      <c r="AGP19" s="43"/>
      <c r="AGQ19" s="43"/>
      <c r="AGR19" s="43"/>
      <c r="AGS19" s="43"/>
      <c r="AGT19" s="43"/>
      <c r="AGU19" s="43"/>
      <c r="AGV19" s="43"/>
      <c r="AGW19" s="43"/>
      <c r="AGX19" s="43"/>
      <c r="AGY19" s="43"/>
      <c r="AGZ19" s="43"/>
      <c r="AHA19" s="43"/>
      <c r="AHB19" s="43"/>
      <c r="AHC19" s="43"/>
      <c r="AHD19" s="43"/>
      <c r="AHE19" s="43"/>
      <c r="AHF19" s="43"/>
      <c r="AHG19" s="43"/>
      <c r="AHH19" s="43"/>
      <c r="AHI19" s="43"/>
      <c r="AHJ19" s="43"/>
      <c r="AHK19" s="43"/>
      <c r="AHL19" s="43"/>
      <c r="AHM19" s="43"/>
      <c r="AHN19" s="43"/>
      <c r="AHO19" s="43"/>
      <c r="AHP19" s="43"/>
      <c r="AHQ19" s="43"/>
      <c r="AHR19" s="43"/>
      <c r="AHS19" s="43"/>
      <c r="AHT19" s="43"/>
      <c r="AHU19" s="43"/>
      <c r="AHV19" s="43"/>
      <c r="AHW19" s="43"/>
      <c r="AHX19" s="43"/>
      <c r="AHY19" s="43"/>
      <c r="AHZ19" s="43"/>
      <c r="AIA19" s="43"/>
      <c r="AIB19" s="43"/>
      <c r="AIC19" s="43"/>
      <c r="AID19" s="43"/>
      <c r="AIE19" s="43"/>
      <c r="AIF19" s="43"/>
      <c r="AIG19" s="43"/>
      <c r="AIH19" s="43"/>
      <c r="AII19" s="43"/>
      <c r="AIJ19" s="43"/>
      <c r="AIK19" s="43"/>
      <c r="AIL19" s="43"/>
      <c r="AIM19" s="43"/>
      <c r="AIN19" s="43"/>
      <c r="AIO19" s="43"/>
      <c r="AIP19" s="43"/>
      <c r="AIQ19" s="43"/>
      <c r="AIR19" s="43"/>
      <c r="AIS19" s="43"/>
      <c r="AIT19" s="43"/>
      <c r="AIU19" s="43"/>
      <c r="AIV19" s="43"/>
      <c r="AIW19" s="43"/>
      <c r="AIX19" s="43"/>
      <c r="AIY19" s="43"/>
      <c r="AIZ19" s="43"/>
      <c r="AJA19" s="43"/>
      <c r="AJB19" s="43"/>
      <c r="AJC19" s="43"/>
      <c r="AJD19" s="43"/>
      <c r="AJE19" s="43"/>
      <c r="AJF19" s="43"/>
      <c r="AJG19" s="43"/>
      <c r="AJH19" s="43"/>
      <c r="AJI19" s="43"/>
      <c r="AJJ19" s="43"/>
      <c r="AJK19" s="43"/>
      <c r="AJL19" s="43"/>
      <c r="AJM19" s="43"/>
      <c r="AJN19" s="43"/>
      <c r="AJO19" s="43"/>
      <c r="AJP19" s="43"/>
      <c r="AJQ19" s="43"/>
      <c r="AJR19" s="43"/>
      <c r="AJS19" s="43"/>
      <c r="AJT19" s="43"/>
      <c r="AJU19" s="43"/>
      <c r="AJV19" s="43"/>
      <c r="AJW19" s="43"/>
      <c r="AJX19" s="43"/>
      <c r="AJY19" s="43"/>
      <c r="AJZ19" s="43"/>
      <c r="AKA19" s="43"/>
      <c r="AKB19" s="43"/>
      <c r="AKC19" s="43"/>
      <c r="AKD19" s="43"/>
      <c r="AKE19" s="43"/>
      <c r="AKF19" s="43"/>
      <c r="AKG19" s="43"/>
      <c r="AKH19" s="43"/>
      <c r="AKI19" s="43"/>
      <c r="AKJ19" s="43"/>
      <c r="AKK19" s="43"/>
      <c r="AKL19" s="43"/>
      <c r="AKM19" s="43"/>
      <c r="AKN19" s="43"/>
      <c r="AKO19" s="43"/>
      <c r="AKP19" s="43"/>
      <c r="AKQ19" s="43"/>
      <c r="AKR19" s="43"/>
      <c r="AKS19" s="43"/>
      <c r="AKT19" s="43"/>
      <c r="AKU19" s="43"/>
      <c r="AKV19" s="43"/>
      <c r="AKW19" s="43"/>
      <c r="AKX19" s="43"/>
      <c r="AKY19" s="43"/>
      <c r="AKZ19" s="43"/>
      <c r="ALA19" s="43"/>
      <c r="ALB19" s="43"/>
      <c r="ALC19" s="43"/>
      <c r="ALD19" s="43"/>
      <c r="ALE19" s="43"/>
      <c r="ALF19" s="43"/>
      <c r="ALG19" s="43"/>
      <c r="ALH19" s="43"/>
      <c r="ALI19" s="43"/>
      <c r="ALJ19" s="43"/>
      <c r="ALK19" s="43"/>
      <c r="ALL19" s="43"/>
      <c r="ALM19" s="43"/>
      <c r="ALN19" s="43"/>
      <c r="ALO19" s="43"/>
      <c r="ALP19" s="43"/>
      <c r="ALQ19" s="43"/>
      <c r="ALR19" s="43"/>
      <c r="ALS19" s="43"/>
      <c r="ALT19" s="43"/>
      <c r="ALU19" s="43"/>
      <c r="ALV19" s="43"/>
      <c r="ALW19" s="43"/>
      <c r="ALX19" s="43"/>
      <c r="ALY19" s="43"/>
      <c r="ALZ19" s="43"/>
      <c r="AMA19" s="43"/>
      <c r="AMB19" s="43"/>
      <c r="AMC19" s="43"/>
      <c r="AMD19" s="43"/>
      <c r="AME19" s="43"/>
      <c r="AMF19" s="43"/>
      <c r="AMG19" s="43"/>
      <c r="AMH19" s="43"/>
      <c r="AMI19" s="43"/>
      <c r="AMJ19" s="43"/>
      <c r="AMK19" s="43"/>
    </row>
    <row r="20" spans="1:1025" s="76" customFormat="1" x14ac:dyDescent="0.2">
      <c r="A20" s="77"/>
      <c r="B20" s="43"/>
      <c r="C20" s="43"/>
      <c r="D20" s="43"/>
      <c r="E20" s="79"/>
      <c r="F20" s="79"/>
      <c r="G20" s="79"/>
      <c r="H20" s="79"/>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c r="IW20" s="43"/>
      <c r="IX20" s="43"/>
      <c r="IY20" s="43"/>
      <c r="IZ20" s="43"/>
      <c r="JA20" s="43"/>
      <c r="JB20" s="43"/>
      <c r="JC20" s="43"/>
      <c r="JD20" s="43"/>
      <c r="JE20" s="43"/>
      <c r="JF20" s="43"/>
      <c r="JG20" s="43"/>
      <c r="JH20" s="43"/>
      <c r="JI20" s="43"/>
      <c r="JJ20" s="43"/>
      <c r="JK20" s="43"/>
      <c r="JL20" s="43"/>
      <c r="JM20" s="43"/>
      <c r="JN20" s="43"/>
      <c r="JO20" s="43"/>
      <c r="JP20" s="43"/>
      <c r="JQ20" s="43"/>
      <c r="JR20" s="43"/>
      <c r="JS20" s="43"/>
      <c r="JT20" s="43"/>
      <c r="JU20" s="43"/>
      <c r="JV20" s="43"/>
      <c r="JW20" s="43"/>
      <c r="JX20" s="43"/>
      <c r="JY20" s="43"/>
      <c r="JZ20" s="43"/>
      <c r="KA20" s="43"/>
      <c r="KB20" s="43"/>
      <c r="KC20" s="43"/>
      <c r="KD20" s="43"/>
      <c r="KE20" s="43"/>
      <c r="KF20" s="43"/>
      <c r="KG20" s="43"/>
      <c r="KH20" s="43"/>
      <c r="KI20" s="43"/>
      <c r="KJ20" s="43"/>
      <c r="KK20" s="43"/>
      <c r="KL20" s="43"/>
      <c r="KM20" s="43"/>
      <c r="KN20" s="43"/>
      <c r="KO20" s="43"/>
      <c r="KP20" s="43"/>
      <c r="KQ20" s="43"/>
      <c r="KR20" s="43"/>
      <c r="KS20" s="43"/>
      <c r="KT20" s="43"/>
      <c r="KU20" s="43"/>
      <c r="KV20" s="43"/>
      <c r="KW20" s="43"/>
      <c r="KX20" s="43"/>
      <c r="KY20" s="43"/>
      <c r="KZ20" s="43"/>
      <c r="LA20" s="43"/>
      <c r="LB20" s="43"/>
      <c r="LC20" s="43"/>
      <c r="LD20" s="43"/>
      <c r="LE20" s="43"/>
      <c r="LF20" s="43"/>
      <c r="LG20" s="43"/>
      <c r="LH20" s="43"/>
      <c r="LI20" s="43"/>
      <c r="LJ20" s="43"/>
      <c r="LK20" s="43"/>
      <c r="LL20" s="43"/>
      <c r="LM20" s="43"/>
      <c r="LN20" s="43"/>
      <c r="LO20" s="43"/>
      <c r="LP20" s="43"/>
      <c r="LQ20" s="43"/>
      <c r="LR20" s="43"/>
      <c r="LS20" s="43"/>
      <c r="LT20" s="43"/>
      <c r="LU20" s="43"/>
      <c r="LV20" s="43"/>
      <c r="LW20" s="43"/>
      <c r="LX20" s="43"/>
      <c r="LY20" s="43"/>
      <c r="LZ20" s="43"/>
      <c r="MA20" s="43"/>
      <c r="MB20" s="43"/>
      <c r="MC20" s="43"/>
      <c r="MD20" s="43"/>
      <c r="ME20" s="43"/>
      <c r="MF20" s="43"/>
      <c r="MG20" s="43"/>
      <c r="MH20" s="43"/>
      <c r="MI20" s="43"/>
      <c r="MJ20" s="43"/>
      <c r="MK20" s="43"/>
      <c r="ML20" s="43"/>
      <c r="MM20" s="43"/>
      <c r="MN20" s="43"/>
      <c r="MO20" s="43"/>
      <c r="MP20" s="43"/>
      <c r="MQ20" s="43"/>
      <c r="MR20" s="43"/>
      <c r="MS20" s="43"/>
      <c r="MT20" s="43"/>
      <c r="MU20" s="43"/>
      <c r="MV20" s="43"/>
      <c r="MW20" s="43"/>
      <c r="MX20" s="43"/>
      <c r="MY20" s="43"/>
      <c r="MZ20" s="43"/>
      <c r="NA20" s="43"/>
      <c r="NB20" s="43"/>
      <c r="NC20" s="43"/>
      <c r="ND20" s="43"/>
      <c r="NE20" s="43"/>
      <c r="NF20" s="43"/>
      <c r="NG20" s="43"/>
      <c r="NH20" s="43"/>
      <c r="NI20" s="43"/>
      <c r="NJ20" s="43"/>
      <c r="NK20" s="43"/>
      <c r="NL20" s="43"/>
      <c r="NM20" s="43"/>
      <c r="NN20" s="43"/>
      <c r="NO20" s="43"/>
      <c r="NP20" s="43"/>
      <c r="NQ20" s="43"/>
      <c r="NR20" s="43"/>
      <c r="NS20" s="43"/>
      <c r="NT20" s="43"/>
      <c r="NU20" s="43"/>
      <c r="NV20" s="43"/>
      <c r="NW20" s="43"/>
      <c r="NX20" s="43"/>
      <c r="NY20" s="43"/>
      <c r="NZ20" s="43"/>
      <c r="OA20" s="43"/>
      <c r="OB20" s="43"/>
      <c r="OC20" s="43"/>
      <c r="OD20" s="43"/>
      <c r="OE20" s="43"/>
      <c r="OF20" s="43"/>
      <c r="OG20" s="43"/>
      <c r="OH20" s="43"/>
      <c r="OI20" s="43"/>
      <c r="OJ20" s="43"/>
      <c r="OK20" s="43"/>
      <c r="OL20" s="43"/>
      <c r="OM20" s="43"/>
      <c r="ON20" s="43"/>
      <c r="OO20" s="43"/>
      <c r="OP20" s="43"/>
      <c r="OQ20" s="43"/>
      <c r="OR20" s="43"/>
      <c r="OS20" s="43"/>
      <c r="OT20" s="43"/>
      <c r="OU20" s="43"/>
      <c r="OV20" s="43"/>
      <c r="OW20" s="43"/>
      <c r="OX20" s="43"/>
      <c r="OY20" s="43"/>
      <c r="OZ20" s="43"/>
      <c r="PA20" s="43"/>
      <c r="PB20" s="43"/>
      <c r="PC20" s="43"/>
      <c r="PD20" s="43"/>
      <c r="PE20" s="43"/>
      <c r="PF20" s="43"/>
      <c r="PG20" s="43"/>
      <c r="PH20" s="43"/>
      <c r="PI20" s="43"/>
      <c r="PJ20" s="43"/>
      <c r="PK20" s="43"/>
      <c r="PL20" s="43"/>
      <c r="PM20" s="43"/>
      <c r="PN20" s="43"/>
      <c r="PO20" s="43"/>
      <c r="PP20" s="43"/>
      <c r="PQ20" s="43"/>
      <c r="PR20" s="43"/>
      <c r="PS20" s="43"/>
      <c r="PT20" s="43"/>
      <c r="PU20" s="43"/>
      <c r="PV20" s="43"/>
      <c r="PW20" s="43"/>
      <c r="PX20" s="43"/>
      <c r="PY20" s="43"/>
      <c r="PZ20" s="43"/>
      <c r="QA20" s="43"/>
      <c r="QB20" s="43"/>
      <c r="QC20" s="43"/>
      <c r="QD20" s="43"/>
      <c r="QE20" s="43"/>
      <c r="QF20" s="43"/>
      <c r="QG20" s="43"/>
      <c r="QH20" s="43"/>
      <c r="QI20" s="43"/>
      <c r="QJ20" s="43"/>
      <c r="QK20" s="43"/>
      <c r="QL20" s="43"/>
      <c r="QM20" s="43"/>
      <c r="QN20" s="43"/>
      <c r="QO20" s="43"/>
      <c r="QP20" s="43"/>
      <c r="QQ20" s="43"/>
      <c r="QR20" s="43"/>
      <c r="QS20" s="43"/>
      <c r="QT20" s="43"/>
      <c r="QU20" s="43"/>
      <c r="QV20" s="43"/>
      <c r="QW20" s="43"/>
      <c r="QX20" s="43"/>
      <c r="QY20" s="43"/>
      <c r="QZ20" s="43"/>
      <c r="RA20" s="43"/>
      <c r="RB20" s="43"/>
      <c r="RC20" s="43"/>
      <c r="RD20" s="43"/>
      <c r="RE20" s="43"/>
      <c r="RF20" s="43"/>
      <c r="RG20" s="43"/>
      <c r="RH20" s="43"/>
      <c r="RI20" s="43"/>
      <c r="RJ20" s="43"/>
      <c r="RK20" s="43"/>
      <c r="RL20" s="43"/>
      <c r="RM20" s="43"/>
      <c r="RN20" s="43"/>
      <c r="RO20" s="43"/>
      <c r="RP20" s="43"/>
      <c r="RQ20" s="43"/>
      <c r="RR20" s="43"/>
      <c r="RS20" s="43"/>
      <c r="RT20" s="43"/>
      <c r="RU20" s="43"/>
      <c r="RV20" s="43"/>
      <c r="RW20" s="43"/>
      <c r="RX20" s="43"/>
      <c r="RY20" s="43"/>
      <c r="RZ20" s="43"/>
      <c r="SA20" s="43"/>
      <c r="SB20" s="43"/>
      <c r="SC20" s="43"/>
      <c r="SD20" s="43"/>
      <c r="SE20" s="43"/>
      <c r="SF20" s="43"/>
      <c r="SG20" s="43"/>
      <c r="SH20" s="43"/>
      <c r="SI20" s="43"/>
      <c r="SJ20" s="43"/>
      <c r="SK20" s="43"/>
      <c r="SL20" s="43"/>
      <c r="SM20" s="43"/>
      <c r="SN20" s="43"/>
      <c r="SO20" s="43"/>
      <c r="SP20" s="43"/>
      <c r="SQ20" s="43"/>
      <c r="SR20" s="43"/>
      <c r="SS20" s="43"/>
      <c r="ST20" s="43"/>
      <c r="SU20" s="43"/>
      <c r="SV20" s="43"/>
      <c r="SW20" s="43"/>
      <c r="SX20" s="43"/>
      <c r="SY20" s="43"/>
      <c r="SZ20" s="43"/>
      <c r="TA20" s="43"/>
      <c r="TB20" s="43"/>
      <c r="TC20" s="43"/>
      <c r="TD20" s="43"/>
      <c r="TE20" s="43"/>
      <c r="TF20" s="43"/>
      <c r="TG20" s="43"/>
      <c r="TH20" s="43"/>
      <c r="TI20" s="43"/>
      <c r="TJ20" s="43"/>
      <c r="TK20" s="43"/>
      <c r="TL20" s="43"/>
      <c r="TM20" s="43"/>
      <c r="TN20" s="43"/>
      <c r="TO20" s="43"/>
      <c r="TP20" s="43"/>
      <c r="TQ20" s="43"/>
      <c r="TR20" s="43"/>
      <c r="TS20" s="43"/>
      <c r="TT20" s="43"/>
      <c r="TU20" s="43"/>
      <c r="TV20" s="43"/>
      <c r="TW20" s="43"/>
      <c r="TX20" s="43"/>
      <c r="TY20" s="43"/>
      <c r="TZ20" s="43"/>
      <c r="UA20" s="43"/>
      <c r="UB20" s="43"/>
      <c r="UC20" s="43"/>
      <c r="UD20" s="43"/>
      <c r="UE20" s="43"/>
      <c r="UF20" s="43"/>
      <c r="UG20" s="43"/>
      <c r="UH20" s="43"/>
      <c r="UI20" s="43"/>
      <c r="UJ20" s="43"/>
      <c r="UK20" s="43"/>
      <c r="UL20" s="43"/>
      <c r="UM20" s="43"/>
      <c r="UN20" s="43"/>
      <c r="UO20" s="43"/>
      <c r="UP20" s="43"/>
      <c r="UQ20" s="43"/>
      <c r="UR20" s="43"/>
      <c r="US20" s="43"/>
      <c r="UT20" s="43"/>
      <c r="UU20" s="43"/>
      <c r="UV20" s="43"/>
      <c r="UW20" s="43"/>
      <c r="UX20" s="43"/>
      <c r="UY20" s="43"/>
      <c r="UZ20" s="43"/>
      <c r="VA20" s="43"/>
      <c r="VB20" s="43"/>
      <c r="VC20" s="43"/>
      <c r="VD20" s="43"/>
      <c r="VE20" s="43"/>
      <c r="VF20" s="43"/>
      <c r="VG20" s="43"/>
      <c r="VH20" s="43"/>
      <c r="VI20" s="43"/>
      <c r="VJ20" s="43"/>
      <c r="VK20" s="43"/>
      <c r="VL20" s="43"/>
      <c r="VM20" s="43"/>
      <c r="VN20" s="43"/>
      <c r="VO20" s="43"/>
      <c r="VP20" s="43"/>
      <c r="VQ20" s="43"/>
      <c r="VR20" s="43"/>
      <c r="VS20" s="43"/>
      <c r="VT20" s="43"/>
      <c r="VU20" s="43"/>
      <c r="VV20" s="43"/>
      <c r="VW20" s="43"/>
      <c r="VX20" s="43"/>
      <c r="VY20" s="43"/>
      <c r="VZ20" s="43"/>
      <c r="WA20" s="43"/>
      <c r="WB20" s="43"/>
      <c r="WC20" s="43"/>
      <c r="WD20" s="43"/>
      <c r="WE20" s="43"/>
      <c r="WF20" s="43"/>
      <c r="WG20" s="43"/>
      <c r="WH20" s="43"/>
      <c r="WI20" s="43"/>
      <c r="WJ20" s="43"/>
      <c r="WK20" s="43"/>
      <c r="WL20" s="43"/>
      <c r="WM20" s="43"/>
      <c r="WN20" s="43"/>
      <c r="WO20" s="43"/>
      <c r="WP20" s="43"/>
      <c r="WQ20" s="43"/>
      <c r="WR20" s="43"/>
      <c r="WS20" s="43"/>
      <c r="WT20" s="43"/>
      <c r="WU20" s="43"/>
      <c r="WV20" s="43"/>
      <c r="WW20" s="43"/>
      <c r="WX20" s="43"/>
      <c r="WY20" s="43"/>
      <c r="WZ20" s="43"/>
      <c r="XA20" s="43"/>
      <c r="XB20" s="43"/>
      <c r="XC20" s="43"/>
      <c r="XD20" s="43"/>
      <c r="XE20" s="43"/>
      <c r="XF20" s="43"/>
      <c r="XG20" s="43"/>
      <c r="XH20" s="43"/>
      <c r="XI20" s="43"/>
      <c r="XJ20" s="43"/>
      <c r="XK20" s="43"/>
      <c r="XL20" s="43"/>
      <c r="XM20" s="43"/>
      <c r="XN20" s="43"/>
      <c r="XO20" s="43"/>
      <c r="XP20" s="43"/>
      <c r="XQ20" s="43"/>
      <c r="XR20" s="43"/>
      <c r="XS20" s="43"/>
      <c r="XT20" s="43"/>
      <c r="XU20" s="43"/>
      <c r="XV20" s="43"/>
      <c r="XW20" s="43"/>
      <c r="XX20" s="43"/>
      <c r="XY20" s="43"/>
      <c r="XZ20" s="43"/>
      <c r="YA20" s="43"/>
      <c r="YB20" s="43"/>
      <c r="YC20" s="43"/>
      <c r="YD20" s="43"/>
      <c r="YE20" s="43"/>
      <c r="YF20" s="43"/>
      <c r="YG20" s="43"/>
      <c r="YH20" s="43"/>
      <c r="YI20" s="43"/>
      <c r="YJ20" s="43"/>
      <c r="YK20" s="43"/>
      <c r="YL20" s="43"/>
      <c r="YM20" s="43"/>
      <c r="YN20" s="43"/>
      <c r="YO20" s="43"/>
      <c r="YP20" s="43"/>
      <c r="YQ20" s="43"/>
      <c r="YR20" s="43"/>
      <c r="YS20" s="43"/>
      <c r="YT20" s="43"/>
      <c r="YU20" s="43"/>
      <c r="YV20" s="43"/>
      <c r="YW20" s="43"/>
      <c r="YX20" s="43"/>
      <c r="YY20" s="43"/>
      <c r="YZ20" s="43"/>
      <c r="ZA20" s="43"/>
      <c r="ZB20" s="43"/>
      <c r="ZC20" s="43"/>
      <c r="ZD20" s="43"/>
      <c r="ZE20" s="43"/>
      <c r="ZF20" s="43"/>
      <c r="ZG20" s="43"/>
      <c r="ZH20" s="43"/>
      <c r="ZI20" s="43"/>
      <c r="ZJ20" s="43"/>
      <c r="ZK20" s="43"/>
      <c r="ZL20" s="43"/>
      <c r="ZM20" s="43"/>
      <c r="ZN20" s="43"/>
      <c r="ZO20" s="43"/>
      <c r="ZP20" s="43"/>
      <c r="ZQ20" s="43"/>
      <c r="ZR20" s="43"/>
      <c r="ZS20" s="43"/>
      <c r="ZT20" s="43"/>
      <c r="ZU20" s="43"/>
      <c r="ZV20" s="43"/>
      <c r="ZW20" s="43"/>
      <c r="ZX20" s="43"/>
      <c r="ZY20" s="43"/>
      <c r="ZZ20" s="43"/>
      <c r="AAA20" s="43"/>
      <c r="AAB20" s="43"/>
      <c r="AAC20" s="43"/>
      <c r="AAD20" s="43"/>
      <c r="AAE20" s="43"/>
      <c r="AAF20" s="43"/>
      <c r="AAG20" s="43"/>
      <c r="AAH20" s="43"/>
      <c r="AAI20" s="43"/>
      <c r="AAJ20" s="43"/>
      <c r="AAK20" s="43"/>
      <c r="AAL20" s="43"/>
      <c r="AAM20" s="43"/>
      <c r="AAN20" s="43"/>
      <c r="AAO20" s="43"/>
      <c r="AAP20" s="43"/>
      <c r="AAQ20" s="43"/>
      <c r="AAR20" s="43"/>
      <c r="AAS20" s="43"/>
      <c r="AAT20" s="43"/>
      <c r="AAU20" s="43"/>
      <c r="AAV20" s="43"/>
      <c r="AAW20" s="43"/>
      <c r="AAX20" s="43"/>
      <c r="AAY20" s="43"/>
      <c r="AAZ20" s="43"/>
      <c r="ABA20" s="43"/>
      <c r="ABB20" s="43"/>
      <c r="ABC20" s="43"/>
      <c r="ABD20" s="43"/>
      <c r="ABE20" s="43"/>
      <c r="ABF20" s="43"/>
      <c r="ABG20" s="43"/>
      <c r="ABH20" s="43"/>
      <c r="ABI20" s="43"/>
      <c r="ABJ20" s="43"/>
      <c r="ABK20" s="43"/>
      <c r="ABL20" s="43"/>
      <c r="ABM20" s="43"/>
      <c r="ABN20" s="43"/>
      <c r="ABO20" s="43"/>
      <c r="ABP20" s="43"/>
      <c r="ABQ20" s="43"/>
      <c r="ABR20" s="43"/>
      <c r="ABS20" s="43"/>
      <c r="ABT20" s="43"/>
      <c r="ABU20" s="43"/>
      <c r="ABV20" s="43"/>
      <c r="ABW20" s="43"/>
      <c r="ABX20" s="43"/>
      <c r="ABY20" s="43"/>
      <c r="ABZ20" s="43"/>
      <c r="ACA20" s="43"/>
      <c r="ACB20" s="43"/>
      <c r="ACC20" s="43"/>
      <c r="ACD20" s="43"/>
      <c r="ACE20" s="43"/>
      <c r="ACF20" s="43"/>
      <c r="ACG20" s="43"/>
      <c r="ACH20" s="43"/>
      <c r="ACI20" s="43"/>
      <c r="ACJ20" s="43"/>
      <c r="ACK20" s="43"/>
      <c r="ACL20" s="43"/>
      <c r="ACM20" s="43"/>
      <c r="ACN20" s="43"/>
      <c r="ACO20" s="43"/>
      <c r="ACP20" s="43"/>
      <c r="ACQ20" s="43"/>
      <c r="ACR20" s="43"/>
      <c r="ACS20" s="43"/>
      <c r="ACT20" s="43"/>
      <c r="ACU20" s="43"/>
      <c r="ACV20" s="43"/>
      <c r="ACW20" s="43"/>
      <c r="ACX20" s="43"/>
      <c r="ACY20" s="43"/>
      <c r="ACZ20" s="43"/>
      <c r="ADA20" s="43"/>
      <c r="ADB20" s="43"/>
      <c r="ADC20" s="43"/>
      <c r="ADD20" s="43"/>
      <c r="ADE20" s="43"/>
      <c r="ADF20" s="43"/>
      <c r="ADG20" s="43"/>
      <c r="ADH20" s="43"/>
      <c r="ADI20" s="43"/>
      <c r="ADJ20" s="43"/>
      <c r="ADK20" s="43"/>
      <c r="ADL20" s="43"/>
      <c r="ADM20" s="43"/>
      <c r="ADN20" s="43"/>
      <c r="ADO20" s="43"/>
      <c r="ADP20" s="43"/>
      <c r="ADQ20" s="43"/>
      <c r="ADR20" s="43"/>
      <c r="ADS20" s="43"/>
      <c r="ADT20" s="43"/>
      <c r="ADU20" s="43"/>
      <c r="ADV20" s="43"/>
      <c r="ADW20" s="43"/>
      <c r="ADX20" s="43"/>
      <c r="ADY20" s="43"/>
      <c r="ADZ20" s="43"/>
      <c r="AEA20" s="43"/>
      <c r="AEB20" s="43"/>
      <c r="AEC20" s="43"/>
      <c r="AED20" s="43"/>
      <c r="AEE20" s="43"/>
      <c r="AEF20" s="43"/>
      <c r="AEG20" s="43"/>
      <c r="AEH20" s="43"/>
      <c r="AEI20" s="43"/>
      <c r="AEJ20" s="43"/>
      <c r="AEK20" s="43"/>
      <c r="AEL20" s="43"/>
      <c r="AEM20" s="43"/>
      <c r="AEN20" s="43"/>
      <c r="AEO20" s="43"/>
      <c r="AEP20" s="43"/>
      <c r="AEQ20" s="43"/>
      <c r="AER20" s="43"/>
      <c r="AES20" s="43"/>
      <c r="AET20" s="43"/>
      <c r="AEU20" s="43"/>
      <c r="AEV20" s="43"/>
      <c r="AEW20" s="43"/>
      <c r="AEX20" s="43"/>
      <c r="AEY20" s="43"/>
      <c r="AEZ20" s="43"/>
      <c r="AFA20" s="43"/>
      <c r="AFB20" s="43"/>
      <c r="AFC20" s="43"/>
      <c r="AFD20" s="43"/>
      <c r="AFE20" s="43"/>
      <c r="AFF20" s="43"/>
      <c r="AFG20" s="43"/>
      <c r="AFH20" s="43"/>
      <c r="AFI20" s="43"/>
      <c r="AFJ20" s="43"/>
      <c r="AFK20" s="43"/>
      <c r="AFL20" s="43"/>
      <c r="AFM20" s="43"/>
      <c r="AFN20" s="43"/>
      <c r="AFO20" s="43"/>
      <c r="AFP20" s="43"/>
      <c r="AFQ20" s="43"/>
      <c r="AFR20" s="43"/>
      <c r="AFS20" s="43"/>
      <c r="AFT20" s="43"/>
      <c r="AFU20" s="43"/>
      <c r="AFV20" s="43"/>
      <c r="AFW20" s="43"/>
      <c r="AFX20" s="43"/>
      <c r="AFY20" s="43"/>
      <c r="AFZ20" s="43"/>
      <c r="AGA20" s="43"/>
      <c r="AGB20" s="43"/>
      <c r="AGC20" s="43"/>
      <c r="AGD20" s="43"/>
      <c r="AGE20" s="43"/>
      <c r="AGF20" s="43"/>
      <c r="AGG20" s="43"/>
      <c r="AGH20" s="43"/>
      <c r="AGI20" s="43"/>
      <c r="AGJ20" s="43"/>
      <c r="AGK20" s="43"/>
      <c r="AGL20" s="43"/>
      <c r="AGM20" s="43"/>
      <c r="AGN20" s="43"/>
      <c r="AGO20" s="43"/>
      <c r="AGP20" s="43"/>
      <c r="AGQ20" s="43"/>
      <c r="AGR20" s="43"/>
      <c r="AGS20" s="43"/>
      <c r="AGT20" s="43"/>
      <c r="AGU20" s="43"/>
      <c r="AGV20" s="43"/>
      <c r="AGW20" s="43"/>
      <c r="AGX20" s="43"/>
      <c r="AGY20" s="43"/>
      <c r="AGZ20" s="43"/>
      <c r="AHA20" s="43"/>
      <c r="AHB20" s="43"/>
      <c r="AHC20" s="43"/>
      <c r="AHD20" s="43"/>
      <c r="AHE20" s="43"/>
      <c r="AHF20" s="43"/>
      <c r="AHG20" s="43"/>
      <c r="AHH20" s="43"/>
      <c r="AHI20" s="43"/>
      <c r="AHJ20" s="43"/>
      <c r="AHK20" s="43"/>
      <c r="AHL20" s="43"/>
      <c r="AHM20" s="43"/>
      <c r="AHN20" s="43"/>
      <c r="AHO20" s="43"/>
      <c r="AHP20" s="43"/>
      <c r="AHQ20" s="43"/>
      <c r="AHR20" s="43"/>
      <c r="AHS20" s="43"/>
      <c r="AHT20" s="43"/>
      <c r="AHU20" s="43"/>
      <c r="AHV20" s="43"/>
      <c r="AHW20" s="43"/>
      <c r="AHX20" s="43"/>
      <c r="AHY20" s="43"/>
      <c r="AHZ20" s="43"/>
      <c r="AIA20" s="43"/>
      <c r="AIB20" s="43"/>
      <c r="AIC20" s="43"/>
      <c r="AID20" s="43"/>
      <c r="AIE20" s="43"/>
      <c r="AIF20" s="43"/>
      <c r="AIG20" s="43"/>
      <c r="AIH20" s="43"/>
      <c r="AII20" s="43"/>
      <c r="AIJ20" s="43"/>
      <c r="AIK20" s="43"/>
      <c r="AIL20" s="43"/>
      <c r="AIM20" s="43"/>
      <c r="AIN20" s="43"/>
      <c r="AIO20" s="43"/>
      <c r="AIP20" s="43"/>
      <c r="AIQ20" s="43"/>
      <c r="AIR20" s="43"/>
      <c r="AIS20" s="43"/>
      <c r="AIT20" s="43"/>
      <c r="AIU20" s="43"/>
      <c r="AIV20" s="43"/>
      <c r="AIW20" s="43"/>
      <c r="AIX20" s="43"/>
      <c r="AIY20" s="43"/>
      <c r="AIZ20" s="43"/>
      <c r="AJA20" s="43"/>
      <c r="AJB20" s="43"/>
      <c r="AJC20" s="43"/>
      <c r="AJD20" s="43"/>
      <c r="AJE20" s="43"/>
      <c r="AJF20" s="43"/>
      <c r="AJG20" s="43"/>
      <c r="AJH20" s="43"/>
      <c r="AJI20" s="43"/>
      <c r="AJJ20" s="43"/>
      <c r="AJK20" s="43"/>
      <c r="AJL20" s="43"/>
      <c r="AJM20" s="43"/>
      <c r="AJN20" s="43"/>
      <c r="AJO20" s="43"/>
      <c r="AJP20" s="43"/>
      <c r="AJQ20" s="43"/>
      <c r="AJR20" s="43"/>
      <c r="AJS20" s="43"/>
      <c r="AJT20" s="43"/>
      <c r="AJU20" s="43"/>
      <c r="AJV20" s="43"/>
      <c r="AJW20" s="43"/>
      <c r="AJX20" s="43"/>
      <c r="AJY20" s="43"/>
      <c r="AJZ20" s="43"/>
      <c r="AKA20" s="43"/>
      <c r="AKB20" s="43"/>
      <c r="AKC20" s="43"/>
      <c r="AKD20" s="43"/>
      <c r="AKE20" s="43"/>
      <c r="AKF20" s="43"/>
      <c r="AKG20" s="43"/>
      <c r="AKH20" s="43"/>
      <c r="AKI20" s="43"/>
      <c r="AKJ20" s="43"/>
      <c r="AKK20" s="43"/>
      <c r="AKL20" s="43"/>
      <c r="AKM20" s="43"/>
      <c r="AKN20" s="43"/>
      <c r="AKO20" s="43"/>
      <c r="AKP20" s="43"/>
      <c r="AKQ20" s="43"/>
      <c r="AKR20" s="43"/>
      <c r="AKS20" s="43"/>
      <c r="AKT20" s="43"/>
      <c r="AKU20" s="43"/>
      <c r="AKV20" s="43"/>
      <c r="AKW20" s="43"/>
      <c r="AKX20" s="43"/>
      <c r="AKY20" s="43"/>
      <c r="AKZ20" s="43"/>
      <c r="ALA20" s="43"/>
      <c r="ALB20" s="43"/>
      <c r="ALC20" s="43"/>
      <c r="ALD20" s="43"/>
      <c r="ALE20" s="43"/>
      <c r="ALF20" s="43"/>
      <c r="ALG20" s="43"/>
      <c r="ALH20" s="43"/>
      <c r="ALI20" s="43"/>
      <c r="ALJ20" s="43"/>
      <c r="ALK20" s="43"/>
      <c r="ALL20" s="43"/>
      <c r="ALM20" s="43"/>
      <c r="ALN20" s="43"/>
      <c r="ALO20" s="43"/>
      <c r="ALP20" s="43"/>
      <c r="ALQ20" s="43"/>
      <c r="ALR20" s="43"/>
      <c r="ALS20" s="43"/>
      <c r="ALT20" s="43"/>
      <c r="ALU20" s="43"/>
      <c r="ALV20" s="43"/>
      <c r="ALW20" s="43"/>
      <c r="ALX20" s="43"/>
      <c r="ALY20" s="43"/>
      <c r="ALZ20" s="43"/>
      <c r="AMA20" s="43"/>
      <c r="AMB20" s="43"/>
      <c r="AMC20" s="43"/>
      <c r="AMD20" s="43"/>
      <c r="AME20" s="43"/>
      <c r="AMF20" s="43"/>
      <c r="AMG20" s="43"/>
      <c r="AMH20" s="43"/>
      <c r="AMI20" s="43"/>
      <c r="AMJ20" s="43"/>
      <c r="AMK20" s="43"/>
    </row>
    <row r="21" spans="1:1025" s="76" customFormat="1" x14ac:dyDescent="0.2">
      <c r="A21" s="77"/>
      <c r="B21" s="43"/>
      <c r="C21" s="43"/>
      <c r="D21" s="43"/>
      <c r="E21" s="79"/>
      <c r="F21" s="79"/>
      <c r="G21" s="79"/>
      <c r="H21" s="79"/>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row>
    <row r="22" spans="1:1025" s="76" customFormat="1" x14ac:dyDescent="0.2">
      <c r="A22" s="77"/>
      <c r="B22" s="43"/>
      <c r="C22" s="43"/>
      <c r="D22" s="43"/>
      <c r="E22" s="79"/>
      <c r="F22" s="79"/>
      <c r="G22" s="79"/>
      <c r="H22" s="79"/>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c r="IW22" s="43"/>
      <c r="IX22" s="43"/>
      <c r="IY22" s="43"/>
      <c r="IZ22" s="43"/>
      <c r="JA22" s="43"/>
      <c r="JB22" s="43"/>
      <c r="JC22" s="43"/>
      <c r="JD22" s="43"/>
      <c r="JE22" s="43"/>
      <c r="JF22" s="43"/>
      <c r="JG22" s="43"/>
      <c r="JH22" s="43"/>
      <c r="JI22" s="43"/>
      <c r="JJ22" s="43"/>
      <c r="JK22" s="43"/>
      <c r="JL22" s="43"/>
      <c r="JM22" s="43"/>
      <c r="JN22" s="43"/>
      <c r="JO22" s="43"/>
      <c r="JP22" s="43"/>
      <c r="JQ22" s="43"/>
      <c r="JR22" s="43"/>
      <c r="JS22" s="43"/>
      <c r="JT22" s="43"/>
      <c r="JU22" s="43"/>
      <c r="JV22" s="43"/>
      <c r="JW22" s="43"/>
      <c r="JX22" s="43"/>
      <c r="JY22" s="43"/>
      <c r="JZ22" s="43"/>
      <c r="KA22" s="43"/>
      <c r="KB22" s="43"/>
      <c r="KC22" s="43"/>
      <c r="KD22" s="43"/>
      <c r="KE22" s="43"/>
      <c r="KF22" s="43"/>
      <c r="KG22" s="43"/>
      <c r="KH22" s="43"/>
      <c r="KI22" s="43"/>
      <c r="KJ22" s="43"/>
      <c r="KK22" s="43"/>
      <c r="KL22" s="43"/>
      <c r="KM22" s="43"/>
      <c r="KN22" s="43"/>
      <c r="KO22" s="43"/>
      <c r="KP22" s="43"/>
      <c r="KQ22" s="43"/>
      <c r="KR22" s="43"/>
      <c r="KS22" s="43"/>
      <c r="KT22" s="43"/>
      <c r="KU22" s="43"/>
      <c r="KV22" s="43"/>
      <c r="KW22" s="43"/>
      <c r="KX22" s="43"/>
      <c r="KY22" s="43"/>
      <c r="KZ22" s="43"/>
      <c r="LA22" s="43"/>
      <c r="LB22" s="43"/>
      <c r="LC22" s="43"/>
      <c r="LD22" s="43"/>
      <c r="LE22" s="43"/>
      <c r="LF22" s="43"/>
      <c r="LG22" s="43"/>
      <c r="LH22" s="43"/>
      <c r="LI22" s="43"/>
      <c r="LJ22" s="43"/>
      <c r="LK22" s="43"/>
      <c r="LL22" s="43"/>
      <c r="LM22" s="43"/>
      <c r="LN22" s="43"/>
      <c r="LO22" s="43"/>
      <c r="LP22" s="43"/>
      <c r="LQ22" s="43"/>
      <c r="LR22" s="43"/>
      <c r="LS22" s="43"/>
      <c r="LT22" s="43"/>
      <c r="LU22" s="43"/>
      <c r="LV22" s="43"/>
      <c r="LW22" s="43"/>
      <c r="LX22" s="43"/>
      <c r="LY22" s="43"/>
      <c r="LZ22" s="43"/>
      <c r="MA22" s="43"/>
      <c r="MB22" s="43"/>
      <c r="MC22" s="43"/>
      <c r="MD22" s="43"/>
      <c r="ME22" s="43"/>
      <c r="MF22" s="43"/>
      <c r="MG22" s="43"/>
      <c r="MH22" s="43"/>
      <c r="MI22" s="43"/>
      <c r="MJ22" s="43"/>
      <c r="MK22" s="43"/>
      <c r="ML22" s="43"/>
      <c r="MM22" s="43"/>
      <c r="MN22" s="43"/>
      <c r="MO22" s="43"/>
      <c r="MP22" s="43"/>
      <c r="MQ22" s="43"/>
      <c r="MR22" s="43"/>
      <c r="MS22" s="43"/>
      <c r="MT22" s="43"/>
      <c r="MU22" s="43"/>
      <c r="MV22" s="43"/>
      <c r="MW22" s="43"/>
      <c r="MX22" s="43"/>
      <c r="MY22" s="43"/>
      <c r="MZ22" s="43"/>
      <c r="NA22" s="43"/>
      <c r="NB22" s="43"/>
      <c r="NC22" s="43"/>
      <c r="ND22" s="43"/>
      <c r="NE22" s="43"/>
      <c r="NF22" s="43"/>
      <c r="NG22" s="43"/>
      <c r="NH22" s="43"/>
      <c r="NI22" s="43"/>
      <c r="NJ22" s="43"/>
      <c r="NK22" s="43"/>
      <c r="NL22" s="43"/>
      <c r="NM22" s="43"/>
      <c r="NN22" s="43"/>
      <c r="NO22" s="43"/>
      <c r="NP22" s="43"/>
      <c r="NQ22" s="43"/>
      <c r="NR22" s="43"/>
      <c r="NS22" s="43"/>
      <c r="NT22" s="43"/>
      <c r="NU22" s="43"/>
      <c r="NV22" s="43"/>
      <c r="NW22" s="43"/>
      <c r="NX22" s="43"/>
      <c r="NY22" s="43"/>
      <c r="NZ22" s="43"/>
      <c r="OA22" s="43"/>
      <c r="OB22" s="43"/>
      <c r="OC22" s="43"/>
      <c r="OD22" s="43"/>
      <c r="OE22" s="43"/>
      <c r="OF22" s="43"/>
      <c r="OG22" s="43"/>
      <c r="OH22" s="43"/>
      <c r="OI22" s="43"/>
      <c r="OJ22" s="43"/>
      <c r="OK22" s="43"/>
      <c r="OL22" s="43"/>
      <c r="OM22" s="43"/>
      <c r="ON22" s="43"/>
      <c r="OO22" s="43"/>
      <c r="OP22" s="43"/>
      <c r="OQ22" s="43"/>
      <c r="OR22" s="43"/>
      <c r="OS22" s="43"/>
      <c r="OT22" s="43"/>
      <c r="OU22" s="43"/>
      <c r="OV22" s="43"/>
      <c r="OW22" s="43"/>
      <c r="OX22" s="43"/>
      <c r="OY22" s="43"/>
      <c r="OZ22" s="43"/>
      <c r="PA22" s="43"/>
      <c r="PB22" s="43"/>
      <c r="PC22" s="43"/>
      <c r="PD22" s="43"/>
      <c r="PE22" s="43"/>
      <c r="PF22" s="43"/>
      <c r="PG22" s="43"/>
      <c r="PH22" s="43"/>
      <c r="PI22" s="43"/>
      <c r="PJ22" s="43"/>
      <c r="PK22" s="43"/>
      <c r="PL22" s="43"/>
      <c r="PM22" s="43"/>
      <c r="PN22" s="43"/>
      <c r="PO22" s="43"/>
      <c r="PP22" s="43"/>
      <c r="PQ22" s="43"/>
      <c r="PR22" s="43"/>
      <c r="PS22" s="43"/>
      <c r="PT22" s="43"/>
      <c r="PU22" s="43"/>
      <c r="PV22" s="43"/>
      <c r="PW22" s="43"/>
      <c r="PX22" s="43"/>
      <c r="PY22" s="43"/>
      <c r="PZ22" s="43"/>
      <c r="QA22" s="43"/>
      <c r="QB22" s="43"/>
      <c r="QC22" s="43"/>
      <c r="QD22" s="43"/>
      <c r="QE22" s="43"/>
      <c r="QF22" s="43"/>
      <c r="QG22" s="43"/>
      <c r="QH22" s="43"/>
      <c r="QI22" s="43"/>
      <c r="QJ22" s="43"/>
      <c r="QK22" s="43"/>
      <c r="QL22" s="43"/>
      <c r="QM22" s="43"/>
      <c r="QN22" s="43"/>
      <c r="QO22" s="43"/>
      <c r="QP22" s="43"/>
      <c r="QQ22" s="43"/>
      <c r="QR22" s="43"/>
      <c r="QS22" s="43"/>
      <c r="QT22" s="43"/>
      <c r="QU22" s="43"/>
      <c r="QV22" s="43"/>
      <c r="QW22" s="43"/>
      <c r="QX22" s="43"/>
      <c r="QY22" s="43"/>
      <c r="QZ22" s="43"/>
      <c r="RA22" s="43"/>
      <c r="RB22" s="43"/>
      <c r="RC22" s="43"/>
      <c r="RD22" s="43"/>
      <c r="RE22" s="43"/>
      <c r="RF22" s="43"/>
      <c r="RG22" s="43"/>
      <c r="RH22" s="43"/>
      <c r="RI22" s="43"/>
      <c r="RJ22" s="43"/>
      <c r="RK22" s="43"/>
      <c r="RL22" s="43"/>
      <c r="RM22" s="43"/>
      <c r="RN22" s="43"/>
      <c r="RO22" s="43"/>
      <c r="RP22" s="43"/>
      <c r="RQ22" s="43"/>
      <c r="RR22" s="43"/>
      <c r="RS22" s="43"/>
      <c r="RT22" s="43"/>
      <c r="RU22" s="43"/>
      <c r="RV22" s="43"/>
      <c r="RW22" s="43"/>
      <c r="RX22" s="43"/>
      <c r="RY22" s="43"/>
      <c r="RZ22" s="43"/>
      <c r="SA22" s="43"/>
      <c r="SB22" s="43"/>
      <c r="SC22" s="43"/>
      <c r="SD22" s="43"/>
      <c r="SE22" s="43"/>
      <c r="SF22" s="43"/>
      <c r="SG22" s="43"/>
      <c r="SH22" s="43"/>
      <c r="SI22" s="43"/>
      <c r="SJ22" s="43"/>
      <c r="SK22" s="43"/>
      <c r="SL22" s="43"/>
      <c r="SM22" s="43"/>
      <c r="SN22" s="43"/>
      <c r="SO22" s="43"/>
      <c r="SP22" s="43"/>
      <c r="SQ22" s="43"/>
      <c r="SR22" s="43"/>
      <c r="SS22" s="43"/>
      <c r="ST22" s="43"/>
      <c r="SU22" s="43"/>
      <c r="SV22" s="43"/>
      <c r="SW22" s="43"/>
      <c r="SX22" s="43"/>
      <c r="SY22" s="43"/>
      <c r="SZ22" s="43"/>
      <c r="TA22" s="43"/>
      <c r="TB22" s="43"/>
      <c r="TC22" s="43"/>
      <c r="TD22" s="43"/>
      <c r="TE22" s="43"/>
      <c r="TF22" s="43"/>
      <c r="TG22" s="43"/>
      <c r="TH22" s="43"/>
      <c r="TI22" s="43"/>
      <c r="TJ22" s="43"/>
      <c r="TK22" s="43"/>
      <c r="TL22" s="43"/>
      <c r="TM22" s="43"/>
      <c r="TN22" s="43"/>
      <c r="TO22" s="43"/>
      <c r="TP22" s="43"/>
      <c r="TQ22" s="43"/>
      <c r="TR22" s="43"/>
      <c r="TS22" s="43"/>
      <c r="TT22" s="43"/>
      <c r="TU22" s="43"/>
      <c r="TV22" s="43"/>
      <c r="TW22" s="43"/>
      <c r="TX22" s="43"/>
      <c r="TY22" s="43"/>
      <c r="TZ22" s="43"/>
      <c r="UA22" s="43"/>
      <c r="UB22" s="43"/>
      <c r="UC22" s="43"/>
      <c r="UD22" s="43"/>
      <c r="UE22" s="43"/>
      <c r="UF22" s="43"/>
      <c r="UG22" s="43"/>
      <c r="UH22" s="43"/>
      <c r="UI22" s="43"/>
      <c r="UJ22" s="43"/>
      <c r="UK22" s="43"/>
      <c r="UL22" s="43"/>
      <c r="UM22" s="43"/>
      <c r="UN22" s="43"/>
      <c r="UO22" s="43"/>
      <c r="UP22" s="43"/>
      <c r="UQ22" s="43"/>
      <c r="UR22" s="43"/>
      <c r="US22" s="43"/>
      <c r="UT22" s="43"/>
      <c r="UU22" s="43"/>
      <c r="UV22" s="43"/>
      <c r="UW22" s="43"/>
      <c r="UX22" s="43"/>
      <c r="UY22" s="43"/>
      <c r="UZ22" s="43"/>
      <c r="VA22" s="43"/>
      <c r="VB22" s="43"/>
      <c r="VC22" s="43"/>
      <c r="VD22" s="43"/>
      <c r="VE22" s="43"/>
      <c r="VF22" s="43"/>
      <c r="VG22" s="43"/>
      <c r="VH22" s="43"/>
      <c r="VI22" s="43"/>
      <c r="VJ22" s="43"/>
      <c r="VK22" s="43"/>
      <c r="VL22" s="43"/>
      <c r="VM22" s="43"/>
      <c r="VN22" s="43"/>
      <c r="VO22" s="43"/>
      <c r="VP22" s="43"/>
      <c r="VQ22" s="43"/>
      <c r="VR22" s="43"/>
      <c r="VS22" s="43"/>
      <c r="VT22" s="43"/>
      <c r="VU22" s="43"/>
      <c r="VV22" s="43"/>
      <c r="VW22" s="43"/>
      <c r="VX22" s="43"/>
      <c r="VY22" s="43"/>
      <c r="VZ22" s="43"/>
      <c r="WA22" s="43"/>
      <c r="WB22" s="43"/>
      <c r="WC22" s="43"/>
      <c r="WD22" s="43"/>
      <c r="WE22" s="43"/>
      <c r="WF22" s="43"/>
      <c r="WG22" s="43"/>
      <c r="WH22" s="43"/>
      <c r="WI22" s="43"/>
      <c r="WJ22" s="43"/>
      <c r="WK22" s="43"/>
      <c r="WL22" s="43"/>
      <c r="WM22" s="43"/>
      <c r="WN22" s="43"/>
      <c r="WO22" s="43"/>
      <c r="WP22" s="43"/>
      <c r="WQ22" s="43"/>
      <c r="WR22" s="43"/>
      <c r="WS22" s="43"/>
      <c r="WT22" s="43"/>
      <c r="WU22" s="43"/>
      <c r="WV22" s="43"/>
      <c r="WW22" s="43"/>
      <c r="WX22" s="43"/>
      <c r="WY22" s="43"/>
      <c r="WZ22" s="43"/>
      <c r="XA22" s="43"/>
      <c r="XB22" s="43"/>
      <c r="XC22" s="43"/>
      <c r="XD22" s="43"/>
      <c r="XE22" s="43"/>
      <c r="XF22" s="43"/>
      <c r="XG22" s="43"/>
      <c r="XH22" s="43"/>
      <c r="XI22" s="43"/>
      <c r="XJ22" s="43"/>
      <c r="XK22" s="43"/>
      <c r="XL22" s="43"/>
      <c r="XM22" s="43"/>
      <c r="XN22" s="43"/>
      <c r="XO22" s="43"/>
      <c r="XP22" s="43"/>
      <c r="XQ22" s="43"/>
      <c r="XR22" s="43"/>
      <c r="XS22" s="43"/>
      <c r="XT22" s="43"/>
      <c r="XU22" s="43"/>
      <c r="XV22" s="43"/>
      <c r="XW22" s="43"/>
      <c r="XX22" s="43"/>
      <c r="XY22" s="43"/>
      <c r="XZ22" s="43"/>
      <c r="YA22" s="43"/>
      <c r="YB22" s="43"/>
      <c r="YC22" s="43"/>
      <c r="YD22" s="43"/>
      <c r="YE22" s="43"/>
      <c r="YF22" s="43"/>
      <c r="YG22" s="43"/>
      <c r="YH22" s="43"/>
      <c r="YI22" s="43"/>
      <c r="YJ22" s="43"/>
      <c r="YK22" s="43"/>
      <c r="YL22" s="43"/>
      <c r="YM22" s="43"/>
      <c r="YN22" s="43"/>
      <c r="YO22" s="43"/>
      <c r="YP22" s="43"/>
      <c r="YQ22" s="43"/>
      <c r="YR22" s="43"/>
      <c r="YS22" s="43"/>
      <c r="YT22" s="43"/>
      <c r="YU22" s="43"/>
      <c r="YV22" s="43"/>
      <c r="YW22" s="43"/>
      <c r="YX22" s="43"/>
      <c r="YY22" s="43"/>
      <c r="YZ22" s="43"/>
      <c r="ZA22" s="43"/>
      <c r="ZB22" s="43"/>
      <c r="ZC22" s="43"/>
      <c r="ZD22" s="43"/>
      <c r="ZE22" s="43"/>
      <c r="ZF22" s="43"/>
      <c r="ZG22" s="43"/>
      <c r="ZH22" s="43"/>
      <c r="ZI22" s="43"/>
      <c r="ZJ22" s="43"/>
      <c r="ZK22" s="43"/>
      <c r="ZL22" s="43"/>
      <c r="ZM22" s="43"/>
      <c r="ZN22" s="43"/>
      <c r="ZO22" s="43"/>
      <c r="ZP22" s="43"/>
      <c r="ZQ22" s="43"/>
      <c r="ZR22" s="43"/>
      <c r="ZS22" s="43"/>
      <c r="ZT22" s="43"/>
      <c r="ZU22" s="43"/>
      <c r="ZV22" s="43"/>
      <c r="ZW22" s="43"/>
      <c r="ZX22" s="43"/>
      <c r="ZY22" s="43"/>
      <c r="ZZ22" s="43"/>
      <c r="AAA22" s="43"/>
      <c r="AAB22" s="43"/>
      <c r="AAC22" s="43"/>
      <c r="AAD22" s="43"/>
      <c r="AAE22" s="43"/>
      <c r="AAF22" s="43"/>
      <c r="AAG22" s="43"/>
      <c r="AAH22" s="43"/>
      <c r="AAI22" s="43"/>
      <c r="AAJ22" s="43"/>
      <c r="AAK22" s="43"/>
      <c r="AAL22" s="43"/>
      <c r="AAM22" s="43"/>
      <c r="AAN22" s="43"/>
      <c r="AAO22" s="43"/>
      <c r="AAP22" s="43"/>
      <c r="AAQ22" s="43"/>
      <c r="AAR22" s="43"/>
      <c r="AAS22" s="43"/>
      <c r="AAT22" s="43"/>
      <c r="AAU22" s="43"/>
      <c r="AAV22" s="43"/>
      <c r="AAW22" s="43"/>
      <c r="AAX22" s="43"/>
      <c r="AAY22" s="43"/>
      <c r="AAZ22" s="43"/>
      <c r="ABA22" s="43"/>
      <c r="ABB22" s="43"/>
      <c r="ABC22" s="43"/>
      <c r="ABD22" s="43"/>
      <c r="ABE22" s="43"/>
      <c r="ABF22" s="43"/>
      <c r="ABG22" s="43"/>
      <c r="ABH22" s="43"/>
      <c r="ABI22" s="43"/>
      <c r="ABJ22" s="43"/>
      <c r="ABK22" s="43"/>
      <c r="ABL22" s="43"/>
      <c r="ABM22" s="43"/>
      <c r="ABN22" s="43"/>
      <c r="ABO22" s="43"/>
      <c r="ABP22" s="43"/>
      <c r="ABQ22" s="43"/>
      <c r="ABR22" s="43"/>
      <c r="ABS22" s="43"/>
      <c r="ABT22" s="43"/>
      <c r="ABU22" s="43"/>
      <c r="ABV22" s="43"/>
      <c r="ABW22" s="43"/>
      <c r="ABX22" s="43"/>
      <c r="ABY22" s="43"/>
      <c r="ABZ22" s="43"/>
      <c r="ACA22" s="43"/>
      <c r="ACB22" s="43"/>
      <c r="ACC22" s="43"/>
      <c r="ACD22" s="43"/>
      <c r="ACE22" s="43"/>
      <c r="ACF22" s="43"/>
      <c r="ACG22" s="43"/>
      <c r="ACH22" s="43"/>
      <c r="ACI22" s="43"/>
      <c r="ACJ22" s="43"/>
      <c r="ACK22" s="43"/>
      <c r="ACL22" s="43"/>
      <c r="ACM22" s="43"/>
      <c r="ACN22" s="43"/>
      <c r="ACO22" s="43"/>
      <c r="ACP22" s="43"/>
      <c r="ACQ22" s="43"/>
      <c r="ACR22" s="43"/>
      <c r="ACS22" s="43"/>
      <c r="ACT22" s="43"/>
      <c r="ACU22" s="43"/>
      <c r="ACV22" s="43"/>
      <c r="ACW22" s="43"/>
      <c r="ACX22" s="43"/>
      <c r="ACY22" s="43"/>
      <c r="ACZ22" s="43"/>
      <c r="ADA22" s="43"/>
      <c r="ADB22" s="43"/>
      <c r="ADC22" s="43"/>
      <c r="ADD22" s="43"/>
      <c r="ADE22" s="43"/>
      <c r="ADF22" s="43"/>
      <c r="ADG22" s="43"/>
      <c r="ADH22" s="43"/>
      <c r="ADI22" s="43"/>
      <c r="ADJ22" s="43"/>
      <c r="ADK22" s="43"/>
      <c r="ADL22" s="43"/>
      <c r="ADM22" s="43"/>
      <c r="ADN22" s="43"/>
      <c r="ADO22" s="43"/>
      <c r="ADP22" s="43"/>
      <c r="ADQ22" s="43"/>
      <c r="ADR22" s="43"/>
      <c r="ADS22" s="43"/>
      <c r="ADT22" s="43"/>
      <c r="ADU22" s="43"/>
      <c r="ADV22" s="43"/>
      <c r="ADW22" s="43"/>
      <c r="ADX22" s="43"/>
      <c r="ADY22" s="43"/>
      <c r="ADZ22" s="43"/>
      <c r="AEA22" s="43"/>
      <c r="AEB22" s="43"/>
      <c r="AEC22" s="43"/>
      <c r="AED22" s="43"/>
      <c r="AEE22" s="43"/>
      <c r="AEF22" s="43"/>
      <c r="AEG22" s="43"/>
      <c r="AEH22" s="43"/>
      <c r="AEI22" s="43"/>
      <c r="AEJ22" s="43"/>
      <c r="AEK22" s="43"/>
      <c r="AEL22" s="43"/>
      <c r="AEM22" s="43"/>
      <c r="AEN22" s="43"/>
      <c r="AEO22" s="43"/>
      <c r="AEP22" s="43"/>
      <c r="AEQ22" s="43"/>
      <c r="AER22" s="43"/>
      <c r="AES22" s="43"/>
      <c r="AET22" s="43"/>
      <c r="AEU22" s="43"/>
      <c r="AEV22" s="43"/>
      <c r="AEW22" s="43"/>
      <c r="AEX22" s="43"/>
      <c r="AEY22" s="43"/>
      <c r="AEZ22" s="43"/>
      <c r="AFA22" s="43"/>
      <c r="AFB22" s="43"/>
      <c r="AFC22" s="43"/>
      <c r="AFD22" s="43"/>
      <c r="AFE22" s="43"/>
      <c r="AFF22" s="43"/>
      <c r="AFG22" s="43"/>
      <c r="AFH22" s="43"/>
      <c r="AFI22" s="43"/>
      <c r="AFJ22" s="43"/>
      <c r="AFK22" s="43"/>
      <c r="AFL22" s="43"/>
      <c r="AFM22" s="43"/>
      <c r="AFN22" s="43"/>
      <c r="AFO22" s="43"/>
      <c r="AFP22" s="43"/>
      <c r="AFQ22" s="43"/>
      <c r="AFR22" s="43"/>
      <c r="AFS22" s="43"/>
      <c r="AFT22" s="43"/>
      <c r="AFU22" s="43"/>
      <c r="AFV22" s="43"/>
      <c r="AFW22" s="43"/>
      <c r="AFX22" s="43"/>
      <c r="AFY22" s="43"/>
      <c r="AFZ22" s="43"/>
      <c r="AGA22" s="43"/>
      <c r="AGB22" s="43"/>
      <c r="AGC22" s="43"/>
      <c r="AGD22" s="43"/>
      <c r="AGE22" s="43"/>
      <c r="AGF22" s="43"/>
      <c r="AGG22" s="43"/>
      <c r="AGH22" s="43"/>
      <c r="AGI22" s="43"/>
      <c r="AGJ22" s="43"/>
      <c r="AGK22" s="43"/>
      <c r="AGL22" s="43"/>
      <c r="AGM22" s="43"/>
      <c r="AGN22" s="43"/>
      <c r="AGO22" s="43"/>
      <c r="AGP22" s="43"/>
      <c r="AGQ22" s="43"/>
      <c r="AGR22" s="43"/>
      <c r="AGS22" s="43"/>
      <c r="AGT22" s="43"/>
      <c r="AGU22" s="43"/>
      <c r="AGV22" s="43"/>
      <c r="AGW22" s="43"/>
      <c r="AGX22" s="43"/>
      <c r="AGY22" s="43"/>
      <c r="AGZ22" s="43"/>
      <c r="AHA22" s="43"/>
      <c r="AHB22" s="43"/>
      <c r="AHC22" s="43"/>
      <c r="AHD22" s="43"/>
      <c r="AHE22" s="43"/>
      <c r="AHF22" s="43"/>
      <c r="AHG22" s="43"/>
      <c r="AHH22" s="43"/>
      <c r="AHI22" s="43"/>
      <c r="AHJ22" s="43"/>
      <c r="AHK22" s="43"/>
      <c r="AHL22" s="43"/>
      <c r="AHM22" s="43"/>
      <c r="AHN22" s="43"/>
      <c r="AHO22" s="43"/>
      <c r="AHP22" s="43"/>
      <c r="AHQ22" s="43"/>
      <c r="AHR22" s="43"/>
      <c r="AHS22" s="43"/>
      <c r="AHT22" s="43"/>
      <c r="AHU22" s="43"/>
      <c r="AHV22" s="43"/>
      <c r="AHW22" s="43"/>
      <c r="AHX22" s="43"/>
      <c r="AHY22" s="43"/>
      <c r="AHZ22" s="43"/>
      <c r="AIA22" s="43"/>
      <c r="AIB22" s="43"/>
      <c r="AIC22" s="43"/>
      <c r="AID22" s="43"/>
      <c r="AIE22" s="43"/>
      <c r="AIF22" s="43"/>
      <c r="AIG22" s="43"/>
      <c r="AIH22" s="43"/>
      <c r="AII22" s="43"/>
      <c r="AIJ22" s="43"/>
      <c r="AIK22" s="43"/>
      <c r="AIL22" s="43"/>
      <c r="AIM22" s="43"/>
      <c r="AIN22" s="43"/>
      <c r="AIO22" s="43"/>
      <c r="AIP22" s="43"/>
      <c r="AIQ22" s="43"/>
      <c r="AIR22" s="43"/>
      <c r="AIS22" s="43"/>
      <c r="AIT22" s="43"/>
      <c r="AIU22" s="43"/>
      <c r="AIV22" s="43"/>
      <c r="AIW22" s="43"/>
      <c r="AIX22" s="43"/>
      <c r="AIY22" s="43"/>
      <c r="AIZ22" s="43"/>
      <c r="AJA22" s="43"/>
      <c r="AJB22" s="43"/>
      <c r="AJC22" s="43"/>
      <c r="AJD22" s="43"/>
      <c r="AJE22" s="43"/>
      <c r="AJF22" s="43"/>
      <c r="AJG22" s="43"/>
      <c r="AJH22" s="43"/>
      <c r="AJI22" s="43"/>
      <c r="AJJ22" s="43"/>
      <c r="AJK22" s="43"/>
      <c r="AJL22" s="43"/>
      <c r="AJM22" s="43"/>
      <c r="AJN22" s="43"/>
      <c r="AJO22" s="43"/>
      <c r="AJP22" s="43"/>
      <c r="AJQ22" s="43"/>
      <c r="AJR22" s="43"/>
      <c r="AJS22" s="43"/>
      <c r="AJT22" s="43"/>
      <c r="AJU22" s="43"/>
      <c r="AJV22" s="43"/>
      <c r="AJW22" s="43"/>
      <c r="AJX22" s="43"/>
      <c r="AJY22" s="43"/>
      <c r="AJZ22" s="43"/>
      <c r="AKA22" s="43"/>
      <c r="AKB22" s="43"/>
      <c r="AKC22" s="43"/>
      <c r="AKD22" s="43"/>
      <c r="AKE22" s="43"/>
      <c r="AKF22" s="43"/>
      <c r="AKG22" s="43"/>
      <c r="AKH22" s="43"/>
      <c r="AKI22" s="43"/>
      <c r="AKJ22" s="43"/>
      <c r="AKK22" s="43"/>
      <c r="AKL22" s="43"/>
      <c r="AKM22" s="43"/>
      <c r="AKN22" s="43"/>
      <c r="AKO22" s="43"/>
      <c r="AKP22" s="43"/>
      <c r="AKQ22" s="43"/>
      <c r="AKR22" s="43"/>
      <c r="AKS22" s="43"/>
      <c r="AKT22" s="43"/>
      <c r="AKU22" s="43"/>
      <c r="AKV22" s="43"/>
      <c r="AKW22" s="43"/>
      <c r="AKX22" s="43"/>
      <c r="AKY22" s="43"/>
      <c r="AKZ22" s="43"/>
      <c r="ALA22" s="43"/>
      <c r="ALB22" s="43"/>
      <c r="ALC22" s="43"/>
      <c r="ALD22" s="43"/>
      <c r="ALE22" s="43"/>
      <c r="ALF22" s="43"/>
      <c r="ALG22" s="43"/>
      <c r="ALH22" s="43"/>
      <c r="ALI22" s="43"/>
      <c r="ALJ22" s="43"/>
      <c r="ALK22" s="43"/>
      <c r="ALL22" s="43"/>
      <c r="ALM22" s="43"/>
      <c r="ALN22" s="43"/>
      <c r="ALO22" s="43"/>
      <c r="ALP22" s="43"/>
      <c r="ALQ22" s="43"/>
      <c r="ALR22" s="43"/>
      <c r="ALS22" s="43"/>
      <c r="ALT22" s="43"/>
      <c r="ALU22" s="43"/>
      <c r="ALV22" s="43"/>
      <c r="ALW22" s="43"/>
      <c r="ALX22" s="43"/>
      <c r="ALY22" s="43"/>
      <c r="ALZ22" s="43"/>
      <c r="AMA22" s="43"/>
      <c r="AMB22" s="43"/>
      <c r="AMC22" s="43"/>
      <c r="AMD22" s="43"/>
      <c r="AME22" s="43"/>
      <c r="AMF22" s="43"/>
      <c r="AMG22" s="43"/>
      <c r="AMH22" s="43"/>
      <c r="AMI22" s="43"/>
      <c r="AMJ22" s="43"/>
      <c r="AMK22" s="43"/>
    </row>
    <row r="23" spans="1:1025" s="76" customFormat="1" x14ac:dyDescent="0.2">
      <c r="A23" s="77"/>
      <c r="B23" s="43"/>
      <c r="C23" s="43"/>
      <c r="D23" s="43"/>
      <c r="E23" s="79"/>
      <c r="F23" s="79"/>
      <c r="G23" s="79"/>
      <c r="H23" s="79"/>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c r="IW23" s="43"/>
      <c r="IX23" s="43"/>
      <c r="IY23" s="43"/>
      <c r="IZ23" s="43"/>
      <c r="JA23" s="43"/>
      <c r="JB23" s="43"/>
      <c r="JC23" s="43"/>
      <c r="JD23" s="43"/>
      <c r="JE23" s="43"/>
      <c r="JF23" s="43"/>
      <c r="JG23" s="43"/>
      <c r="JH23" s="43"/>
      <c r="JI23" s="43"/>
      <c r="JJ23" s="43"/>
      <c r="JK23" s="43"/>
      <c r="JL23" s="43"/>
      <c r="JM23" s="43"/>
      <c r="JN23" s="43"/>
      <c r="JO23" s="43"/>
      <c r="JP23" s="43"/>
      <c r="JQ23" s="43"/>
      <c r="JR23" s="43"/>
      <c r="JS23" s="43"/>
      <c r="JT23" s="43"/>
      <c r="JU23" s="43"/>
      <c r="JV23" s="43"/>
      <c r="JW23" s="43"/>
      <c r="JX23" s="43"/>
      <c r="JY23" s="43"/>
      <c r="JZ23" s="43"/>
      <c r="KA23" s="43"/>
      <c r="KB23" s="43"/>
      <c r="KC23" s="43"/>
      <c r="KD23" s="43"/>
      <c r="KE23" s="43"/>
      <c r="KF23" s="43"/>
      <c r="KG23" s="43"/>
      <c r="KH23" s="43"/>
      <c r="KI23" s="43"/>
      <c r="KJ23" s="43"/>
      <c r="KK23" s="43"/>
      <c r="KL23" s="43"/>
      <c r="KM23" s="43"/>
      <c r="KN23" s="43"/>
      <c r="KO23" s="43"/>
      <c r="KP23" s="43"/>
      <c r="KQ23" s="43"/>
      <c r="KR23" s="43"/>
      <c r="KS23" s="43"/>
      <c r="KT23" s="43"/>
      <c r="KU23" s="43"/>
      <c r="KV23" s="43"/>
      <c r="KW23" s="43"/>
      <c r="KX23" s="43"/>
      <c r="KY23" s="43"/>
      <c r="KZ23" s="43"/>
      <c r="LA23" s="43"/>
      <c r="LB23" s="43"/>
      <c r="LC23" s="43"/>
      <c r="LD23" s="43"/>
      <c r="LE23" s="43"/>
      <c r="LF23" s="43"/>
      <c r="LG23" s="43"/>
      <c r="LH23" s="43"/>
      <c r="LI23" s="43"/>
      <c r="LJ23" s="43"/>
      <c r="LK23" s="43"/>
      <c r="LL23" s="43"/>
      <c r="LM23" s="43"/>
      <c r="LN23" s="43"/>
      <c r="LO23" s="43"/>
      <c r="LP23" s="43"/>
      <c r="LQ23" s="43"/>
      <c r="LR23" s="43"/>
      <c r="LS23" s="43"/>
      <c r="LT23" s="43"/>
      <c r="LU23" s="43"/>
      <c r="LV23" s="43"/>
      <c r="LW23" s="43"/>
      <c r="LX23" s="43"/>
      <c r="LY23" s="43"/>
      <c r="LZ23" s="43"/>
      <c r="MA23" s="43"/>
      <c r="MB23" s="43"/>
      <c r="MC23" s="43"/>
      <c r="MD23" s="43"/>
      <c r="ME23" s="43"/>
      <c r="MF23" s="43"/>
      <c r="MG23" s="43"/>
      <c r="MH23" s="43"/>
      <c r="MI23" s="43"/>
      <c r="MJ23" s="43"/>
      <c r="MK23" s="43"/>
      <c r="ML23" s="43"/>
      <c r="MM23" s="43"/>
      <c r="MN23" s="43"/>
      <c r="MO23" s="43"/>
      <c r="MP23" s="43"/>
      <c r="MQ23" s="43"/>
      <c r="MR23" s="43"/>
      <c r="MS23" s="43"/>
      <c r="MT23" s="43"/>
      <c r="MU23" s="43"/>
      <c r="MV23" s="43"/>
      <c r="MW23" s="43"/>
      <c r="MX23" s="43"/>
      <c r="MY23" s="43"/>
      <c r="MZ23" s="43"/>
      <c r="NA23" s="43"/>
      <c r="NB23" s="43"/>
      <c r="NC23" s="43"/>
      <c r="ND23" s="43"/>
      <c r="NE23" s="43"/>
      <c r="NF23" s="43"/>
      <c r="NG23" s="43"/>
      <c r="NH23" s="43"/>
      <c r="NI23" s="43"/>
      <c r="NJ23" s="43"/>
      <c r="NK23" s="43"/>
      <c r="NL23" s="43"/>
      <c r="NM23" s="43"/>
      <c r="NN23" s="43"/>
      <c r="NO23" s="43"/>
      <c r="NP23" s="43"/>
      <c r="NQ23" s="43"/>
      <c r="NR23" s="43"/>
      <c r="NS23" s="43"/>
      <c r="NT23" s="43"/>
      <c r="NU23" s="43"/>
      <c r="NV23" s="43"/>
      <c r="NW23" s="43"/>
      <c r="NX23" s="43"/>
      <c r="NY23" s="43"/>
      <c r="NZ23" s="43"/>
      <c r="OA23" s="43"/>
      <c r="OB23" s="43"/>
      <c r="OC23" s="43"/>
      <c r="OD23" s="43"/>
      <c r="OE23" s="43"/>
      <c r="OF23" s="43"/>
      <c r="OG23" s="43"/>
      <c r="OH23" s="43"/>
      <c r="OI23" s="43"/>
      <c r="OJ23" s="43"/>
      <c r="OK23" s="43"/>
      <c r="OL23" s="43"/>
      <c r="OM23" s="43"/>
      <c r="ON23" s="43"/>
      <c r="OO23" s="43"/>
      <c r="OP23" s="43"/>
      <c r="OQ23" s="43"/>
      <c r="OR23" s="43"/>
      <c r="OS23" s="43"/>
      <c r="OT23" s="43"/>
      <c r="OU23" s="43"/>
      <c r="OV23" s="43"/>
      <c r="OW23" s="43"/>
      <c r="OX23" s="43"/>
      <c r="OY23" s="43"/>
      <c r="OZ23" s="43"/>
      <c r="PA23" s="43"/>
      <c r="PB23" s="43"/>
      <c r="PC23" s="43"/>
      <c r="PD23" s="43"/>
      <c r="PE23" s="43"/>
      <c r="PF23" s="43"/>
      <c r="PG23" s="43"/>
      <c r="PH23" s="43"/>
      <c r="PI23" s="43"/>
      <c r="PJ23" s="43"/>
      <c r="PK23" s="43"/>
      <c r="PL23" s="43"/>
      <c r="PM23" s="43"/>
      <c r="PN23" s="43"/>
      <c r="PO23" s="43"/>
      <c r="PP23" s="43"/>
      <c r="PQ23" s="43"/>
      <c r="PR23" s="43"/>
      <c r="PS23" s="43"/>
      <c r="PT23" s="43"/>
      <c r="PU23" s="43"/>
      <c r="PV23" s="43"/>
      <c r="PW23" s="43"/>
      <c r="PX23" s="43"/>
      <c r="PY23" s="43"/>
      <c r="PZ23" s="43"/>
      <c r="QA23" s="43"/>
      <c r="QB23" s="43"/>
      <c r="QC23" s="43"/>
      <c r="QD23" s="43"/>
      <c r="QE23" s="43"/>
      <c r="QF23" s="43"/>
      <c r="QG23" s="43"/>
      <c r="QH23" s="43"/>
      <c r="QI23" s="43"/>
      <c r="QJ23" s="43"/>
      <c r="QK23" s="43"/>
      <c r="QL23" s="43"/>
      <c r="QM23" s="43"/>
      <c r="QN23" s="43"/>
      <c r="QO23" s="43"/>
      <c r="QP23" s="43"/>
      <c r="QQ23" s="43"/>
      <c r="QR23" s="43"/>
      <c r="QS23" s="43"/>
      <c r="QT23" s="43"/>
      <c r="QU23" s="43"/>
      <c r="QV23" s="43"/>
      <c r="QW23" s="43"/>
      <c r="QX23" s="43"/>
      <c r="QY23" s="43"/>
      <c r="QZ23" s="43"/>
      <c r="RA23" s="43"/>
      <c r="RB23" s="43"/>
      <c r="RC23" s="43"/>
      <c r="RD23" s="43"/>
      <c r="RE23" s="43"/>
      <c r="RF23" s="43"/>
      <c r="RG23" s="43"/>
      <c r="RH23" s="43"/>
      <c r="RI23" s="43"/>
      <c r="RJ23" s="43"/>
      <c r="RK23" s="43"/>
      <c r="RL23" s="43"/>
      <c r="RM23" s="43"/>
      <c r="RN23" s="43"/>
      <c r="RO23" s="43"/>
      <c r="RP23" s="43"/>
      <c r="RQ23" s="43"/>
      <c r="RR23" s="43"/>
      <c r="RS23" s="43"/>
      <c r="RT23" s="43"/>
      <c r="RU23" s="43"/>
      <c r="RV23" s="43"/>
      <c r="RW23" s="43"/>
      <c r="RX23" s="43"/>
      <c r="RY23" s="43"/>
      <c r="RZ23" s="43"/>
      <c r="SA23" s="43"/>
      <c r="SB23" s="43"/>
      <c r="SC23" s="43"/>
      <c r="SD23" s="43"/>
      <c r="SE23" s="43"/>
      <c r="SF23" s="43"/>
      <c r="SG23" s="43"/>
      <c r="SH23" s="43"/>
      <c r="SI23" s="43"/>
      <c r="SJ23" s="43"/>
      <c r="SK23" s="43"/>
      <c r="SL23" s="43"/>
      <c r="SM23" s="43"/>
      <c r="SN23" s="43"/>
      <c r="SO23" s="43"/>
      <c r="SP23" s="43"/>
      <c r="SQ23" s="43"/>
      <c r="SR23" s="43"/>
      <c r="SS23" s="43"/>
      <c r="ST23" s="43"/>
      <c r="SU23" s="43"/>
      <c r="SV23" s="43"/>
      <c r="SW23" s="43"/>
      <c r="SX23" s="43"/>
      <c r="SY23" s="43"/>
      <c r="SZ23" s="43"/>
      <c r="TA23" s="43"/>
      <c r="TB23" s="43"/>
      <c r="TC23" s="43"/>
      <c r="TD23" s="43"/>
      <c r="TE23" s="43"/>
      <c r="TF23" s="43"/>
      <c r="TG23" s="43"/>
      <c r="TH23" s="43"/>
      <c r="TI23" s="43"/>
      <c r="TJ23" s="43"/>
      <c r="TK23" s="43"/>
      <c r="TL23" s="43"/>
      <c r="TM23" s="43"/>
      <c r="TN23" s="43"/>
      <c r="TO23" s="43"/>
      <c r="TP23" s="43"/>
      <c r="TQ23" s="43"/>
      <c r="TR23" s="43"/>
      <c r="TS23" s="43"/>
      <c r="TT23" s="43"/>
      <c r="TU23" s="43"/>
      <c r="TV23" s="43"/>
      <c r="TW23" s="43"/>
      <c r="TX23" s="43"/>
      <c r="TY23" s="43"/>
      <c r="TZ23" s="43"/>
      <c r="UA23" s="43"/>
      <c r="UB23" s="43"/>
      <c r="UC23" s="43"/>
      <c r="UD23" s="43"/>
      <c r="UE23" s="43"/>
      <c r="UF23" s="43"/>
      <c r="UG23" s="43"/>
      <c r="UH23" s="43"/>
      <c r="UI23" s="43"/>
      <c r="UJ23" s="43"/>
      <c r="UK23" s="43"/>
      <c r="UL23" s="43"/>
      <c r="UM23" s="43"/>
      <c r="UN23" s="43"/>
      <c r="UO23" s="43"/>
      <c r="UP23" s="43"/>
      <c r="UQ23" s="43"/>
      <c r="UR23" s="43"/>
      <c r="US23" s="43"/>
      <c r="UT23" s="43"/>
      <c r="UU23" s="43"/>
      <c r="UV23" s="43"/>
      <c r="UW23" s="43"/>
      <c r="UX23" s="43"/>
      <c r="UY23" s="43"/>
      <c r="UZ23" s="43"/>
      <c r="VA23" s="43"/>
      <c r="VB23" s="43"/>
      <c r="VC23" s="43"/>
      <c r="VD23" s="43"/>
      <c r="VE23" s="43"/>
      <c r="VF23" s="43"/>
      <c r="VG23" s="43"/>
      <c r="VH23" s="43"/>
      <c r="VI23" s="43"/>
      <c r="VJ23" s="43"/>
      <c r="VK23" s="43"/>
      <c r="VL23" s="43"/>
      <c r="VM23" s="43"/>
      <c r="VN23" s="43"/>
      <c r="VO23" s="43"/>
      <c r="VP23" s="43"/>
      <c r="VQ23" s="43"/>
      <c r="VR23" s="43"/>
      <c r="VS23" s="43"/>
      <c r="VT23" s="43"/>
      <c r="VU23" s="43"/>
      <c r="VV23" s="43"/>
      <c r="VW23" s="43"/>
      <c r="VX23" s="43"/>
      <c r="VY23" s="43"/>
      <c r="VZ23" s="43"/>
      <c r="WA23" s="43"/>
      <c r="WB23" s="43"/>
      <c r="WC23" s="43"/>
      <c r="WD23" s="43"/>
      <c r="WE23" s="43"/>
      <c r="WF23" s="43"/>
      <c r="WG23" s="43"/>
      <c r="WH23" s="43"/>
      <c r="WI23" s="43"/>
      <c r="WJ23" s="43"/>
      <c r="WK23" s="43"/>
      <c r="WL23" s="43"/>
      <c r="WM23" s="43"/>
      <c r="WN23" s="43"/>
      <c r="WO23" s="43"/>
      <c r="WP23" s="43"/>
      <c r="WQ23" s="43"/>
      <c r="WR23" s="43"/>
      <c r="WS23" s="43"/>
      <c r="WT23" s="43"/>
      <c r="WU23" s="43"/>
      <c r="WV23" s="43"/>
      <c r="WW23" s="43"/>
      <c r="WX23" s="43"/>
      <c r="WY23" s="43"/>
      <c r="WZ23" s="43"/>
      <c r="XA23" s="43"/>
      <c r="XB23" s="43"/>
      <c r="XC23" s="43"/>
      <c r="XD23" s="43"/>
      <c r="XE23" s="43"/>
      <c r="XF23" s="43"/>
      <c r="XG23" s="43"/>
      <c r="XH23" s="43"/>
      <c r="XI23" s="43"/>
      <c r="XJ23" s="43"/>
      <c r="XK23" s="43"/>
      <c r="XL23" s="43"/>
      <c r="XM23" s="43"/>
      <c r="XN23" s="43"/>
      <c r="XO23" s="43"/>
      <c r="XP23" s="43"/>
      <c r="XQ23" s="43"/>
      <c r="XR23" s="43"/>
      <c r="XS23" s="43"/>
      <c r="XT23" s="43"/>
      <c r="XU23" s="43"/>
      <c r="XV23" s="43"/>
      <c r="XW23" s="43"/>
      <c r="XX23" s="43"/>
      <c r="XY23" s="43"/>
      <c r="XZ23" s="43"/>
      <c r="YA23" s="43"/>
      <c r="YB23" s="43"/>
      <c r="YC23" s="43"/>
      <c r="YD23" s="43"/>
      <c r="YE23" s="43"/>
      <c r="YF23" s="43"/>
      <c r="YG23" s="43"/>
      <c r="YH23" s="43"/>
      <c r="YI23" s="43"/>
      <c r="YJ23" s="43"/>
      <c r="YK23" s="43"/>
      <c r="YL23" s="43"/>
      <c r="YM23" s="43"/>
      <c r="YN23" s="43"/>
      <c r="YO23" s="43"/>
      <c r="YP23" s="43"/>
      <c r="YQ23" s="43"/>
      <c r="YR23" s="43"/>
      <c r="YS23" s="43"/>
      <c r="YT23" s="43"/>
      <c r="YU23" s="43"/>
      <c r="YV23" s="43"/>
      <c r="YW23" s="43"/>
      <c r="YX23" s="43"/>
      <c r="YY23" s="43"/>
      <c r="YZ23" s="43"/>
      <c r="ZA23" s="43"/>
      <c r="ZB23" s="43"/>
      <c r="ZC23" s="43"/>
      <c r="ZD23" s="43"/>
      <c r="ZE23" s="43"/>
      <c r="ZF23" s="43"/>
      <c r="ZG23" s="43"/>
      <c r="ZH23" s="43"/>
      <c r="ZI23" s="43"/>
      <c r="ZJ23" s="43"/>
      <c r="ZK23" s="43"/>
      <c r="ZL23" s="43"/>
      <c r="ZM23" s="43"/>
      <c r="ZN23" s="43"/>
      <c r="ZO23" s="43"/>
      <c r="ZP23" s="43"/>
      <c r="ZQ23" s="43"/>
      <c r="ZR23" s="43"/>
      <c r="ZS23" s="43"/>
      <c r="ZT23" s="43"/>
      <c r="ZU23" s="43"/>
      <c r="ZV23" s="43"/>
      <c r="ZW23" s="43"/>
      <c r="ZX23" s="43"/>
      <c r="ZY23" s="43"/>
      <c r="ZZ23" s="43"/>
      <c r="AAA23" s="43"/>
      <c r="AAB23" s="43"/>
      <c r="AAC23" s="43"/>
      <c r="AAD23" s="43"/>
      <c r="AAE23" s="43"/>
      <c r="AAF23" s="43"/>
      <c r="AAG23" s="43"/>
      <c r="AAH23" s="43"/>
      <c r="AAI23" s="43"/>
      <c r="AAJ23" s="43"/>
      <c r="AAK23" s="43"/>
      <c r="AAL23" s="43"/>
      <c r="AAM23" s="43"/>
      <c r="AAN23" s="43"/>
      <c r="AAO23" s="43"/>
      <c r="AAP23" s="43"/>
      <c r="AAQ23" s="43"/>
      <c r="AAR23" s="43"/>
      <c r="AAS23" s="43"/>
      <c r="AAT23" s="43"/>
      <c r="AAU23" s="43"/>
      <c r="AAV23" s="43"/>
      <c r="AAW23" s="43"/>
      <c r="AAX23" s="43"/>
      <c r="AAY23" s="43"/>
      <c r="AAZ23" s="43"/>
      <c r="ABA23" s="43"/>
      <c r="ABB23" s="43"/>
      <c r="ABC23" s="43"/>
      <c r="ABD23" s="43"/>
      <c r="ABE23" s="43"/>
      <c r="ABF23" s="43"/>
      <c r="ABG23" s="43"/>
      <c r="ABH23" s="43"/>
      <c r="ABI23" s="43"/>
      <c r="ABJ23" s="43"/>
      <c r="ABK23" s="43"/>
      <c r="ABL23" s="43"/>
      <c r="ABM23" s="43"/>
      <c r="ABN23" s="43"/>
      <c r="ABO23" s="43"/>
      <c r="ABP23" s="43"/>
      <c r="ABQ23" s="43"/>
      <c r="ABR23" s="43"/>
      <c r="ABS23" s="43"/>
      <c r="ABT23" s="43"/>
      <c r="ABU23" s="43"/>
      <c r="ABV23" s="43"/>
      <c r="ABW23" s="43"/>
      <c r="ABX23" s="43"/>
      <c r="ABY23" s="43"/>
      <c r="ABZ23" s="43"/>
      <c r="ACA23" s="43"/>
      <c r="ACB23" s="43"/>
      <c r="ACC23" s="43"/>
      <c r="ACD23" s="43"/>
      <c r="ACE23" s="43"/>
      <c r="ACF23" s="43"/>
      <c r="ACG23" s="43"/>
      <c r="ACH23" s="43"/>
      <c r="ACI23" s="43"/>
      <c r="ACJ23" s="43"/>
      <c r="ACK23" s="43"/>
      <c r="ACL23" s="43"/>
      <c r="ACM23" s="43"/>
      <c r="ACN23" s="43"/>
      <c r="ACO23" s="43"/>
      <c r="ACP23" s="43"/>
      <c r="ACQ23" s="43"/>
      <c r="ACR23" s="43"/>
      <c r="ACS23" s="43"/>
      <c r="ACT23" s="43"/>
      <c r="ACU23" s="43"/>
      <c r="ACV23" s="43"/>
      <c r="ACW23" s="43"/>
      <c r="ACX23" s="43"/>
      <c r="ACY23" s="43"/>
      <c r="ACZ23" s="43"/>
      <c r="ADA23" s="43"/>
      <c r="ADB23" s="43"/>
      <c r="ADC23" s="43"/>
      <c r="ADD23" s="43"/>
      <c r="ADE23" s="43"/>
      <c r="ADF23" s="43"/>
      <c r="ADG23" s="43"/>
      <c r="ADH23" s="43"/>
      <c r="ADI23" s="43"/>
      <c r="ADJ23" s="43"/>
      <c r="ADK23" s="43"/>
      <c r="ADL23" s="43"/>
      <c r="ADM23" s="43"/>
      <c r="ADN23" s="43"/>
      <c r="ADO23" s="43"/>
      <c r="ADP23" s="43"/>
      <c r="ADQ23" s="43"/>
      <c r="ADR23" s="43"/>
      <c r="ADS23" s="43"/>
      <c r="ADT23" s="43"/>
      <c r="ADU23" s="43"/>
      <c r="ADV23" s="43"/>
      <c r="ADW23" s="43"/>
      <c r="ADX23" s="43"/>
      <c r="ADY23" s="43"/>
      <c r="ADZ23" s="43"/>
      <c r="AEA23" s="43"/>
      <c r="AEB23" s="43"/>
      <c r="AEC23" s="43"/>
      <c r="AED23" s="43"/>
      <c r="AEE23" s="43"/>
      <c r="AEF23" s="43"/>
      <c r="AEG23" s="43"/>
      <c r="AEH23" s="43"/>
      <c r="AEI23" s="43"/>
      <c r="AEJ23" s="43"/>
      <c r="AEK23" s="43"/>
      <c r="AEL23" s="43"/>
      <c r="AEM23" s="43"/>
      <c r="AEN23" s="43"/>
      <c r="AEO23" s="43"/>
      <c r="AEP23" s="43"/>
      <c r="AEQ23" s="43"/>
      <c r="AER23" s="43"/>
      <c r="AES23" s="43"/>
      <c r="AET23" s="43"/>
      <c r="AEU23" s="43"/>
      <c r="AEV23" s="43"/>
      <c r="AEW23" s="43"/>
      <c r="AEX23" s="43"/>
      <c r="AEY23" s="43"/>
      <c r="AEZ23" s="43"/>
      <c r="AFA23" s="43"/>
      <c r="AFB23" s="43"/>
      <c r="AFC23" s="43"/>
      <c r="AFD23" s="43"/>
      <c r="AFE23" s="43"/>
      <c r="AFF23" s="43"/>
      <c r="AFG23" s="43"/>
      <c r="AFH23" s="43"/>
      <c r="AFI23" s="43"/>
      <c r="AFJ23" s="43"/>
      <c r="AFK23" s="43"/>
      <c r="AFL23" s="43"/>
      <c r="AFM23" s="43"/>
      <c r="AFN23" s="43"/>
      <c r="AFO23" s="43"/>
      <c r="AFP23" s="43"/>
      <c r="AFQ23" s="43"/>
      <c r="AFR23" s="43"/>
      <c r="AFS23" s="43"/>
      <c r="AFT23" s="43"/>
      <c r="AFU23" s="43"/>
      <c r="AFV23" s="43"/>
      <c r="AFW23" s="43"/>
      <c r="AFX23" s="43"/>
      <c r="AFY23" s="43"/>
      <c r="AFZ23" s="43"/>
      <c r="AGA23" s="43"/>
      <c r="AGB23" s="43"/>
      <c r="AGC23" s="43"/>
      <c r="AGD23" s="43"/>
      <c r="AGE23" s="43"/>
      <c r="AGF23" s="43"/>
      <c r="AGG23" s="43"/>
      <c r="AGH23" s="43"/>
      <c r="AGI23" s="43"/>
      <c r="AGJ23" s="43"/>
      <c r="AGK23" s="43"/>
      <c r="AGL23" s="43"/>
      <c r="AGM23" s="43"/>
      <c r="AGN23" s="43"/>
      <c r="AGO23" s="43"/>
      <c r="AGP23" s="43"/>
      <c r="AGQ23" s="43"/>
      <c r="AGR23" s="43"/>
      <c r="AGS23" s="43"/>
      <c r="AGT23" s="43"/>
      <c r="AGU23" s="43"/>
      <c r="AGV23" s="43"/>
      <c r="AGW23" s="43"/>
      <c r="AGX23" s="43"/>
      <c r="AGY23" s="43"/>
      <c r="AGZ23" s="43"/>
      <c r="AHA23" s="43"/>
      <c r="AHB23" s="43"/>
      <c r="AHC23" s="43"/>
      <c r="AHD23" s="43"/>
      <c r="AHE23" s="43"/>
      <c r="AHF23" s="43"/>
      <c r="AHG23" s="43"/>
      <c r="AHH23" s="43"/>
      <c r="AHI23" s="43"/>
      <c r="AHJ23" s="43"/>
      <c r="AHK23" s="43"/>
      <c r="AHL23" s="43"/>
      <c r="AHM23" s="43"/>
      <c r="AHN23" s="43"/>
      <c r="AHO23" s="43"/>
      <c r="AHP23" s="43"/>
      <c r="AHQ23" s="43"/>
      <c r="AHR23" s="43"/>
      <c r="AHS23" s="43"/>
      <c r="AHT23" s="43"/>
      <c r="AHU23" s="43"/>
      <c r="AHV23" s="43"/>
      <c r="AHW23" s="43"/>
      <c r="AHX23" s="43"/>
      <c r="AHY23" s="43"/>
      <c r="AHZ23" s="43"/>
      <c r="AIA23" s="43"/>
      <c r="AIB23" s="43"/>
      <c r="AIC23" s="43"/>
      <c r="AID23" s="43"/>
      <c r="AIE23" s="43"/>
      <c r="AIF23" s="43"/>
      <c r="AIG23" s="43"/>
      <c r="AIH23" s="43"/>
      <c r="AII23" s="43"/>
      <c r="AIJ23" s="43"/>
      <c r="AIK23" s="43"/>
      <c r="AIL23" s="43"/>
      <c r="AIM23" s="43"/>
      <c r="AIN23" s="43"/>
      <c r="AIO23" s="43"/>
      <c r="AIP23" s="43"/>
      <c r="AIQ23" s="43"/>
      <c r="AIR23" s="43"/>
      <c r="AIS23" s="43"/>
      <c r="AIT23" s="43"/>
      <c r="AIU23" s="43"/>
      <c r="AIV23" s="43"/>
      <c r="AIW23" s="43"/>
      <c r="AIX23" s="43"/>
      <c r="AIY23" s="43"/>
      <c r="AIZ23" s="43"/>
      <c r="AJA23" s="43"/>
      <c r="AJB23" s="43"/>
      <c r="AJC23" s="43"/>
      <c r="AJD23" s="43"/>
      <c r="AJE23" s="43"/>
      <c r="AJF23" s="43"/>
      <c r="AJG23" s="43"/>
      <c r="AJH23" s="43"/>
      <c r="AJI23" s="43"/>
      <c r="AJJ23" s="43"/>
      <c r="AJK23" s="43"/>
      <c r="AJL23" s="43"/>
      <c r="AJM23" s="43"/>
      <c r="AJN23" s="43"/>
      <c r="AJO23" s="43"/>
      <c r="AJP23" s="43"/>
      <c r="AJQ23" s="43"/>
      <c r="AJR23" s="43"/>
      <c r="AJS23" s="43"/>
      <c r="AJT23" s="43"/>
      <c r="AJU23" s="43"/>
      <c r="AJV23" s="43"/>
      <c r="AJW23" s="43"/>
      <c r="AJX23" s="43"/>
      <c r="AJY23" s="43"/>
      <c r="AJZ23" s="43"/>
      <c r="AKA23" s="43"/>
      <c r="AKB23" s="43"/>
      <c r="AKC23" s="43"/>
      <c r="AKD23" s="43"/>
      <c r="AKE23" s="43"/>
      <c r="AKF23" s="43"/>
      <c r="AKG23" s="43"/>
      <c r="AKH23" s="43"/>
      <c r="AKI23" s="43"/>
      <c r="AKJ23" s="43"/>
      <c r="AKK23" s="43"/>
      <c r="AKL23" s="43"/>
      <c r="AKM23" s="43"/>
      <c r="AKN23" s="43"/>
      <c r="AKO23" s="43"/>
      <c r="AKP23" s="43"/>
      <c r="AKQ23" s="43"/>
      <c r="AKR23" s="43"/>
      <c r="AKS23" s="43"/>
      <c r="AKT23" s="43"/>
      <c r="AKU23" s="43"/>
      <c r="AKV23" s="43"/>
      <c r="AKW23" s="43"/>
      <c r="AKX23" s="43"/>
      <c r="AKY23" s="43"/>
      <c r="AKZ23" s="43"/>
      <c r="ALA23" s="43"/>
      <c r="ALB23" s="43"/>
      <c r="ALC23" s="43"/>
      <c r="ALD23" s="43"/>
      <c r="ALE23" s="43"/>
      <c r="ALF23" s="43"/>
      <c r="ALG23" s="43"/>
      <c r="ALH23" s="43"/>
      <c r="ALI23" s="43"/>
      <c r="ALJ23" s="43"/>
      <c r="ALK23" s="43"/>
      <c r="ALL23" s="43"/>
      <c r="ALM23" s="43"/>
      <c r="ALN23" s="43"/>
      <c r="ALO23" s="43"/>
      <c r="ALP23" s="43"/>
      <c r="ALQ23" s="43"/>
      <c r="ALR23" s="43"/>
      <c r="ALS23" s="43"/>
      <c r="ALT23" s="43"/>
      <c r="ALU23" s="43"/>
      <c r="ALV23" s="43"/>
      <c r="ALW23" s="43"/>
      <c r="ALX23" s="43"/>
      <c r="ALY23" s="43"/>
      <c r="ALZ23" s="43"/>
      <c r="AMA23" s="43"/>
      <c r="AMB23" s="43"/>
      <c r="AMC23" s="43"/>
      <c r="AMD23" s="43"/>
      <c r="AME23" s="43"/>
      <c r="AMF23" s="43"/>
      <c r="AMG23" s="43"/>
      <c r="AMH23" s="43"/>
      <c r="AMI23" s="43"/>
      <c r="AMJ23" s="43"/>
      <c r="AMK23" s="43"/>
    </row>
    <row r="24" spans="1:1025" s="76" customFormat="1" x14ac:dyDescent="0.2">
      <c r="A24" s="77"/>
      <c r="B24" s="43"/>
      <c r="C24" s="43"/>
      <c r="D24" s="43"/>
      <c r="E24" s="79"/>
      <c r="F24" s="79"/>
      <c r="G24" s="79"/>
      <c r="H24" s="79"/>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c r="IW24" s="43"/>
      <c r="IX24" s="43"/>
      <c r="IY24" s="43"/>
      <c r="IZ24" s="43"/>
      <c r="JA24" s="43"/>
      <c r="JB24" s="43"/>
      <c r="JC24" s="43"/>
      <c r="JD24" s="43"/>
      <c r="JE24" s="43"/>
      <c r="JF24" s="43"/>
      <c r="JG24" s="43"/>
      <c r="JH24" s="43"/>
      <c r="JI24" s="43"/>
      <c r="JJ24" s="43"/>
      <c r="JK24" s="43"/>
      <c r="JL24" s="43"/>
      <c r="JM24" s="43"/>
      <c r="JN24" s="43"/>
      <c r="JO24" s="43"/>
      <c r="JP24" s="43"/>
      <c r="JQ24" s="43"/>
      <c r="JR24" s="43"/>
      <c r="JS24" s="43"/>
      <c r="JT24" s="43"/>
      <c r="JU24" s="43"/>
      <c r="JV24" s="43"/>
      <c r="JW24" s="43"/>
      <c r="JX24" s="43"/>
      <c r="JY24" s="43"/>
      <c r="JZ24" s="43"/>
      <c r="KA24" s="43"/>
      <c r="KB24" s="43"/>
      <c r="KC24" s="43"/>
      <c r="KD24" s="43"/>
      <c r="KE24" s="43"/>
      <c r="KF24" s="43"/>
      <c r="KG24" s="43"/>
      <c r="KH24" s="43"/>
      <c r="KI24" s="43"/>
      <c r="KJ24" s="43"/>
      <c r="KK24" s="43"/>
      <c r="KL24" s="43"/>
      <c r="KM24" s="43"/>
      <c r="KN24" s="43"/>
      <c r="KO24" s="43"/>
      <c r="KP24" s="43"/>
      <c r="KQ24" s="43"/>
      <c r="KR24" s="43"/>
      <c r="KS24" s="43"/>
      <c r="KT24" s="43"/>
      <c r="KU24" s="43"/>
      <c r="KV24" s="43"/>
      <c r="KW24" s="43"/>
      <c r="KX24" s="43"/>
      <c r="KY24" s="43"/>
      <c r="KZ24" s="43"/>
      <c r="LA24" s="43"/>
      <c r="LB24" s="43"/>
      <c r="LC24" s="43"/>
      <c r="LD24" s="43"/>
      <c r="LE24" s="43"/>
      <c r="LF24" s="43"/>
      <c r="LG24" s="43"/>
      <c r="LH24" s="43"/>
      <c r="LI24" s="43"/>
      <c r="LJ24" s="43"/>
      <c r="LK24" s="43"/>
      <c r="LL24" s="43"/>
      <c r="LM24" s="43"/>
      <c r="LN24" s="43"/>
      <c r="LO24" s="43"/>
      <c r="LP24" s="43"/>
      <c r="LQ24" s="43"/>
      <c r="LR24" s="43"/>
      <c r="LS24" s="43"/>
      <c r="LT24" s="43"/>
      <c r="LU24" s="43"/>
      <c r="LV24" s="43"/>
      <c r="LW24" s="43"/>
      <c r="LX24" s="43"/>
      <c r="LY24" s="43"/>
      <c r="LZ24" s="43"/>
      <c r="MA24" s="43"/>
      <c r="MB24" s="43"/>
      <c r="MC24" s="43"/>
      <c r="MD24" s="43"/>
      <c r="ME24" s="43"/>
      <c r="MF24" s="43"/>
      <c r="MG24" s="43"/>
      <c r="MH24" s="43"/>
      <c r="MI24" s="43"/>
      <c r="MJ24" s="43"/>
      <c r="MK24" s="43"/>
      <c r="ML24" s="43"/>
      <c r="MM24" s="43"/>
      <c r="MN24" s="43"/>
      <c r="MO24" s="43"/>
      <c r="MP24" s="43"/>
      <c r="MQ24" s="43"/>
      <c r="MR24" s="43"/>
      <c r="MS24" s="43"/>
      <c r="MT24" s="43"/>
      <c r="MU24" s="43"/>
      <c r="MV24" s="43"/>
      <c r="MW24" s="43"/>
      <c r="MX24" s="43"/>
      <c r="MY24" s="43"/>
      <c r="MZ24" s="43"/>
      <c r="NA24" s="43"/>
      <c r="NB24" s="43"/>
      <c r="NC24" s="43"/>
      <c r="ND24" s="43"/>
      <c r="NE24" s="43"/>
      <c r="NF24" s="43"/>
      <c r="NG24" s="43"/>
      <c r="NH24" s="43"/>
      <c r="NI24" s="43"/>
      <c r="NJ24" s="43"/>
      <c r="NK24" s="43"/>
      <c r="NL24" s="43"/>
      <c r="NM24" s="43"/>
      <c r="NN24" s="43"/>
      <c r="NO24" s="43"/>
      <c r="NP24" s="43"/>
      <c r="NQ24" s="43"/>
      <c r="NR24" s="43"/>
      <c r="NS24" s="43"/>
      <c r="NT24" s="43"/>
      <c r="NU24" s="43"/>
      <c r="NV24" s="43"/>
      <c r="NW24" s="43"/>
      <c r="NX24" s="43"/>
      <c r="NY24" s="43"/>
      <c r="NZ24" s="43"/>
      <c r="OA24" s="43"/>
      <c r="OB24" s="43"/>
      <c r="OC24" s="43"/>
      <c r="OD24" s="43"/>
      <c r="OE24" s="43"/>
      <c r="OF24" s="43"/>
      <c r="OG24" s="43"/>
      <c r="OH24" s="43"/>
      <c r="OI24" s="43"/>
      <c r="OJ24" s="43"/>
      <c r="OK24" s="43"/>
      <c r="OL24" s="43"/>
      <c r="OM24" s="43"/>
      <c r="ON24" s="43"/>
      <c r="OO24" s="43"/>
      <c r="OP24" s="43"/>
      <c r="OQ24" s="43"/>
      <c r="OR24" s="43"/>
      <c r="OS24" s="43"/>
      <c r="OT24" s="43"/>
      <c r="OU24" s="43"/>
      <c r="OV24" s="43"/>
      <c r="OW24" s="43"/>
      <c r="OX24" s="43"/>
      <c r="OY24" s="43"/>
      <c r="OZ24" s="43"/>
      <c r="PA24" s="43"/>
      <c r="PB24" s="43"/>
      <c r="PC24" s="43"/>
      <c r="PD24" s="43"/>
      <c r="PE24" s="43"/>
      <c r="PF24" s="43"/>
      <c r="PG24" s="43"/>
      <c r="PH24" s="43"/>
      <c r="PI24" s="43"/>
      <c r="PJ24" s="43"/>
      <c r="PK24" s="43"/>
      <c r="PL24" s="43"/>
      <c r="PM24" s="43"/>
      <c r="PN24" s="43"/>
      <c r="PO24" s="43"/>
      <c r="PP24" s="43"/>
      <c r="PQ24" s="43"/>
      <c r="PR24" s="43"/>
      <c r="PS24" s="43"/>
      <c r="PT24" s="43"/>
      <c r="PU24" s="43"/>
      <c r="PV24" s="43"/>
      <c r="PW24" s="43"/>
      <c r="PX24" s="43"/>
      <c r="PY24" s="43"/>
      <c r="PZ24" s="43"/>
      <c r="QA24" s="43"/>
      <c r="QB24" s="43"/>
      <c r="QC24" s="43"/>
      <c r="QD24" s="43"/>
      <c r="QE24" s="43"/>
      <c r="QF24" s="43"/>
      <c r="QG24" s="43"/>
      <c r="QH24" s="43"/>
      <c r="QI24" s="43"/>
      <c r="QJ24" s="43"/>
      <c r="QK24" s="43"/>
      <c r="QL24" s="43"/>
      <c r="QM24" s="43"/>
      <c r="QN24" s="43"/>
      <c r="QO24" s="43"/>
      <c r="QP24" s="43"/>
      <c r="QQ24" s="43"/>
      <c r="QR24" s="43"/>
      <c r="QS24" s="43"/>
      <c r="QT24" s="43"/>
      <c r="QU24" s="43"/>
      <c r="QV24" s="43"/>
      <c r="QW24" s="43"/>
      <c r="QX24" s="43"/>
      <c r="QY24" s="43"/>
      <c r="QZ24" s="43"/>
      <c r="RA24" s="43"/>
      <c r="RB24" s="43"/>
      <c r="RC24" s="43"/>
      <c r="RD24" s="43"/>
      <c r="RE24" s="43"/>
      <c r="RF24" s="43"/>
      <c r="RG24" s="43"/>
      <c r="RH24" s="43"/>
      <c r="RI24" s="43"/>
      <c r="RJ24" s="43"/>
      <c r="RK24" s="43"/>
      <c r="RL24" s="43"/>
      <c r="RM24" s="43"/>
      <c r="RN24" s="43"/>
      <c r="RO24" s="43"/>
      <c r="RP24" s="43"/>
      <c r="RQ24" s="43"/>
      <c r="RR24" s="43"/>
      <c r="RS24" s="43"/>
      <c r="RT24" s="43"/>
      <c r="RU24" s="43"/>
      <c r="RV24" s="43"/>
      <c r="RW24" s="43"/>
      <c r="RX24" s="43"/>
      <c r="RY24" s="43"/>
      <c r="RZ24" s="43"/>
      <c r="SA24" s="43"/>
      <c r="SB24" s="43"/>
      <c r="SC24" s="43"/>
      <c r="SD24" s="43"/>
      <c r="SE24" s="43"/>
      <c r="SF24" s="43"/>
      <c r="SG24" s="43"/>
      <c r="SH24" s="43"/>
      <c r="SI24" s="43"/>
      <c r="SJ24" s="43"/>
      <c r="SK24" s="43"/>
      <c r="SL24" s="43"/>
      <c r="SM24" s="43"/>
      <c r="SN24" s="43"/>
      <c r="SO24" s="43"/>
      <c r="SP24" s="43"/>
      <c r="SQ24" s="43"/>
      <c r="SR24" s="43"/>
      <c r="SS24" s="43"/>
      <c r="ST24" s="43"/>
      <c r="SU24" s="43"/>
      <c r="SV24" s="43"/>
      <c r="SW24" s="43"/>
      <c r="SX24" s="43"/>
      <c r="SY24" s="43"/>
      <c r="SZ24" s="43"/>
      <c r="TA24" s="43"/>
      <c r="TB24" s="43"/>
      <c r="TC24" s="43"/>
      <c r="TD24" s="43"/>
      <c r="TE24" s="43"/>
      <c r="TF24" s="43"/>
      <c r="TG24" s="43"/>
      <c r="TH24" s="43"/>
      <c r="TI24" s="43"/>
      <c r="TJ24" s="43"/>
      <c r="TK24" s="43"/>
      <c r="TL24" s="43"/>
      <c r="TM24" s="43"/>
      <c r="TN24" s="43"/>
      <c r="TO24" s="43"/>
      <c r="TP24" s="43"/>
      <c r="TQ24" s="43"/>
      <c r="TR24" s="43"/>
      <c r="TS24" s="43"/>
      <c r="TT24" s="43"/>
      <c r="TU24" s="43"/>
      <c r="TV24" s="43"/>
      <c r="TW24" s="43"/>
      <c r="TX24" s="43"/>
      <c r="TY24" s="43"/>
      <c r="TZ24" s="43"/>
      <c r="UA24" s="43"/>
      <c r="UB24" s="43"/>
      <c r="UC24" s="43"/>
      <c r="UD24" s="43"/>
      <c r="UE24" s="43"/>
      <c r="UF24" s="43"/>
      <c r="UG24" s="43"/>
      <c r="UH24" s="43"/>
      <c r="UI24" s="43"/>
      <c r="UJ24" s="43"/>
      <c r="UK24" s="43"/>
      <c r="UL24" s="43"/>
      <c r="UM24" s="43"/>
      <c r="UN24" s="43"/>
      <c r="UO24" s="43"/>
      <c r="UP24" s="43"/>
      <c r="UQ24" s="43"/>
      <c r="UR24" s="43"/>
      <c r="US24" s="43"/>
      <c r="UT24" s="43"/>
      <c r="UU24" s="43"/>
      <c r="UV24" s="43"/>
      <c r="UW24" s="43"/>
      <c r="UX24" s="43"/>
      <c r="UY24" s="43"/>
      <c r="UZ24" s="43"/>
      <c r="VA24" s="43"/>
      <c r="VB24" s="43"/>
      <c r="VC24" s="43"/>
      <c r="VD24" s="43"/>
      <c r="VE24" s="43"/>
      <c r="VF24" s="43"/>
      <c r="VG24" s="43"/>
      <c r="VH24" s="43"/>
      <c r="VI24" s="43"/>
      <c r="VJ24" s="43"/>
      <c r="VK24" s="43"/>
      <c r="VL24" s="43"/>
      <c r="VM24" s="43"/>
      <c r="VN24" s="43"/>
      <c r="VO24" s="43"/>
      <c r="VP24" s="43"/>
      <c r="VQ24" s="43"/>
      <c r="VR24" s="43"/>
      <c r="VS24" s="43"/>
      <c r="VT24" s="43"/>
      <c r="VU24" s="43"/>
      <c r="VV24" s="43"/>
      <c r="VW24" s="43"/>
      <c r="VX24" s="43"/>
      <c r="VY24" s="43"/>
      <c r="VZ24" s="43"/>
      <c r="WA24" s="43"/>
      <c r="WB24" s="43"/>
      <c r="WC24" s="43"/>
      <c r="WD24" s="43"/>
      <c r="WE24" s="43"/>
      <c r="WF24" s="43"/>
      <c r="WG24" s="43"/>
      <c r="WH24" s="43"/>
      <c r="WI24" s="43"/>
      <c r="WJ24" s="43"/>
      <c r="WK24" s="43"/>
      <c r="WL24" s="43"/>
      <c r="WM24" s="43"/>
      <c r="WN24" s="43"/>
      <c r="WO24" s="43"/>
      <c r="WP24" s="43"/>
      <c r="WQ24" s="43"/>
      <c r="WR24" s="43"/>
      <c r="WS24" s="43"/>
      <c r="WT24" s="43"/>
      <c r="WU24" s="43"/>
      <c r="WV24" s="43"/>
      <c r="WW24" s="43"/>
      <c r="WX24" s="43"/>
      <c r="WY24" s="43"/>
      <c r="WZ24" s="43"/>
      <c r="XA24" s="43"/>
      <c r="XB24" s="43"/>
      <c r="XC24" s="43"/>
      <c r="XD24" s="43"/>
      <c r="XE24" s="43"/>
      <c r="XF24" s="43"/>
      <c r="XG24" s="43"/>
      <c r="XH24" s="43"/>
      <c r="XI24" s="43"/>
      <c r="XJ24" s="43"/>
      <c r="XK24" s="43"/>
      <c r="XL24" s="43"/>
      <c r="XM24" s="43"/>
      <c r="XN24" s="43"/>
      <c r="XO24" s="43"/>
      <c r="XP24" s="43"/>
      <c r="XQ24" s="43"/>
      <c r="XR24" s="43"/>
      <c r="XS24" s="43"/>
      <c r="XT24" s="43"/>
      <c r="XU24" s="43"/>
      <c r="XV24" s="43"/>
      <c r="XW24" s="43"/>
      <c r="XX24" s="43"/>
      <c r="XY24" s="43"/>
      <c r="XZ24" s="43"/>
      <c r="YA24" s="43"/>
      <c r="YB24" s="43"/>
      <c r="YC24" s="43"/>
      <c r="YD24" s="43"/>
      <c r="YE24" s="43"/>
      <c r="YF24" s="43"/>
      <c r="YG24" s="43"/>
      <c r="YH24" s="43"/>
      <c r="YI24" s="43"/>
      <c r="YJ24" s="43"/>
      <c r="YK24" s="43"/>
      <c r="YL24" s="43"/>
      <c r="YM24" s="43"/>
      <c r="YN24" s="43"/>
      <c r="YO24" s="43"/>
      <c r="YP24" s="43"/>
      <c r="YQ24" s="43"/>
      <c r="YR24" s="43"/>
      <c r="YS24" s="43"/>
      <c r="YT24" s="43"/>
      <c r="YU24" s="43"/>
      <c r="YV24" s="43"/>
      <c r="YW24" s="43"/>
      <c r="YX24" s="43"/>
      <c r="YY24" s="43"/>
      <c r="YZ24" s="43"/>
      <c r="ZA24" s="43"/>
      <c r="ZB24" s="43"/>
      <c r="ZC24" s="43"/>
      <c r="ZD24" s="43"/>
      <c r="ZE24" s="43"/>
      <c r="ZF24" s="43"/>
      <c r="ZG24" s="43"/>
      <c r="ZH24" s="43"/>
      <c r="ZI24" s="43"/>
      <c r="ZJ24" s="43"/>
      <c r="ZK24" s="43"/>
      <c r="ZL24" s="43"/>
      <c r="ZM24" s="43"/>
      <c r="ZN24" s="43"/>
      <c r="ZO24" s="43"/>
      <c r="ZP24" s="43"/>
      <c r="ZQ24" s="43"/>
      <c r="ZR24" s="43"/>
      <c r="ZS24" s="43"/>
      <c r="ZT24" s="43"/>
      <c r="ZU24" s="43"/>
      <c r="ZV24" s="43"/>
      <c r="ZW24" s="43"/>
      <c r="ZX24" s="43"/>
      <c r="ZY24" s="43"/>
      <c r="ZZ24" s="43"/>
      <c r="AAA24" s="43"/>
      <c r="AAB24" s="43"/>
      <c r="AAC24" s="43"/>
      <c r="AAD24" s="43"/>
      <c r="AAE24" s="43"/>
      <c r="AAF24" s="43"/>
      <c r="AAG24" s="43"/>
      <c r="AAH24" s="43"/>
      <c r="AAI24" s="43"/>
      <c r="AAJ24" s="43"/>
      <c r="AAK24" s="43"/>
      <c r="AAL24" s="43"/>
      <c r="AAM24" s="43"/>
      <c r="AAN24" s="43"/>
      <c r="AAO24" s="43"/>
      <c r="AAP24" s="43"/>
      <c r="AAQ24" s="43"/>
      <c r="AAR24" s="43"/>
      <c r="AAS24" s="43"/>
      <c r="AAT24" s="43"/>
      <c r="AAU24" s="43"/>
      <c r="AAV24" s="43"/>
      <c r="AAW24" s="43"/>
      <c r="AAX24" s="43"/>
      <c r="AAY24" s="43"/>
      <c r="AAZ24" s="43"/>
      <c r="ABA24" s="43"/>
      <c r="ABB24" s="43"/>
      <c r="ABC24" s="43"/>
      <c r="ABD24" s="43"/>
      <c r="ABE24" s="43"/>
      <c r="ABF24" s="43"/>
      <c r="ABG24" s="43"/>
      <c r="ABH24" s="43"/>
      <c r="ABI24" s="43"/>
      <c r="ABJ24" s="43"/>
      <c r="ABK24" s="43"/>
      <c r="ABL24" s="43"/>
      <c r="ABM24" s="43"/>
      <c r="ABN24" s="43"/>
      <c r="ABO24" s="43"/>
      <c r="ABP24" s="43"/>
      <c r="ABQ24" s="43"/>
      <c r="ABR24" s="43"/>
      <c r="ABS24" s="43"/>
      <c r="ABT24" s="43"/>
      <c r="ABU24" s="43"/>
      <c r="ABV24" s="43"/>
      <c r="ABW24" s="43"/>
      <c r="ABX24" s="43"/>
      <c r="ABY24" s="43"/>
      <c r="ABZ24" s="43"/>
      <c r="ACA24" s="43"/>
      <c r="ACB24" s="43"/>
      <c r="ACC24" s="43"/>
      <c r="ACD24" s="43"/>
      <c r="ACE24" s="43"/>
      <c r="ACF24" s="43"/>
      <c r="ACG24" s="43"/>
      <c r="ACH24" s="43"/>
      <c r="ACI24" s="43"/>
      <c r="ACJ24" s="43"/>
      <c r="ACK24" s="43"/>
      <c r="ACL24" s="43"/>
      <c r="ACM24" s="43"/>
      <c r="ACN24" s="43"/>
      <c r="ACO24" s="43"/>
      <c r="ACP24" s="43"/>
      <c r="ACQ24" s="43"/>
      <c r="ACR24" s="43"/>
      <c r="ACS24" s="43"/>
      <c r="ACT24" s="43"/>
      <c r="ACU24" s="43"/>
      <c r="ACV24" s="43"/>
      <c r="ACW24" s="43"/>
      <c r="ACX24" s="43"/>
      <c r="ACY24" s="43"/>
      <c r="ACZ24" s="43"/>
      <c r="ADA24" s="43"/>
      <c r="ADB24" s="43"/>
      <c r="ADC24" s="43"/>
      <c r="ADD24" s="43"/>
      <c r="ADE24" s="43"/>
      <c r="ADF24" s="43"/>
      <c r="ADG24" s="43"/>
      <c r="ADH24" s="43"/>
      <c r="ADI24" s="43"/>
      <c r="ADJ24" s="43"/>
      <c r="ADK24" s="43"/>
      <c r="ADL24" s="43"/>
      <c r="ADM24" s="43"/>
      <c r="ADN24" s="43"/>
      <c r="ADO24" s="43"/>
      <c r="ADP24" s="43"/>
      <c r="ADQ24" s="43"/>
      <c r="ADR24" s="43"/>
      <c r="ADS24" s="43"/>
      <c r="ADT24" s="43"/>
      <c r="ADU24" s="43"/>
      <c r="ADV24" s="43"/>
      <c r="ADW24" s="43"/>
      <c r="ADX24" s="43"/>
      <c r="ADY24" s="43"/>
      <c r="ADZ24" s="43"/>
      <c r="AEA24" s="43"/>
      <c r="AEB24" s="43"/>
      <c r="AEC24" s="43"/>
      <c r="AED24" s="43"/>
      <c r="AEE24" s="43"/>
      <c r="AEF24" s="43"/>
      <c r="AEG24" s="43"/>
      <c r="AEH24" s="43"/>
      <c r="AEI24" s="43"/>
      <c r="AEJ24" s="43"/>
      <c r="AEK24" s="43"/>
      <c r="AEL24" s="43"/>
      <c r="AEM24" s="43"/>
      <c r="AEN24" s="43"/>
      <c r="AEO24" s="43"/>
      <c r="AEP24" s="43"/>
      <c r="AEQ24" s="43"/>
      <c r="AER24" s="43"/>
      <c r="AES24" s="43"/>
      <c r="AET24" s="43"/>
      <c r="AEU24" s="43"/>
      <c r="AEV24" s="43"/>
      <c r="AEW24" s="43"/>
      <c r="AEX24" s="43"/>
      <c r="AEY24" s="43"/>
      <c r="AEZ24" s="43"/>
      <c r="AFA24" s="43"/>
      <c r="AFB24" s="43"/>
      <c r="AFC24" s="43"/>
      <c r="AFD24" s="43"/>
      <c r="AFE24" s="43"/>
      <c r="AFF24" s="43"/>
      <c r="AFG24" s="43"/>
      <c r="AFH24" s="43"/>
      <c r="AFI24" s="43"/>
      <c r="AFJ24" s="43"/>
      <c r="AFK24" s="43"/>
      <c r="AFL24" s="43"/>
      <c r="AFM24" s="43"/>
      <c r="AFN24" s="43"/>
      <c r="AFO24" s="43"/>
      <c r="AFP24" s="43"/>
      <c r="AFQ24" s="43"/>
      <c r="AFR24" s="43"/>
      <c r="AFS24" s="43"/>
      <c r="AFT24" s="43"/>
      <c r="AFU24" s="43"/>
      <c r="AFV24" s="43"/>
      <c r="AFW24" s="43"/>
      <c r="AFX24" s="43"/>
      <c r="AFY24" s="43"/>
      <c r="AFZ24" s="43"/>
      <c r="AGA24" s="43"/>
      <c r="AGB24" s="43"/>
      <c r="AGC24" s="43"/>
      <c r="AGD24" s="43"/>
      <c r="AGE24" s="43"/>
      <c r="AGF24" s="43"/>
      <c r="AGG24" s="43"/>
      <c r="AGH24" s="43"/>
      <c r="AGI24" s="43"/>
      <c r="AGJ24" s="43"/>
      <c r="AGK24" s="43"/>
      <c r="AGL24" s="43"/>
      <c r="AGM24" s="43"/>
      <c r="AGN24" s="43"/>
      <c r="AGO24" s="43"/>
      <c r="AGP24" s="43"/>
      <c r="AGQ24" s="43"/>
      <c r="AGR24" s="43"/>
      <c r="AGS24" s="43"/>
      <c r="AGT24" s="43"/>
      <c r="AGU24" s="43"/>
      <c r="AGV24" s="43"/>
      <c r="AGW24" s="43"/>
      <c r="AGX24" s="43"/>
      <c r="AGY24" s="43"/>
      <c r="AGZ24" s="43"/>
      <c r="AHA24" s="43"/>
      <c r="AHB24" s="43"/>
      <c r="AHC24" s="43"/>
      <c r="AHD24" s="43"/>
      <c r="AHE24" s="43"/>
      <c r="AHF24" s="43"/>
      <c r="AHG24" s="43"/>
      <c r="AHH24" s="43"/>
      <c r="AHI24" s="43"/>
      <c r="AHJ24" s="43"/>
      <c r="AHK24" s="43"/>
      <c r="AHL24" s="43"/>
      <c r="AHM24" s="43"/>
      <c r="AHN24" s="43"/>
      <c r="AHO24" s="43"/>
      <c r="AHP24" s="43"/>
      <c r="AHQ24" s="43"/>
      <c r="AHR24" s="43"/>
      <c r="AHS24" s="43"/>
      <c r="AHT24" s="43"/>
      <c r="AHU24" s="43"/>
      <c r="AHV24" s="43"/>
      <c r="AHW24" s="43"/>
      <c r="AHX24" s="43"/>
      <c r="AHY24" s="43"/>
      <c r="AHZ24" s="43"/>
      <c r="AIA24" s="43"/>
      <c r="AIB24" s="43"/>
      <c r="AIC24" s="43"/>
      <c r="AID24" s="43"/>
      <c r="AIE24" s="43"/>
      <c r="AIF24" s="43"/>
      <c r="AIG24" s="43"/>
      <c r="AIH24" s="43"/>
      <c r="AII24" s="43"/>
      <c r="AIJ24" s="43"/>
      <c r="AIK24" s="43"/>
      <c r="AIL24" s="43"/>
      <c r="AIM24" s="43"/>
      <c r="AIN24" s="43"/>
      <c r="AIO24" s="43"/>
      <c r="AIP24" s="43"/>
      <c r="AIQ24" s="43"/>
      <c r="AIR24" s="43"/>
      <c r="AIS24" s="43"/>
      <c r="AIT24" s="43"/>
      <c r="AIU24" s="43"/>
      <c r="AIV24" s="43"/>
      <c r="AIW24" s="43"/>
      <c r="AIX24" s="43"/>
      <c r="AIY24" s="43"/>
      <c r="AIZ24" s="43"/>
      <c r="AJA24" s="43"/>
      <c r="AJB24" s="43"/>
      <c r="AJC24" s="43"/>
      <c r="AJD24" s="43"/>
      <c r="AJE24" s="43"/>
      <c r="AJF24" s="43"/>
      <c r="AJG24" s="43"/>
      <c r="AJH24" s="43"/>
      <c r="AJI24" s="43"/>
      <c r="AJJ24" s="43"/>
      <c r="AJK24" s="43"/>
      <c r="AJL24" s="43"/>
      <c r="AJM24" s="43"/>
      <c r="AJN24" s="43"/>
      <c r="AJO24" s="43"/>
      <c r="AJP24" s="43"/>
      <c r="AJQ24" s="43"/>
      <c r="AJR24" s="43"/>
      <c r="AJS24" s="43"/>
      <c r="AJT24" s="43"/>
      <c r="AJU24" s="43"/>
      <c r="AJV24" s="43"/>
      <c r="AJW24" s="43"/>
      <c r="AJX24" s="43"/>
      <c r="AJY24" s="43"/>
      <c r="AJZ24" s="43"/>
      <c r="AKA24" s="43"/>
      <c r="AKB24" s="43"/>
      <c r="AKC24" s="43"/>
      <c r="AKD24" s="43"/>
      <c r="AKE24" s="43"/>
      <c r="AKF24" s="43"/>
      <c r="AKG24" s="43"/>
      <c r="AKH24" s="43"/>
      <c r="AKI24" s="43"/>
      <c r="AKJ24" s="43"/>
      <c r="AKK24" s="43"/>
      <c r="AKL24" s="43"/>
      <c r="AKM24" s="43"/>
      <c r="AKN24" s="43"/>
      <c r="AKO24" s="43"/>
      <c r="AKP24" s="43"/>
      <c r="AKQ24" s="43"/>
      <c r="AKR24" s="43"/>
      <c r="AKS24" s="43"/>
      <c r="AKT24" s="43"/>
      <c r="AKU24" s="43"/>
      <c r="AKV24" s="43"/>
      <c r="AKW24" s="43"/>
      <c r="AKX24" s="43"/>
      <c r="AKY24" s="43"/>
      <c r="AKZ24" s="43"/>
      <c r="ALA24" s="43"/>
      <c r="ALB24" s="43"/>
      <c r="ALC24" s="43"/>
      <c r="ALD24" s="43"/>
      <c r="ALE24" s="43"/>
      <c r="ALF24" s="43"/>
      <c r="ALG24" s="43"/>
      <c r="ALH24" s="43"/>
      <c r="ALI24" s="43"/>
      <c r="ALJ24" s="43"/>
      <c r="ALK24" s="43"/>
      <c r="ALL24" s="43"/>
      <c r="ALM24" s="43"/>
      <c r="ALN24" s="43"/>
      <c r="ALO24" s="43"/>
      <c r="ALP24" s="43"/>
      <c r="ALQ24" s="43"/>
      <c r="ALR24" s="43"/>
      <c r="ALS24" s="43"/>
      <c r="ALT24" s="43"/>
      <c r="ALU24" s="43"/>
      <c r="ALV24" s="43"/>
      <c r="ALW24" s="43"/>
      <c r="ALX24" s="43"/>
      <c r="ALY24" s="43"/>
      <c r="ALZ24" s="43"/>
      <c r="AMA24" s="43"/>
      <c r="AMB24" s="43"/>
      <c r="AMC24" s="43"/>
      <c r="AMD24" s="43"/>
      <c r="AME24" s="43"/>
      <c r="AMF24" s="43"/>
      <c r="AMG24" s="43"/>
      <c r="AMH24" s="43"/>
      <c r="AMI24" s="43"/>
      <c r="AMJ24" s="43"/>
      <c r="AMK24" s="43"/>
    </row>
    <row r="25" spans="1:1025" s="76" customFormat="1" x14ac:dyDescent="0.2">
      <c r="A25" s="77"/>
      <c r="B25" s="43"/>
      <c r="C25" s="43"/>
      <c r="D25" s="43"/>
      <c r="E25" s="79"/>
      <c r="F25" s="79"/>
      <c r="G25" s="79"/>
      <c r="H25" s="79"/>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c r="IW25" s="43"/>
      <c r="IX25" s="43"/>
      <c r="IY25" s="43"/>
      <c r="IZ25" s="43"/>
      <c r="JA25" s="43"/>
      <c r="JB25" s="43"/>
      <c r="JC25" s="43"/>
      <c r="JD25" s="43"/>
      <c r="JE25" s="43"/>
      <c r="JF25" s="43"/>
      <c r="JG25" s="43"/>
      <c r="JH25" s="43"/>
      <c r="JI25" s="43"/>
      <c r="JJ25" s="43"/>
      <c r="JK25" s="43"/>
      <c r="JL25" s="43"/>
      <c r="JM25" s="43"/>
      <c r="JN25" s="43"/>
      <c r="JO25" s="43"/>
      <c r="JP25" s="43"/>
      <c r="JQ25" s="43"/>
      <c r="JR25" s="43"/>
      <c r="JS25" s="43"/>
      <c r="JT25" s="43"/>
      <c r="JU25" s="43"/>
      <c r="JV25" s="43"/>
      <c r="JW25" s="43"/>
      <c r="JX25" s="43"/>
      <c r="JY25" s="43"/>
      <c r="JZ25" s="43"/>
      <c r="KA25" s="43"/>
      <c r="KB25" s="43"/>
      <c r="KC25" s="43"/>
      <c r="KD25" s="43"/>
      <c r="KE25" s="43"/>
      <c r="KF25" s="43"/>
      <c r="KG25" s="43"/>
      <c r="KH25" s="43"/>
      <c r="KI25" s="43"/>
      <c r="KJ25" s="43"/>
      <c r="KK25" s="43"/>
      <c r="KL25" s="43"/>
      <c r="KM25" s="43"/>
      <c r="KN25" s="43"/>
      <c r="KO25" s="43"/>
      <c r="KP25" s="43"/>
      <c r="KQ25" s="43"/>
      <c r="KR25" s="43"/>
      <c r="KS25" s="43"/>
      <c r="KT25" s="43"/>
      <c r="KU25" s="43"/>
      <c r="KV25" s="43"/>
      <c r="KW25" s="43"/>
      <c r="KX25" s="43"/>
      <c r="KY25" s="43"/>
      <c r="KZ25" s="43"/>
      <c r="LA25" s="43"/>
      <c r="LB25" s="43"/>
      <c r="LC25" s="43"/>
      <c r="LD25" s="43"/>
      <c r="LE25" s="43"/>
      <c r="LF25" s="43"/>
      <c r="LG25" s="43"/>
      <c r="LH25" s="43"/>
      <c r="LI25" s="43"/>
      <c r="LJ25" s="43"/>
      <c r="LK25" s="43"/>
      <c r="LL25" s="43"/>
      <c r="LM25" s="43"/>
      <c r="LN25" s="43"/>
      <c r="LO25" s="43"/>
      <c r="LP25" s="43"/>
      <c r="LQ25" s="43"/>
      <c r="LR25" s="43"/>
      <c r="LS25" s="43"/>
      <c r="LT25" s="43"/>
      <c r="LU25" s="43"/>
      <c r="LV25" s="43"/>
      <c r="LW25" s="43"/>
      <c r="LX25" s="43"/>
      <c r="LY25" s="43"/>
      <c r="LZ25" s="43"/>
      <c r="MA25" s="43"/>
      <c r="MB25" s="43"/>
      <c r="MC25" s="43"/>
      <c r="MD25" s="43"/>
      <c r="ME25" s="43"/>
      <c r="MF25" s="43"/>
      <c r="MG25" s="43"/>
      <c r="MH25" s="43"/>
      <c r="MI25" s="43"/>
      <c r="MJ25" s="43"/>
      <c r="MK25" s="43"/>
      <c r="ML25" s="43"/>
      <c r="MM25" s="43"/>
      <c r="MN25" s="43"/>
      <c r="MO25" s="43"/>
      <c r="MP25" s="43"/>
      <c r="MQ25" s="43"/>
      <c r="MR25" s="43"/>
      <c r="MS25" s="43"/>
      <c r="MT25" s="43"/>
      <c r="MU25" s="43"/>
      <c r="MV25" s="43"/>
      <c r="MW25" s="43"/>
      <c r="MX25" s="43"/>
      <c r="MY25" s="43"/>
      <c r="MZ25" s="43"/>
      <c r="NA25" s="43"/>
      <c r="NB25" s="43"/>
      <c r="NC25" s="43"/>
      <c r="ND25" s="43"/>
      <c r="NE25" s="43"/>
      <c r="NF25" s="43"/>
      <c r="NG25" s="43"/>
      <c r="NH25" s="43"/>
      <c r="NI25" s="43"/>
      <c r="NJ25" s="43"/>
      <c r="NK25" s="43"/>
      <c r="NL25" s="43"/>
      <c r="NM25" s="43"/>
      <c r="NN25" s="43"/>
      <c r="NO25" s="43"/>
      <c r="NP25" s="43"/>
      <c r="NQ25" s="43"/>
      <c r="NR25" s="43"/>
      <c r="NS25" s="43"/>
      <c r="NT25" s="43"/>
      <c r="NU25" s="43"/>
      <c r="NV25" s="43"/>
      <c r="NW25" s="43"/>
      <c r="NX25" s="43"/>
      <c r="NY25" s="43"/>
      <c r="NZ25" s="43"/>
      <c r="OA25" s="43"/>
      <c r="OB25" s="43"/>
      <c r="OC25" s="43"/>
      <c r="OD25" s="43"/>
      <c r="OE25" s="43"/>
      <c r="OF25" s="43"/>
      <c r="OG25" s="43"/>
      <c r="OH25" s="43"/>
      <c r="OI25" s="43"/>
      <c r="OJ25" s="43"/>
      <c r="OK25" s="43"/>
      <c r="OL25" s="43"/>
      <c r="OM25" s="43"/>
      <c r="ON25" s="43"/>
      <c r="OO25" s="43"/>
      <c r="OP25" s="43"/>
      <c r="OQ25" s="43"/>
      <c r="OR25" s="43"/>
      <c r="OS25" s="43"/>
      <c r="OT25" s="43"/>
      <c r="OU25" s="43"/>
      <c r="OV25" s="43"/>
      <c r="OW25" s="43"/>
      <c r="OX25" s="43"/>
      <c r="OY25" s="43"/>
      <c r="OZ25" s="43"/>
      <c r="PA25" s="43"/>
      <c r="PB25" s="43"/>
      <c r="PC25" s="43"/>
      <c r="PD25" s="43"/>
      <c r="PE25" s="43"/>
      <c r="PF25" s="43"/>
      <c r="PG25" s="43"/>
      <c r="PH25" s="43"/>
      <c r="PI25" s="43"/>
      <c r="PJ25" s="43"/>
      <c r="PK25" s="43"/>
      <c r="PL25" s="43"/>
      <c r="PM25" s="43"/>
      <c r="PN25" s="43"/>
      <c r="PO25" s="43"/>
      <c r="PP25" s="43"/>
      <c r="PQ25" s="43"/>
      <c r="PR25" s="43"/>
      <c r="PS25" s="43"/>
      <c r="PT25" s="43"/>
      <c r="PU25" s="43"/>
      <c r="PV25" s="43"/>
      <c r="PW25" s="43"/>
      <c r="PX25" s="43"/>
      <c r="PY25" s="43"/>
      <c r="PZ25" s="43"/>
      <c r="QA25" s="43"/>
      <c r="QB25" s="43"/>
      <c r="QC25" s="43"/>
      <c r="QD25" s="43"/>
      <c r="QE25" s="43"/>
      <c r="QF25" s="43"/>
      <c r="QG25" s="43"/>
      <c r="QH25" s="43"/>
      <c r="QI25" s="43"/>
      <c r="QJ25" s="43"/>
      <c r="QK25" s="43"/>
      <c r="QL25" s="43"/>
      <c r="QM25" s="43"/>
      <c r="QN25" s="43"/>
      <c r="QO25" s="43"/>
      <c r="QP25" s="43"/>
      <c r="QQ25" s="43"/>
      <c r="QR25" s="43"/>
      <c r="QS25" s="43"/>
      <c r="QT25" s="43"/>
      <c r="QU25" s="43"/>
      <c r="QV25" s="43"/>
      <c r="QW25" s="43"/>
      <c r="QX25" s="43"/>
      <c r="QY25" s="43"/>
      <c r="QZ25" s="43"/>
      <c r="RA25" s="43"/>
      <c r="RB25" s="43"/>
      <c r="RC25" s="43"/>
      <c r="RD25" s="43"/>
      <c r="RE25" s="43"/>
      <c r="RF25" s="43"/>
      <c r="RG25" s="43"/>
      <c r="RH25" s="43"/>
      <c r="RI25" s="43"/>
      <c r="RJ25" s="43"/>
      <c r="RK25" s="43"/>
      <c r="RL25" s="43"/>
      <c r="RM25" s="43"/>
      <c r="RN25" s="43"/>
      <c r="RO25" s="43"/>
      <c r="RP25" s="43"/>
      <c r="RQ25" s="43"/>
      <c r="RR25" s="43"/>
      <c r="RS25" s="43"/>
      <c r="RT25" s="43"/>
      <c r="RU25" s="43"/>
      <c r="RV25" s="43"/>
      <c r="RW25" s="43"/>
      <c r="RX25" s="43"/>
      <c r="RY25" s="43"/>
      <c r="RZ25" s="43"/>
      <c r="SA25" s="43"/>
      <c r="SB25" s="43"/>
      <c r="SC25" s="43"/>
      <c r="SD25" s="43"/>
      <c r="SE25" s="43"/>
      <c r="SF25" s="43"/>
      <c r="SG25" s="43"/>
      <c r="SH25" s="43"/>
      <c r="SI25" s="43"/>
      <c r="SJ25" s="43"/>
      <c r="SK25" s="43"/>
      <c r="SL25" s="43"/>
      <c r="SM25" s="43"/>
      <c r="SN25" s="43"/>
      <c r="SO25" s="43"/>
      <c r="SP25" s="43"/>
      <c r="SQ25" s="43"/>
      <c r="SR25" s="43"/>
      <c r="SS25" s="43"/>
      <c r="ST25" s="43"/>
      <c r="SU25" s="43"/>
      <c r="SV25" s="43"/>
      <c r="SW25" s="43"/>
      <c r="SX25" s="43"/>
      <c r="SY25" s="43"/>
      <c r="SZ25" s="43"/>
      <c r="TA25" s="43"/>
      <c r="TB25" s="43"/>
      <c r="TC25" s="43"/>
      <c r="TD25" s="43"/>
      <c r="TE25" s="43"/>
      <c r="TF25" s="43"/>
      <c r="TG25" s="43"/>
      <c r="TH25" s="43"/>
      <c r="TI25" s="43"/>
      <c r="TJ25" s="43"/>
      <c r="TK25" s="43"/>
      <c r="TL25" s="43"/>
      <c r="TM25" s="43"/>
      <c r="TN25" s="43"/>
      <c r="TO25" s="43"/>
      <c r="TP25" s="43"/>
      <c r="TQ25" s="43"/>
      <c r="TR25" s="43"/>
      <c r="TS25" s="43"/>
      <c r="TT25" s="43"/>
      <c r="TU25" s="43"/>
      <c r="TV25" s="43"/>
      <c r="TW25" s="43"/>
      <c r="TX25" s="43"/>
      <c r="TY25" s="43"/>
      <c r="TZ25" s="43"/>
      <c r="UA25" s="43"/>
      <c r="UB25" s="43"/>
      <c r="UC25" s="43"/>
      <c r="UD25" s="43"/>
      <c r="UE25" s="43"/>
      <c r="UF25" s="43"/>
      <c r="UG25" s="43"/>
      <c r="UH25" s="43"/>
      <c r="UI25" s="43"/>
      <c r="UJ25" s="43"/>
      <c r="UK25" s="43"/>
      <c r="UL25" s="43"/>
      <c r="UM25" s="43"/>
      <c r="UN25" s="43"/>
      <c r="UO25" s="43"/>
      <c r="UP25" s="43"/>
      <c r="UQ25" s="43"/>
      <c r="UR25" s="43"/>
      <c r="US25" s="43"/>
      <c r="UT25" s="43"/>
      <c r="UU25" s="43"/>
      <c r="UV25" s="43"/>
      <c r="UW25" s="43"/>
      <c r="UX25" s="43"/>
      <c r="UY25" s="43"/>
      <c r="UZ25" s="43"/>
      <c r="VA25" s="43"/>
      <c r="VB25" s="43"/>
      <c r="VC25" s="43"/>
      <c r="VD25" s="43"/>
      <c r="VE25" s="43"/>
      <c r="VF25" s="43"/>
      <c r="VG25" s="43"/>
      <c r="VH25" s="43"/>
      <c r="VI25" s="43"/>
      <c r="VJ25" s="43"/>
      <c r="VK25" s="43"/>
      <c r="VL25" s="43"/>
      <c r="VM25" s="43"/>
      <c r="VN25" s="43"/>
      <c r="VO25" s="43"/>
      <c r="VP25" s="43"/>
      <c r="VQ25" s="43"/>
      <c r="VR25" s="43"/>
      <c r="VS25" s="43"/>
      <c r="VT25" s="43"/>
      <c r="VU25" s="43"/>
      <c r="VV25" s="43"/>
      <c r="VW25" s="43"/>
      <c r="VX25" s="43"/>
      <c r="VY25" s="43"/>
      <c r="VZ25" s="43"/>
      <c r="WA25" s="43"/>
      <c r="WB25" s="43"/>
      <c r="WC25" s="43"/>
      <c r="WD25" s="43"/>
      <c r="WE25" s="43"/>
      <c r="WF25" s="43"/>
      <c r="WG25" s="43"/>
      <c r="WH25" s="43"/>
      <c r="WI25" s="43"/>
      <c r="WJ25" s="43"/>
      <c r="WK25" s="43"/>
      <c r="WL25" s="43"/>
      <c r="WM25" s="43"/>
      <c r="WN25" s="43"/>
      <c r="WO25" s="43"/>
      <c r="WP25" s="43"/>
      <c r="WQ25" s="43"/>
      <c r="WR25" s="43"/>
      <c r="WS25" s="43"/>
      <c r="WT25" s="43"/>
      <c r="WU25" s="43"/>
      <c r="WV25" s="43"/>
      <c r="WW25" s="43"/>
      <c r="WX25" s="43"/>
      <c r="WY25" s="43"/>
      <c r="WZ25" s="43"/>
      <c r="XA25" s="43"/>
      <c r="XB25" s="43"/>
      <c r="XC25" s="43"/>
      <c r="XD25" s="43"/>
      <c r="XE25" s="43"/>
      <c r="XF25" s="43"/>
      <c r="XG25" s="43"/>
      <c r="XH25" s="43"/>
      <c r="XI25" s="43"/>
      <c r="XJ25" s="43"/>
      <c r="XK25" s="43"/>
      <c r="XL25" s="43"/>
      <c r="XM25" s="43"/>
      <c r="XN25" s="43"/>
      <c r="XO25" s="43"/>
      <c r="XP25" s="43"/>
      <c r="XQ25" s="43"/>
      <c r="XR25" s="43"/>
      <c r="XS25" s="43"/>
      <c r="XT25" s="43"/>
      <c r="XU25" s="43"/>
      <c r="XV25" s="43"/>
      <c r="XW25" s="43"/>
      <c r="XX25" s="43"/>
      <c r="XY25" s="43"/>
      <c r="XZ25" s="43"/>
      <c r="YA25" s="43"/>
      <c r="YB25" s="43"/>
      <c r="YC25" s="43"/>
      <c r="YD25" s="43"/>
      <c r="YE25" s="43"/>
      <c r="YF25" s="43"/>
      <c r="YG25" s="43"/>
      <c r="YH25" s="43"/>
      <c r="YI25" s="43"/>
      <c r="YJ25" s="43"/>
      <c r="YK25" s="43"/>
      <c r="YL25" s="43"/>
      <c r="YM25" s="43"/>
      <c r="YN25" s="43"/>
      <c r="YO25" s="43"/>
      <c r="YP25" s="43"/>
      <c r="YQ25" s="43"/>
      <c r="YR25" s="43"/>
      <c r="YS25" s="43"/>
      <c r="YT25" s="43"/>
      <c r="YU25" s="43"/>
      <c r="YV25" s="43"/>
      <c r="YW25" s="43"/>
      <c r="YX25" s="43"/>
      <c r="YY25" s="43"/>
      <c r="YZ25" s="43"/>
      <c r="ZA25" s="43"/>
      <c r="ZB25" s="43"/>
      <c r="ZC25" s="43"/>
      <c r="ZD25" s="43"/>
      <c r="ZE25" s="43"/>
      <c r="ZF25" s="43"/>
      <c r="ZG25" s="43"/>
      <c r="ZH25" s="43"/>
      <c r="ZI25" s="43"/>
      <c r="ZJ25" s="43"/>
      <c r="ZK25" s="43"/>
      <c r="ZL25" s="43"/>
      <c r="ZM25" s="43"/>
      <c r="ZN25" s="43"/>
      <c r="ZO25" s="43"/>
      <c r="ZP25" s="43"/>
      <c r="ZQ25" s="43"/>
      <c r="ZR25" s="43"/>
      <c r="ZS25" s="43"/>
      <c r="ZT25" s="43"/>
      <c r="ZU25" s="43"/>
      <c r="ZV25" s="43"/>
      <c r="ZW25" s="43"/>
      <c r="ZX25" s="43"/>
      <c r="ZY25" s="43"/>
      <c r="ZZ25" s="43"/>
      <c r="AAA25" s="43"/>
      <c r="AAB25" s="43"/>
      <c r="AAC25" s="43"/>
      <c r="AAD25" s="43"/>
      <c r="AAE25" s="43"/>
      <c r="AAF25" s="43"/>
      <c r="AAG25" s="43"/>
      <c r="AAH25" s="43"/>
      <c r="AAI25" s="43"/>
      <c r="AAJ25" s="43"/>
      <c r="AAK25" s="43"/>
      <c r="AAL25" s="43"/>
      <c r="AAM25" s="43"/>
      <c r="AAN25" s="43"/>
      <c r="AAO25" s="43"/>
      <c r="AAP25" s="43"/>
      <c r="AAQ25" s="43"/>
      <c r="AAR25" s="43"/>
      <c r="AAS25" s="43"/>
      <c r="AAT25" s="43"/>
      <c r="AAU25" s="43"/>
      <c r="AAV25" s="43"/>
      <c r="AAW25" s="43"/>
      <c r="AAX25" s="43"/>
      <c r="AAY25" s="43"/>
      <c r="AAZ25" s="43"/>
      <c r="ABA25" s="43"/>
      <c r="ABB25" s="43"/>
      <c r="ABC25" s="43"/>
      <c r="ABD25" s="43"/>
      <c r="ABE25" s="43"/>
      <c r="ABF25" s="43"/>
      <c r="ABG25" s="43"/>
      <c r="ABH25" s="43"/>
      <c r="ABI25" s="43"/>
      <c r="ABJ25" s="43"/>
      <c r="ABK25" s="43"/>
      <c r="ABL25" s="43"/>
      <c r="ABM25" s="43"/>
      <c r="ABN25" s="43"/>
      <c r="ABO25" s="43"/>
      <c r="ABP25" s="43"/>
      <c r="ABQ25" s="43"/>
      <c r="ABR25" s="43"/>
      <c r="ABS25" s="43"/>
      <c r="ABT25" s="43"/>
      <c r="ABU25" s="43"/>
      <c r="ABV25" s="43"/>
      <c r="ABW25" s="43"/>
      <c r="ABX25" s="43"/>
      <c r="ABY25" s="43"/>
      <c r="ABZ25" s="43"/>
      <c r="ACA25" s="43"/>
      <c r="ACB25" s="43"/>
      <c r="ACC25" s="43"/>
      <c r="ACD25" s="43"/>
      <c r="ACE25" s="43"/>
      <c r="ACF25" s="43"/>
      <c r="ACG25" s="43"/>
      <c r="ACH25" s="43"/>
      <c r="ACI25" s="43"/>
      <c r="ACJ25" s="43"/>
      <c r="ACK25" s="43"/>
      <c r="ACL25" s="43"/>
      <c r="ACM25" s="43"/>
      <c r="ACN25" s="43"/>
      <c r="ACO25" s="43"/>
      <c r="ACP25" s="43"/>
      <c r="ACQ25" s="43"/>
      <c r="ACR25" s="43"/>
      <c r="ACS25" s="43"/>
      <c r="ACT25" s="43"/>
      <c r="ACU25" s="43"/>
      <c r="ACV25" s="43"/>
      <c r="ACW25" s="43"/>
      <c r="ACX25" s="43"/>
      <c r="ACY25" s="43"/>
      <c r="ACZ25" s="43"/>
      <c r="ADA25" s="43"/>
      <c r="ADB25" s="43"/>
      <c r="ADC25" s="43"/>
      <c r="ADD25" s="43"/>
      <c r="ADE25" s="43"/>
      <c r="ADF25" s="43"/>
      <c r="ADG25" s="43"/>
      <c r="ADH25" s="43"/>
      <c r="ADI25" s="43"/>
      <c r="ADJ25" s="43"/>
      <c r="ADK25" s="43"/>
      <c r="ADL25" s="43"/>
      <c r="ADM25" s="43"/>
      <c r="ADN25" s="43"/>
      <c r="ADO25" s="43"/>
      <c r="ADP25" s="43"/>
      <c r="ADQ25" s="43"/>
      <c r="ADR25" s="43"/>
      <c r="ADS25" s="43"/>
      <c r="ADT25" s="43"/>
      <c r="ADU25" s="43"/>
      <c r="ADV25" s="43"/>
      <c r="ADW25" s="43"/>
      <c r="ADX25" s="43"/>
      <c r="ADY25" s="43"/>
      <c r="ADZ25" s="43"/>
      <c r="AEA25" s="43"/>
      <c r="AEB25" s="43"/>
      <c r="AEC25" s="43"/>
      <c r="AED25" s="43"/>
      <c r="AEE25" s="43"/>
      <c r="AEF25" s="43"/>
      <c r="AEG25" s="43"/>
      <c r="AEH25" s="43"/>
      <c r="AEI25" s="43"/>
      <c r="AEJ25" s="43"/>
      <c r="AEK25" s="43"/>
      <c r="AEL25" s="43"/>
      <c r="AEM25" s="43"/>
      <c r="AEN25" s="43"/>
      <c r="AEO25" s="43"/>
      <c r="AEP25" s="43"/>
      <c r="AEQ25" s="43"/>
      <c r="AER25" s="43"/>
      <c r="AES25" s="43"/>
      <c r="AET25" s="43"/>
      <c r="AEU25" s="43"/>
      <c r="AEV25" s="43"/>
      <c r="AEW25" s="43"/>
      <c r="AEX25" s="43"/>
      <c r="AEY25" s="43"/>
      <c r="AEZ25" s="43"/>
      <c r="AFA25" s="43"/>
      <c r="AFB25" s="43"/>
      <c r="AFC25" s="43"/>
      <c r="AFD25" s="43"/>
      <c r="AFE25" s="43"/>
      <c r="AFF25" s="43"/>
      <c r="AFG25" s="43"/>
      <c r="AFH25" s="43"/>
      <c r="AFI25" s="43"/>
      <c r="AFJ25" s="43"/>
      <c r="AFK25" s="43"/>
      <c r="AFL25" s="43"/>
      <c r="AFM25" s="43"/>
      <c r="AFN25" s="43"/>
      <c r="AFO25" s="43"/>
      <c r="AFP25" s="43"/>
      <c r="AFQ25" s="43"/>
      <c r="AFR25" s="43"/>
      <c r="AFS25" s="43"/>
      <c r="AFT25" s="43"/>
      <c r="AFU25" s="43"/>
      <c r="AFV25" s="43"/>
      <c r="AFW25" s="43"/>
      <c r="AFX25" s="43"/>
      <c r="AFY25" s="43"/>
      <c r="AFZ25" s="43"/>
      <c r="AGA25" s="43"/>
      <c r="AGB25" s="43"/>
      <c r="AGC25" s="43"/>
      <c r="AGD25" s="43"/>
      <c r="AGE25" s="43"/>
      <c r="AGF25" s="43"/>
      <c r="AGG25" s="43"/>
      <c r="AGH25" s="43"/>
      <c r="AGI25" s="43"/>
      <c r="AGJ25" s="43"/>
      <c r="AGK25" s="43"/>
      <c r="AGL25" s="43"/>
      <c r="AGM25" s="43"/>
      <c r="AGN25" s="43"/>
      <c r="AGO25" s="43"/>
      <c r="AGP25" s="43"/>
      <c r="AGQ25" s="43"/>
      <c r="AGR25" s="43"/>
      <c r="AGS25" s="43"/>
      <c r="AGT25" s="43"/>
      <c r="AGU25" s="43"/>
      <c r="AGV25" s="43"/>
      <c r="AGW25" s="43"/>
      <c r="AGX25" s="43"/>
      <c r="AGY25" s="43"/>
      <c r="AGZ25" s="43"/>
      <c r="AHA25" s="43"/>
      <c r="AHB25" s="43"/>
      <c r="AHC25" s="43"/>
      <c r="AHD25" s="43"/>
      <c r="AHE25" s="43"/>
      <c r="AHF25" s="43"/>
      <c r="AHG25" s="43"/>
      <c r="AHH25" s="43"/>
      <c r="AHI25" s="43"/>
      <c r="AHJ25" s="43"/>
      <c r="AHK25" s="43"/>
      <c r="AHL25" s="43"/>
      <c r="AHM25" s="43"/>
      <c r="AHN25" s="43"/>
      <c r="AHO25" s="43"/>
      <c r="AHP25" s="43"/>
      <c r="AHQ25" s="43"/>
      <c r="AHR25" s="43"/>
      <c r="AHS25" s="43"/>
      <c r="AHT25" s="43"/>
      <c r="AHU25" s="43"/>
      <c r="AHV25" s="43"/>
      <c r="AHW25" s="43"/>
      <c r="AHX25" s="43"/>
      <c r="AHY25" s="43"/>
      <c r="AHZ25" s="43"/>
      <c r="AIA25" s="43"/>
      <c r="AIB25" s="43"/>
      <c r="AIC25" s="43"/>
      <c r="AID25" s="43"/>
      <c r="AIE25" s="43"/>
      <c r="AIF25" s="43"/>
      <c r="AIG25" s="43"/>
      <c r="AIH25" s="43"/>
      <c r="AII25" s="43"/>
      <c r="AIJ25" s="43"/>
      <c r="AIK25" s="43"/>
      <c r="AIL25" s="43"/>
      <c r="AIM25" s="43"/>
      <c r="AIN25" s="43"/>
      <c r="AIO25" s="43"/>
      <c r="AIP25" s="43"/>
      <c r="AIQ25" s="43"/>
      <c r="AIR25" s="43"/>
      <c r="AIS25" s="43"/>
      <c r="AIT25" s="43"/>
      <c r="AIU25" s="43"/>
      <c r="AIV25" s="43"/>
      <c r="AIW25" s="43"/>
      <c r="AIX25" s="43"/>
      <c r="AIY25" s="43"/>
      <c r="AIZ25" s="43"/>
      <c r="AJA25" s="43"/>
      <c r="AJB25" s="43"/>
      <c r="AJC25" s="43"/>
      <c r="AJD25" s="43"/>
      <c r="AJE25" s="43"/>
      <c r="AJF25" s="43"/>
      <c r="AJG25" s="43"/>
      <c r="AJH25" s="43"/>
      <c r="AJI25" s="43"/>
      <c r="AJJ25" s="43"/>
      <c r="AJK25" s="43"/>
      <c r="AJL25" s="43"/>
      <c r="AJM25" s="43"/>
      <c r="AJN25" s="43"/>
      <c r="AJO25" s="43"/>
      <c r="AJP25" s="43"/>
      <c r="AJQ25" s="43"/>
      <c r="AJR25" s="43"/>
      <c r="AJS25" s="43"/>
      <c r="AJT25" s="43"/>
      <c r="AJU25" s="43"/>
      <c r="AJV25" s="43"/>
      <c r="AJW25" s="43"/>
      <c r="AJX25" s="43"/>
      <c r="AJY25" s="43"/>
      <c r="AJZ25" s="43"/>
      <c r="AKA25" s="43"/>
      <c r="AKB25" s="43"/>
      <c r="AKC25" s="43"/>
      <c r="AKD25" s="43"/>
      <c r="AKE25" s="43"/>
      <c r="AKF25" s="43"/>
      <c r="AKG25" s="43"/>
      <c r="AKH25" s="43"/>
      <c r="AKI25" s="43"/>
      <c r="AKJ25" s="43"/>
      <c r="AKK25" s="43"/>
      <c r="AKL25" s="43"/>
      <c r="AKM25" s="43"/>
      <c r="AKN25" s="43"/>
      <c r="AKO25" s="43"/>
      <c r="AKP25" s="43"/>
      <c r="AKQ25" s="43"/>
      <c r="AKR25" s="43"/>
      <c r="AKS25" s="43"/>
      <c r="AKT25" s="43"/>
      <c r="AKU25" s="43"/>
      <c r="AKV25" s="43"/>
      <c r="AKW25" s="43"/>
      <c r="AKX25" s="43"/>
      <c r="AKY25" s="43"/>
      <c r="AKZ25" s="43"/>
      <c r="ALA25" s="43"/>
      <c r="ALB25" s="43"/>
      <c r="ALC25" s="43"/>
      <c r="ALD25" s="43"/>
      <c r="ALE25" s="43"/>
      <c r="ALF25" s="43"/>
      <c r="ALG25" s="43"/>
      <c r="ALH25" s="43"/>
      <c r="ALI25" s="43"/>
      <c r="ALJ25" s="43"/>
      <c r="ALK25" s="43"/>
      <c r="ALL25" s="43"/>
      <c r="ALM25" s="43"/>
      <c r="ALN25" s="43"/>
      <c r="ALO25" s="43"/>
      <c r="ALP25" s="43"/>
      <c r="ALQ25" s="43"/>
      <c r="ALR25" s="43"/>
      <c r="ALS25" s="43"/>
      <c r="ALT25" s="43"/>
      <c r="ALU25" s="43"/>
      <c r="ALV25" s="43"/>
      <c r="ALW25" s="43"/>
      <c r="ALX25" s="43"/>
      <c r="ALY25" s="43"/>
      <c r="ALZ25" s="43"/>
      <c r="AMA25" s="43"/>
      <c r="AMB25" s="43"/>
      <c r="AMC25" s="43"/>
      <c r="AMD25" s="43"/>
      <c r="AME25" s="43"/>
      <c r="AMF25" s="43"/>
      <c r="AMG25" s="43"/>
      <c r="AMH25" s="43"/>
      <c r="AMI25" s="43"/>
      <c r="AMJ25" s="43"/>
      <c r="AMK25" s="43"/>
    </row>
    <row r="26" spans="1:1025" s="76" customFormat="1" x14ac:dyDescent="0.2">
      <c r="A26" s="77"/>
      <c r="B26" s="43"/>
      <c r="C26" s="43"/>
      <c r="D26" s="43"/>
      <c r="E26" s="79"/>
      <c r="F26" s="79"/>
      <c r="G26" s="79"/>
      <c r="H26" s="79"/>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c r="IW26" s="43"/>
      <c r="IX26" s="43"/>
      <c r="IY26" s="43"/>
      <c r="IZ26" s="43"/>
      <c r="JA26" s="43"/>
      <c r="JB26" s="43"/>
      <c r="JC26" s="43"/>
      <c r="JD26" s="43"/>
      <c r="JE26" s="43"/>
      <c r="JF26" s="43"/>
      <c r="JG26" s="43"/>
      <c r="JH26" s="43"/>
      <c r="JI26" s="43"/>
      <c r="JJ26" s="43"/>
      <c r="JK26" s="43"/>
      <c r="JL26" s="43"/>
      <c r="JM26" s="43"/>
      <c r="JN26" s="43"/>
      <c r="JO26" s="43"/>
      <c r="JP26" s="43"/>
      <c r="JQ26" s="43"/>
      <c r="JR26" s="43"/>
      <c r="JS26" s="43"/>
      <c r="JT26" s="43"/>
      <c r="JU26" s="43"/>
      <c r="JV26" s="43"/>
      <c r="JW26" s="43"/>
      <c r="JX26" s="43"/>
      <c r="JY26" s="43"/>
      <c r="JZ26" s="43"/>
      <c r="KA26" s="43"/>
      <c r="KB26" s="43"/>
      <c r="KC26" s="43"/>
      <c r="KD26" s="43"/>
      <c r="KE26" s="43"/>
      <c r="KF26" s="43"/>
      <c r="KG26" s="43"/>
      <c r="KH26" s="43"/>
      <c r="KI26" s="43"/>
      <c r="KJ26" s="43"/>
      <c r="KK26" s="43"/>
      <c r="KL26" s="43"/>
      <c r="KM26" s="43"/>
      <c r="KN26" s="43"/>
      <c r="KO26" s="43"/>
      <c r="KP26" s="43"/>
      <c r="KQ26" s="43"/>
      <c r="KR26" s="43"/>
      <c r="KS26" s="43"/>
      <c r="KT26" s="43"/>
      <c r="KU26" s="43"/>
      <c r="KV26" s="43"/>
      <c r="KW26" s="43"/>
      <c r="KX26" s="43"/>
      <c r="KY26" s="43"/>
      <c r="KZ26" s="43"/>
      <c r="LA26" s="43"/>
      <c r="LB26" s="43"/>
      <c r="LC26" s="43"/>
      <c r="LD26" s="43"/>
      <c r="LE26" s="43"/>
      <c r="LF26" s="43"/>
      <c r="LG26" s="43"/>
      <c r="LH26" s="43"/>
      <c r="LI26" s="43"/>
      <c r="LJ26" s="43"/>
      <c r="LK26" s="43"/>
      <c r="LL26" s="43"/>
      <c r="LM26" s="43"/>
      <c r="LN26" s="43"/>
      <c r="LO26" s="43"/>
      <c r="LP26" s="43"/>
      <c r="LQ26" s="43"/>
      <c r="LR26" s="43"/>
      <c r="LS26" s="43"/>
      <c r="LT26" s="43"/>
      <c r="LU26" s="43"/>
      <c r="LV26" s="43"/>
      <c r="LW26" s="43"/>
      <c r="LX26" s="43"/>
      <c r="LY26" s="43"/>
      <c r="LZ26" s="43"/>
      <c r="MA26" s="43"/>
      <c r="MB26" s="43"/>
      <c r="MC26" s="43"/>
      <c r="MD26" s="43"/>
      <c r="ME26" s="43"/>
      <c r="MF26" s="43"/>
      <c r="MG26" s="43"/>
      <c r="MH26" s="43"/>
      <c r="MI26" s="43"/>
      <c r="MJ26" s="43"/>
      <c r="MK26" s="43"/>
      <c r="ML26" s="43"/>
      <c r="MM26" s="43"/>
      <c r="MN26" s="43"/>
      <c r="MO26" s="43"/>
      <c r="MP26" s="43"/>
      <c r="MQ26" s="43"/>
      <c r="MR26" s="43"/>
      <c r="MS26" s="43"/>
      <c r="MT26" s="43"/>
      <c r="MU26" s="43"/>
      <c r="MV26" s="43"/>
      <c r="MW26" s="43"/>
      <c r="MX26" s="43"/>
      <c r="MY26" s="43"/>
      <c r="MZ26" s="43"/>
      <c r="NA26" s="43"/>
      <c r="NB26" s="43"/>
      <c r="NC26" s="43"/>
      <c r="ND26" s="43"/>
      <c r="NE26" s="43"/>
      <c r="NF26" s="43"/>
      <c r="NG26" s="43"/>
      <c r="NH26" s="43"/>
      <c r="NI26" s="43"/>
      <c r="NJ26" s="43"/>
      <c r="NK26" s="43"/>
      <c r="NL26" s="43"/>
      <c r="NM26" s="43"/>
      <c r="NN26" s="43"/>
      <c r="NO26" s="43"/>
      <c r="NP26" s="43"/>
      <c r="NQ26" s="43"/>
      <c r="NR26" s="43"/>
      <c r="NS26" s="43"/>
      <c r="NT26" s="43"/>
      <c r="NU26" s="43"/>
      <c r="NV26" s="43"/>
      <c r="NW26" s="43"/>
      <c r="NX26" s="43"/>
      <c r="NY26" s="43"/>
      <c r="NZ26" s="43"/>
      <c r="OA26" s="43"/>
      <c r="OB26" s="43"/>
      <c r="OC26" s="43"/>
      <c r="OD26" s="43"/>
      <c r="OE26" s="43"/>
      <c r="OF26" s="43"/>
      <c r="OG26" s="43"/>
      <c r="OH26" s="43"/>
      <c r="OI26" s="43"/>
      <c r="OJ26" s="43"/>
      <c r="OK26" s="43"/>
      <c r="OL26" s="43"/>
      <c r="OM26" s="43"/>
      <c r="ON26" s="43"/>
      <c r="OO26" s="43"/>
      <c r="OP26" s="43"/>
      <c r="OQ26" s="43"/>
      <c r="OR26" s="43"/>
      <c r="OS26" s="43"/>
      <c r="OT26" s="43"/>
      <c r="OU26" s="43"/>
      <c r="OV26" s="43"/>
      <c r="OW26" s="43"/>
      <c r="OX26" s="43"/>
      <c r="OY26" s="43"/>
      <c r="OZ26" s="43"/>
      <c r="PA26" s="43"/>
      <c r="PB26" s="43"/>
      <c r="PC26" s="43"/>
      <c r="PD26" s="43"/>
      <c r="PE26" s="43"/>
      <c r="PF26" s="43"/>
      <c r="PG26" s="43"/>
      <c r="PH26" s="43"/>
      <c r="PI26" s="43"/>
      <c r="PJ26" s="43"/>
      <c r="PK26" s="43"/>
      <c r="PL26" s="43"/>
      <c r="PM26" s="43"/>
      <c r="PN26" s="43"/>
      <c r="PO26" s="43"/>
      <c r="PP26" s="43"/>
      <c r="PQ26" s="43"/>
      <c r="PR26" s="43"/>
      <c r="PS26" s="43"/>
      <c r="PT26" s="43"/>
      <c r="PU26" s="43"/>
      <c r="PV26" s="43"/>
      <c r="PW26" s="43"/>
      <c r="PX26" s="43"/>
      <c r="PY26" s="43"/>
      <c r="PZ26" s="43"/>
      <c r="QA26" s="43"/>
      <c r="QB26" s="43"/>
      <c r="QC26" s="43"/>
      <c r="QD26" s="43"/>
      <c r="QE26" s="43"/>
      <c r="QF26" s="43"/>
      <c r="QG26" s="43"/>
      <c r="QH26" s="43"/>
      <c r="QI26" s="43"/>
      <c r="QJ26" s="43"/>
      <c r="QK26" s="43"/>
      <c r="QL26" s="43"/>
      <c r="QM26" s="43"/>
      <c r="QN26" s="43"/>
      <c r="QO26" s="43"/>
      <c r="QP26" s="43"/>
      <c r="QQ26" s="43"/>
      <c r="QR26" s="43"/>
      <c r="QS26" s="43"/>
      <c r="QT26" s="43"/>
      <c r="QU26" s="43"/>
      <c r="QV26" s="43"/>
      <c r="QW26" s="43"/>
      <c r="QX26" s="43"/>
      <c r="QY26" s="43"/>
      <c r="QZ26" s="43"/>
      <c r="RA26" s="43"/>
      <c r="RB26" s="43"/>
      <c r="RC26" s="43"/>
      <c r="RD26" s="43"/>
      <c r="RE26" s="43"/>
      <c r="RF26" s="43"/>
      <c r="RG26" s="43"/>
      <c r="RH26" s="43"/>
      <c r="RI26" s="43"/>
      <c r="RJ26" s="43"/>
      <c r="RK26" s="43"/>
      <c r="RL26" s="43"/>
      <c r="RM26" s="43"/>
      <c r="RN26" s="43"/>
      <c r="RO26" s="43"/>
      <c r="RP26" s="43"/>
      <c r="RQ26" s="43"/>
      <c r="RR26" s="43"/>
      <c r="RS26" s="43"/>
      <c r="RT26" s="43"/>
      <c r="RU26" s="43"/>
      <c r="RV26" s="43"/>
      <c r="RW26" s="43"/>
      <c r="RX26" s="43"/>
      <c r="RY26" s="43"/>
      <c r="RZ26" s="43"/>
      <c r="SA26" s="43"/>
      <c r="SB26" s="43"/>
      <c r="SC26" s="43"/>
      <c r="SD26" s="43"/>
      <c r="SE26" s="43"/>
      <c r="SF26" s="43"/>
      <c r="SG26" s="43"/>
      <c r="SH26" s="43"/>
      <c r="SI26" s="43"/>
      <c r="SJ26" s="43"/>
      <c r="SK26" s="43"/>
      <c r="SL26" s="43"/>
      <c r="SM26" s="43"/>
      <c r="SN26" s="43"/>
      <c r="SO26" s="43"/>
      <c r="SP26" s="43"/>
      <c r="SQ26" s="43"/>
      <c r="SR26" s="43"/>
      <c r="SS26" s="43"/>
      <c r="ST26" s="43"/>
      <c r="SU26" s="43"/>
      <c r="SV26" s="43"/>
      <c r="SW26" s="43"/>
      <c r="SX26" s="43"/>
      <c r="SY26" s="43"/>
      <c r="SZ26" s="43"/>
      <c r="TA26" s="43"/>
      <c r="TB26" s="43"/>
      <c r="TC26" s="43"/>
      <c r="TD26" s="43"/>
      <c r="TE26" s="43"/>
      <c r="TF26" s="43"/>
      <c r="TG26" s="43"/>
      <c r="TH26" s="43"/>
      <c r="TI26" s="43"/>
      <c r="TJ26" s="43"/>
      <c r="TK26" s="43"/>
      <c r="TL26" s="43"/>
      <c r="TM26" s="43"/>
      <c r="TN26" s="43"/>
      <c r="TO26" s="43"/>
      <c r="TP26" s="43"/>
      <c r="TQ26" s="43"/>
      <c r="TR26" s="43"/>
      <c r="TS26" s="43"/>
      <c r="TT26" s="43"/>
      <c r="TU26" s="43"/>
      <c r="TV26" s="43"/>
      <c r="TW26" s="43"/>
      <c r="TX26" s="43"/>
      <c r="TY26" s="43"/>
      <c r="TZ26" s="43"/>
      <c r="UA26" s="43"/>
      <c r="UB26" s="43"/>
      <c r="UC26" s="43"/>
      <c r="UD26" s="43"/>
      <c r="UE26" s="43"/>
      <c r="UF26" s="43"/>
      <c r="UG26" s="43"/>
      <c r="UH26" s="43"/>
      <c r="UI26" s="43"/>
      <c r="UJ26" s="43"/>
      <c r="UK26" s="43"/>
      <c r="UL26" s="43"/>
      <c r="UM26" s="43"/>
      <c r="UN26" s="43"/>
      <c r="UO26" s="43"/>
      <c r="UP26" s="43"/>
      <c r="UQ26" s="43"/>
      <c r="UR26" s="43"/>
      <c r="US26" s="43"/>
      <c r="UT26" s="43"/>
      <c r="UU26" s="43"/>
      <c r="UV26" s="43"/>
      <c r="UW26" s="43"/>
      <c r="UX26" s="43"/>
      <c r="UY26" s="43"/>
      <c r="UZ26" s="43"/>
      <c r="VA26" s="43"/>
      <c r="VB26" s="43"/>
      <c r="VC26" s="43"/>
      <c r="VD26" s="43"/>
      <c r="VE26" s="43"/>
      <c r="VF26" s="43"/>
      <c r="VG26" s="43"/>
      <c r="VH26" s="43"/>
      <c r="VI26" s="43"/>
      <c r="VJ26" s="43"/>
      <c r="VK26" s="43"/>
      <c r="VL26" s="43"/>
      <c r="VM26" s="43"/>
      <c r="VN26" s="43"/>
      <c r="VO26" s="43"/>
      <c r="VP26" s="43"/>
      <c r="VQ26" s="43"/>
      <c r="VR26" s="43"/>
      <c r="VS26" s="43"/>
      <c r="VT26" s="43"/>
      <c r="VU26" s="43"/>
      <c r="VV26" s="43"/>
      <c r="VW26" s="43"/>
      <c r="VX26" s="43"/>
      <c r="VY26" s="43"/>
      <c r="VZ26" s="43"/>
      <c r="WA26" s="43"/>
      <c r="WB26" s="43"/>
      <c r="WC26" s="43"/>
      <c r="WD26" s="43"/>
      <c r="WE26" s="43"/>
      <c r="WF26" s="43"/>
      <c r="WG26" s="43"/>
      <c r="WH26" s="43"/>
      <c r="WI26" s="43"/>
      <c r="WJ26" s="43"/>
      <c r="WK26" s="43"/>
      <c r="WL26" s="43"/>
      <c r="WM26" s="43"/>
      <c r="WN26" s="43"/>
      <c r="WO26" s="43"/>
      <c r="WP26" s="43"/>
      <c r="WQ26" s="43"/>
      <c r="WR26" s="43"/>
      <c r="WS26" s="43"/>
      <c r="WT26" s="43"/>
      <c r="WU26" s="43"/>
      <c r="WV26" s="43"/>
      <c r="WW26" s="43"/>
      <c r="WX26" s="43"/>
      <c r="WY26" s="43"/>
      <c r="WZ26" s="43"/>
      <c r="XA26" s="43"/>
      <c r="XB26" s="43"/>
      <c r="XC26" s="43"/>
      <c r="XD26" s="43"/>
      <c r="XE26" s="43"/>
      <c r="XF26" s="43"/>
      <c r="XG26" s="43"/>
      <c r="XH26" s="43"/>
      <c r="XI26" s="43"/>
      <c r="XJ26" s="43"/>
      <c r="XK26" s="43"/>
      <c r="XL26" s="43"/>
      <c r="XM26" s="43"/>
      <c r="XN26" s="43"/>
      <c r="XO26" s="43"/>
      <c r="XP26" s="43"/>
      <c r="XQ26" s="43"/>
      <c r="XR26" s="43"/>
      <c r="XS26" s="43"/>
      <c r="XT26" s="43"/>
      <c r="XU26" s="43"/>
      <c r="XV26" s="43"/>
      <c r="XW26" s="43"/>
      <c r="XX26" s="43"/>
      <c r="XY26" s="43"/>
      <c r="XZ26" s="43"/>
      <c r="YA26" s="43"/>
      <c r="YB26" s="43"/>
      <c r="YC26" s="43"/>
      <c r="YD26" s="43"/>
      <c r="YE26" s="43"/>
      <c r="YF26" s="43"/>
      <c r="YG26" s="43"/>
      <c r="YH26" s="43"/>
      <c r="YI26" s="43"/>
      <c r="YJ26" s="43"/>
      <c r="YK26" s="43"/>
      <c r="YL26" s="43"/>
      <c r="YM26" s="43"/>
      <c r="YN26" s="43"/>
      <c r="YO26" s="43"/>
      <c r="YP26" s="43"/>
      <c r="YQ26" s="43"/>
      <c r="YR26" s="43"/>
      <c r="YS26" s="43"/>
      <c r="YT26" s="43"/>
      <c r="YU26" s="43"/>
      <c r="YV26" s="43"/>
      <c r="YW26" s="43"/>
      <c r="YX26" s="43"/>
      <c r="YY26" s="43"/>
      <c r="YZ26" s="43"/>
      <c r="ZA26" s="43"/>
      <c r="ZB26" s="43"/>
      <c r="ZC26" s="43"/>
      <c r="ZD26" s="43"/>
      <c r="ZE26" s="43"/>
      <c r="ZF26" s="43"/>
      <c r="ZG26" s="43"/>
      <c r="ZH26" s="43"/>
      <c r="ZI26" s="43"/>
      <c r="ZJ26" s="43"/>
      <c r="ZK26" s="43"/>
      <c r="ZL26" s="43"/>
      <c r="ZM26" s="43"/>
      <c r="ZN26" s="43"/>
      <c r="ZO26" s="43"/>
      <c r="ZP26" s="43"/>
      <c r="ZQ26" s="43"/>
      <c r="ZR26" s="43"/>
      <c r="ZS26" s="43"/>
      <c r="ZT26" s="43"/>
      <c r="ZU26" s="43"/>
      <c r="ZV26" s="43"/>
      <c r="ZW26" s="43"/>
      <c r="ZX26" s="43"/>
      <c r="ZY26" s="43"/>
      <c r="ZZ26" s="43"/>
      <c r="AAA26" s="43"/>
      <c r="AAB26" s="43"/>
      <c r="AAC26" s="43"/>
      <c r="AAD26" s="43"/>
      <c r="AAE26" s="43"/>
      <c r="AAF26" s="43"/>
      <c r="AAG26" s="43"/>
      <c r="AAH26" s="43"/>
      <c r="AAI26" s="43"/>
      <c r="AAJ26" s="43"/>
      <c r="AAK26" s="43"/>
      <c r="AAL26" s="43"/>
      <c r="AAM26" s="43"/>
      <c r="AAN26" s="43"/>
      <c r="AAO26" s="43"/>
      <c r="AAP26" s="43"/>
      <c r="AAQ26" s="43"/>
      <c r="AAR26" s="43"/>
      <c r="AAS26" s="43"/>
      <c r="AAT26" s="43"/>
      <c r="AAU26" s="43"/>
      <c r="AAV26" s="43"/>
      <c r="AAW26" s="43"/>
      <c r="AAX26" s="43"/>
      <c r="AAY26" s="43"/>
      <c r="AAZ26" s="43"/>
      <c r="ABA26" s="43"/>
      <c r="ABB26" s="43"/>
      <c r="ABC26" s="43"/>
      <c r="ABD26" s="43"/>
      <c r="ABE26" s="43"/>
      <c r="ABF26" s="43"/>
      <c r="ABG26" s="43"/>
      <c r="ABH26" s="43"/>
      <c r="ABI26" s="43"/>
      <c r="ABJ26" s="43"/>
      <c r="ABK26" s="43"/>
      <c r="ABL26" s="43"/>
      <c r="ABM26" s="43"/>
      <c r="ABN26" s="43"/>
      <c r="ABO26" s="43"/>
      <c r="ABP26" s="43"/>
      <c r="ABQ26" s="43"/>
      <c r="ABR26" s="43"/>
      <c r="ABS26" s="43"/>
      <c r="ABT26" s="43"/>
      <c r="ABU26" s="43"/>
      <c r="ABV26" s="43"/>
      <c r="ABW26" s="43"/>
      <c r="ABX26" s="43"/>
      <c r="ABY26" s="43"/>
      <c r="ABZ26" s="43"/>
      <c r="ACA26" s="43"/>
      <c r="ACB26" s="43"/>
      <c r="ACC26" s="43"/>
      <c r="ACD26" s="43"/>
      <c r="ACE26" s="43"/>
      <c r="ACF26" s="43"/>
      <c r="ACG26" s="43"/>
      <c r="ACH26" s="43"/>
      <c r="ACI26" s="43"/>
      <c r="ACJ26" s="43"/>
      <c r="ACK26" s="43"/>
      <c r="ACL26" s="43"/>
      <c r="ACM26" s="43"/>
      <c r="ACN26" s="43"/>
      <c r="ACO26" s="43"/>
      <c r="ACP26" s="43"/>
      <c r="ACQ26" s="43"/>
      <c r="ACR26" s="43"/>
      <c r="ACS26" s="43"/>
      <c r="ACT26" s="43"/>
      <c r="ACU26" s="43"/>
      <c r="ACV26" s="43"/>
      <c r="ACW26" s="43"/>
      <c r="ACX26" s="43"/>
      <c r="ACY26" s="43"/>
      <c r="ACZ26" s="43"/>
      <c r="ADA26" s="43"/>
      <c r="ADB26" s="43"/>
      <c r="ADC26" s="43"/>
      <c r="ADD26" s="43"/>
      <c r="ADE26" s="43"/>
      <c r="ADF26" s="43"/>
      <c r="ADG26" s="43"/>
      <c r="ADH26" s="43"/>
      <c r="ADI26" s="43"/>
      <c r="ADJ26" s="43"/>
      <c r="ADK26" s="43"/>
      <c r="ADL26" s="43"/>
      <c r="ADM26" s="43"/>
      <c r="ADN26" s="43"/>
      <c r="ADO26" s="43"/>
      <c r="ADP26" s="43"/>
      <c r="ADQ26" s="43"/>
      <c r="ADR26" s="43"/>
      <c r="ADS26" s="43"/>
      <c r="ADT26" s="43"/>
      <c r="ADU26" s="43"/>
      <c r="ADV26" s="43"/>
      <c r="ADW26" s="43"/>
      <c r="ADX26" s="43"/>
      <c r="ADY26" s="43"/>
      <c r="ADZ26" s="43"/>
      <c r="AEA26" s="43"/>
      <c r="AEB26" s="43"/>
      <c r="AEC26" s="43"/>
      <c r="AED26" s="43"/>
      <c r="AEE26" s="43"/>
      <c r="AEF26" s="43"/>
      <c r="AEG26" s="43"/>
      <c r="AEH26" s="43"/>
      <c r="AEI26" s="43"/>
      <c r="AEJ26" s="43"/>
      <c r="AEK26" s="43"/>
      <c r="AEL26" s="43"/>
      <c r="AEM26" s="43"/>
      <c r="AEN26" s="43"/>
      <c r="AEO26" s="43"/>
      <c r="AEP26" s="43"/>
      <c r="AEQ26" s="43"/>
      <c r="AER26" s="43"/>
      <c r="AES26" s="43"/>
      <c r="AET26" s="43"/>
      <c r="AEU26" s="43"/>
      <c r="AEV26" s="43"/>
      <c r="AEW26" s="43"/>
      <c r="AEX26" s="43"/>
      <c r="AEY26" s="43"/>
      <c r="AEZ26" s="43"/>
      <c r="AFA26" s="43"/>
      <c r="AFB26" s="43"/>
      <c r="AFC26" s="43"/>
      <c r="AFD26" s="43"/>
      <c r="AFE26" s="43"/>
      <c r="AFF26" s="43"/>
      <c r="AFG26" s="43"/>
      <c r="AFH26" s="43"/>
      <c r="AFI26" s="43"/>
      <c r="AFJ26" s="43"/>
      <c r="AFK26" s="43"/>
      <c r="AFL26" s="43"/>
      <c r="AFM26" s="43"/>
      <c r="AFN26" s="43"/>
      <c r="AFO26" s="43"/>
      <c r="AFP26" s="43"/>
      <c r="AFQ26" s="43"/>
      <c r="AFR26" s="43"/>
      <c r="AFS26" s="43"/>
      <c r="AFT26" s="43"/>
      <c r="AFU26" s="43"/>
      <c r="AFV26" s="43"/>
      <c r="AFW26" s="43"/>
      <c r="AFX26" s="43"/>
      <c r="AFY26" s="43"/>
      <c r="AFZ26" s="43"/>
      <c r="AGA26" s="43"/>
      <c r="AGB26" s="43"/>
      <c r="AGC26" s="43"/>
      <c r="AGD26" s="43"/>
      <c r="AGE26" s="43"/>
      <c r="AGF26" s="43"/>
      <c r="AGG26" s="43"/>
      <c r="AGH26" s="43"/>
      <c r="AGI26" s="43"/>
      <c r="AGJ26" s="43"/>
      <c r="AGK26" s="43"/>
      <c r="AGL26" s="43"/>
      <c r="AGM26" s="43"/>
      <c r="AGN26" s="43"/>
      <c r="AGO26" s="43"/>
      <c r="AGP26" s="43"/>
      <c r="AGQ26" s="43"/>
      <c r="AGR26" s="43"/>
      <c r="AGS26" s="43"/>
      <c r="AGT26" s="43"/>
      <c r="AGU26" s="43"/>
      <c r="AGV26" s="43"/>
      <c r="AGW26" s="43"/>
      <c r="AGX26" s="43"/>
      <c r="AGY26" s="43"/>
      <c r="AGZ26" s="43"/>
      <c r="AHA26" s="43"/>
      <c r="AHB26" s="43"/>
      <c r="AHC26" s="43"/>
      <c r="AHD26" s="43"/>
      <c r="AHE26" s="43"/>
      <c r="AHF26" s="43"/>
      <c r="AHG26" s="43"/>
      <c r="AHH26" s="43"/>
      <c r="AHI26" s="43"/>
      <c r="AHJ26" s="43"/>
      <c r="AHK26" s="43"/>
      <c r="AHL26" s="43"/>
      <c r="AHM26" s="43"/>
      <c r="AHN26" s="43"/>
      <c r="AHO26" s="43"/>
      <c r="AHP26" s="43"/>
      <c r="AHQ26" s="43"/>
      <c r="AHR26" s="43"/>
      <c r="AHS26" s="43"/>
      <c r="AHT26" s="43"/>
      <c r="AHU26" s="43"/>
      <c r="AHV26" s="43"/>
      <c r="AHW26" s="43"/>
      <c r="AHX26" s="43"/>
      <c r="AHY26" s="43"/>
      <c r="AHZ26" s="43"/>
      <c r="AIA26" s="43"/>
      <c r="AIB26" s="43"/>
      <c r="AIC26" s="43"/>
      <c r="AID26" s="43"/>
      <c r="AIE26" s="43"/>
      <c r="AIF26" s="43"/>
      <c r="AIG26" s="43"/>
      <c r="AIH26" s="43"/>
      <c r="AII26" s="43"/>
      <c r="AIJ26" s="43"/>
      <c r="AIK26" s="43"/>
      <c r="AIL26" s="43"/>
      <c r="AIM26" s="43"/>
      <c r="AIN26" s="43"/>
      <c r="AIO26" s="43"/>
      <c r="AIP26" s="43"/>
      <c r="AIQ26" s="43"/>
      <c r="AIR26" s="43"/>
      <c r="AIS26" s="43"/>
      <c r="AIT26" s="43"/>
      <c r="AIU26" s="43"/>
      <c r="AIV26" s="43"/>
      <c r="AIW26" s="43"/>
      <c r="AIX26" s="43"/>
      <c r="AIY26" s="43"/>
      <c r="AIZ26" s="43"/>
      <c r="AJA26" s="43"/>
      <c r="AJB26" s="43"/>
      <c r="AJC26" s="43"/>
      <c r="AJD26" s="43"/>
      <c r="AJE26" s="43"/>
      <c r="AJF26" s="43"/>
      <c r="AJG26" s="43"/>
      <c r="AJH26" s="43"/>
      <c r="AJI26" s="43"/>
      <c r="AJJ26" s="43"/>
      <c r="AJK26" s="43"/>
      <c r="AJL26" s="43"/>
      <c r="AJM26" s="43"/>
      <c r="AJN26" s="43"/>
      <c r="AJO26" s="43"/>
      <c r="AJP26" s="43"/>
      <c r="AJQ26" s="43"/>
      <c r="AJR26" s="43"/>
      <c r="AJS26" s="43"/>
      <c r="AJT26" s="43"/>
      <c r="AJU26" s="43"/>
      <c r="AJV26" s="43"/>
      <c r="AJW26" s="43"/>
      <c r="AJX26" s="43"/>
      <c r="AJY26" s="43"/>
      <c r="AJZ26" s="43"/>
      <c r="AKA26" s="43"/>
      <c r="AKB26" s="43"/>
      <c r="AKC26" s="43"/>
      <c r="AKD26" s="43"/>
      <c r="AKE26" s="43"/>
      <c r="AKF26" s="43"/>
      <c r="AKG26" s="43"/>
      <c r="AKH26" s="43"/>
      <c r="AKI26" s="43"/>
      <c r="AKJ26" s="43"/>
      <c r="AKK26" s="43"/>
      <c r="AKL26" s="43"/>
      <c r="AKM26" s="43"/>
      <c r="AKN26" s="43"/>
      <c r="AKO26" s="43"/>
      <c r="AKP26" s="43"/>
      <c r="AKQ26" s="43"/>
      <c r="AKR26" s="43"/>
      <c r="AKS26" s="43"/>
      <c r="AKT26" s="43"/>
      <c r="AKU26" s="43"/>
      <c r="AKV26" s="43"/>
      <c r="AKW26" s="43"/>
      <c r="AKX26" s="43"/>
      <c r="AKY26" s="43"/>
      <c r="AKZ26" s="43"/>
      <c r="ALA26" s="43"/>
      <c r="ALB26" s="43"/>
      <c r="ALC26" s="43"/>
      <c r="ALD26" s="43"/>
      <c r="ALE26" s="43"/>
      <c r="ALF26" s="43"/>
      <c r="ALG26" s="43"/>
      <c r="ALH26" s="43"/>
      <c r="ALI26" s="43"/>
      <c r="ALJ26" s="43"/>
      <c r="ALK26" s="43"/>
      <c r="ALL26" s="43"/>
      <c r="ALM26" s="43"/>
      <c r="ALN26" s="43"/>
      <c r="ALO26" s="43"/>
      <c r="ALP26" s="43"/>
      <c r="ALQ26" s="43"/>
      <c r="ALR26" s="43"/>
      <c r="ALS26" s="43"/>
      <c r="ALT26" s="43"/>
      <c r="ALU26" s="43"/>
      <c r="ALV26" s="43"/>
      <c r="ALW26" s="43"/>
      <c r="ALX26" s="43"/>
      <c r="ALY26" s="43"/>
      <c r="ALZ26" s="43"/>
      <c r="AMA26" s="43"/>
      <c r="AMB26" s="43"/>
      <c r="AMC26" s="43"/>
      <c r="AMD26" s="43"/>
      <c r="AME26" s="43"/>
      <c r="AMF26" s="43"/>
      <c r="AMG26" s="43"/>
      <c r="AMH26" s="43"/>
      <c r="AMI26" s="43"/>
      <c r="AMJ26" s="43"/>
      <c r="AMK26" s="43"/>
    </row>
    <row r="27" spans="1:1025" s="76" customFormat="1" x14ac:dyDescent="0.2">
      <c r="A27" s="77"/>
      <c r="B27" s="43"/>
      <c r="C27" s="43"/>
      <c r="D27" s="43"/>
      <c r="E27" s="79"/>
      <c r="F27" s="79"/>
      <c r="G27" s="79"/>
      <c r="H27" s="79"/>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c r="IW27" s="43"/>
      <c r="IX27" s="43"/>
      <c r="IY27" s="43"/>
      <c r="IZ27" s="43"/>
      <c r="JA27" s="43"/>
      <c r="JB27" s="43"/>
      <c r="JC27" s="43"/>
      <c r="JD27" s="43"/>
      <c r="JE27" s="43"/>
      <c r="JF27" s="43"/>
      <c r="JG27" s="43"/>
      <c r="JH27" s="43"/>
      <c r="JI27" s="43"/>
      <c r="JJ27" s="43"/>
      <c r="JK27" s="43"/>
      <c r="JL27" s="43"/>
      <c r="JM27" s="43"/>
      <c r="JN27" s="43"/>
      <c r="JO27" s="43"/>
      <c r="JP27" s="43"/>
      <c r="JQ27" s="43"/>
      <c r="JR27" s="43"/>
      <c r="JS27" s="43"/>
      <c r="JT27" s="43"/>
      <c r="JU27" s="43"/>
      <c r="JV27" s="43"/>
      <c r="JW27" s="43"/>
      <c r="JX27" s="43"/>
      <c r="JY27" s="43"/>
      <c r="JZ27" s="43"/>
      <c r="KA27" s="43"/>
      <c r="KB27" s="43"/>
      <c r="KC27" s="43"/>
      <c r="KD27" s="43"/>
      <c r="KE27" s="43"/>
      <c r="KF27" s="43"/>
      <c r="KG27" s="43"/>
      <c r="KH27" s="43"/>
      <c r="KI27" s="43"/>
      <c r="KJ27" s="43"/>
      <c r="KK27" s="43"/>
      <c r="KL27" s="43"/>
      <c r="KM27" s="43"/>
      <c r="KN27" s="43"/>
      <c r="KO27" s="43"/>
      <c r="KP27" s="43"/>
      <c r="KQ27" s="43"/>
      <c r="KR27" s="43"/>
      <c r="KS27" s="43"/>
      <c r="KT27" s="43"/>
      <c r="KU27" s="43"/>
      <c r="KV27" s="43"/>
      <c r="KW27" s="43"/>
      <c r="KX27" s="43"/>
      <c r="KY27" s="43"/>
      <c r="KZ27" s="43"/>
      <c r="LA27" s="43"/>
      <c r="LB27" s="43"/>
      <c r="LC27" s="43"/>
      <c r="LD27" s="43"/>
      <c r="LE27" s="43"/>
      <c r="LF27" s="43"/>
      <c r="LG27" s="43"/>
      <c r="LH27" s="43"/>
      <c r="LI27" s="43"/>
      <c r="LJ27" s="43"/>
      <c r="LK27" s="43"/>
      <c r="LL27" s="43"/>
      <c r="LM27" s="43"/>
      <c r="LN27" s="43"/>
      <c r="LO27" s="43"/>
      <c r="LP27" s="43"/>
      <c r="LQ27" s="43"/>
      <c r="LR27" s="43"/>
      <c r="LS27" s="43"/>
      <c r="LT27" s="43"/>
      <c r="LU27" s="43"/>
      <c r="LV27" s="43"/>
      <c r="LW27" s="43"/>
      <c r="LX27" s="43"/>
      <c r="LY27" s="43"/>
      <c r="LZ27" s="43"/>
      <c r="MA27" s="43"/>
      <c r="MB27" s="43"/>
      <c r="MC27" s="43"/>
      <c r="MD27" s="43"/>
      <c r="ME27" s="43"/>
      <c r="MF27" s="43"/>
      <c r="MG27" s="43"/>
      <c r="MH27" s="43"/>
      <c r="MI27" s="43"/>
      <c r="MJ27" s="43"/>
      <c r="MK27" s="43"/>
      <c r="ML27" s="43"/>
      <c r="MM27" s="43"/>
      <c r="MN27" s="43"/>
      <c r="MO27" s="43"/>
      <c r="MP27" s="43"/>
      <c r="MQ27" s="43"/>
      <c r="MR27" s="43"/>
      <c r="MS27" s="43"/>
      <c r="MT27" s="43"/>
      <c r="MU27" s="43"/>
      <c r="MV27" s="43"/>
      <c r="MW27" s="43"/>
      <c r="MX27" s="43"/>
      <c r="MY27" s="43"/>
      <c r="MZ27" s="43"/>
      <c r="NA27" s="43"/>
      <c r="NB27" s="43"/>
      <c r="NC27" s="43"/>
      <c r="ND27" s="43"/>
      <c r="NE27" s="43"/>
      <c r="NF27" s="43"/>
      <c r="NG27" s="43"/>
      <c r="NH27" s="43"/>
      <c r="NI27" s="43"/>
      <c r="NJ27" s="43"/>
      <c r="NK27" s="43"/>
      <c r="NL27" s="43"/>
      <c r="NM27" s="43"/>
      <c r="NN27" s="43"/>
      <c r="NO27" s="43"/>
      <c r="NP27" s="43"/>
      <c r="NQ27" s="43"/>
      <c r="NR27" s="43"/>
      <c r="NS27" s="43"/>
      <c r="NT27" s="43"/>
      <c r="NU27" s="43"/>
      <c r="NV27" s="43"/>
      <c r="NW27" s="43"/>
      <c r="NX27" s="43"/>
      <c r="NY27" s="43"/>
      <c r="NZ27" s="43"/>
      <c r="OA27" s="43"/>
      <c r="OB27" s="43"/>
      <c r="OC27" s="43"/>
      <c r="OD27" s="43"/>
      <c r="OE27" s="43"/>
      <c r="OF27" s="43"/>
      <c r="OG27" s="43"/>
      <c r="OH27" s="43"/>
      <c r="OI27" s="43"/>
      <c r="OJ27" s="43"/>
      <c r="OK27" s="43"/>
      <c r="OL27" s="43"/>
      <c r="OM27" s="43"/>
      <c r="ON27" s="43"/>
      <c r="OO27" s="43"/>
      <c r="OP27" s="43"/>
      <c r="OQ27" s="43"/>
      <c r="OR27" s="43"/>
      <c r="OS27" s="43"/>
      <c r="OT27" s="43"/>
      <c r="OU27" s="43"/>
      <c r="OV27" s="43"/>
      <c r="OW27" s="43"/>
      <c r="OX27" s="43"/>
      <c r="OY27" s="43"/>
      <c r="OZ27" s="43"/>
      <c r="PA27" s="43"/>
      <c r="PB27" s="43"/>
      <c r="PC27" s="43"/>
      <c r="PD27" s="43"/>
      <c r="PE27" s="43"/>
      <c r="PF27" s="43"/>
      <c r="PG27" s="43"/>
      <c r="PH27" s="43"/>
      <c r="PI27" s="43"/>
      <c r="PJ27" s="43"/>
      <c r="PK27" s="43"/>
      <c r="PL27" s="43"/>
      <c r="PM27" s="43"/>
      <c r="PN27" s="43"/>
      <c r="PO27" s="43"/>
      <c r="PP27" s="43"/>
      <c r="PQ27" s="43"/>
      <c r="PR27" s="43"/>
      <c r="PS27" s="43"/>
      <c r="PT27" s="43"/>
      <c r="PU27" s="43"/>
      <c r="PV27" s="43"/>
      <c r="PW27" s="43"/>
      <c r="PX27" s="43"/>
      <c r="PY27" s="43"/>
      <c r="PZ27" s="43"/>
      <c r="QA27" s="43"/>
      <c r="QB27" s="43"/>
      <c r="QC27" s="43"/>
      <c r="QD27" s="43"/>
      <c r="QE27" s="43"/>
      <c r="QF27" s="43"/>
      <c r="QG27" s="43"/>
      <c r="QH27" s="43"/>
      <c r="QI27" s="43"/>
      <c r="QJ27" s="43"/>
      <c r="QK27" s="43"/>
      <c r="QL27" s="43"/>
      <c r="QM27" s="43"/>
      <c r="QN27" s="43"/>
      <c r="QO27" s="43"/>
      <c r="QP27" s="43"/>
      <c r="QQ27" s="43"/>
      <c r="QR27" s="43"/>
      <c r="QS27" s="43"/>
      <c r="QT27" s="43"/>
      <c r="QU27" s="43"/>
      <c r="QV27" s="43"/>
      <c r="QW27" s="43"/>
      <c r="QX27" s="43"/>
      <c r="QY27" s="43"/>
      <c r="QZ27" s="43"/>
      <c r="RA27" s="43"/>
      <c r="RB27" s="43"/>
      <c r="RC27" s="43"/>
      <c r="RD27" s="43"/>
      <c r="RE27" s="43"/>
      <c r="RF27" s="43"/>
      <c r="RG27" s="43"/>
      <c r="RH27" s="43"/>
      <c r="RI27" s="43"/>
      <c r="RJ27" s="43"/>
      <c r="RK27" s="43"/>
      <c r="RL27" s="43"/>
      <c r="RM27" s="43"/>
      <c r="RN27" s="43"/>
      <c r="RO27" s="43"/>
      <c r="RP27" s="43"/>
      <c r="RQ27" s="43"/>
      <c r="RR27" s="43"/>
      <c r="RS27" s="43"/>
      <c r="RT27" s="43"/>
      <c r="RU27" s="43"/>
      <c r="RV27" s="43"/>
      <c r="RW27" s="43"/>
      <c r="RX27" s="43"/>
      <c r="RY27" s="43"/>
      <c r="RZ27" s="43"/>
      <c r="SA27" s="43"/>
      <c r="SB27" s="43"/>
      <c r="SC27" s="43"/>
      <c r="SD27" s="43"/>
      <c r="SE27" s="43"/>
      <c r="SF27" s="43"/>
      <c r="SG27" s="43"/>
      <c r="SH27" s="43"/>
      <c r="SI27" s="43"/>
      <c r="SJ27" s="43"/>
      <c r="SK27" s="43"/>
      <c r="SL27" s="43"/>
      <c r="SM27" s="43"/>
      <c r="SN27" s="43"/>
      <c r="SO27" s="43"/>
      <c r="SP27" s="43"/>
      <c r="SQ27" s="43"/>
      <c r="SR27" s="43"/>
      <c r="SS27" s="43"/>
      <c r="ST27" s="43"/>
      <c r="SU27" s="43"/>
      <c r="SV27" s="43"/>
      <c r="SW27" s="43"/>
      <c r="SX27" s="43"/>
      <c r="SY27" s="43"/>
      <c r="SZ27" s="43"/>
      <c r="TA27" s="43"/>
      <c r="TB27" s="43"/>
      <c r="TC27" s="43"/>
      <c r="TD27" s="43"/>
      <c r="TE27" s="43"/>
      <c r="TF27" s="43"/>
      <c r="TG27" s="43"/>
      <c r="TH27" s="43"/>
      <c r="TI27" s="43"/>
      <c r="TJ27" s="43"/>
      <c r="TK27" s="43"/>
      <c r="TL27" s="43"/>
      <c r="TM27" s="43"/>
      <c r="TN27" s="43"/>
      <c r="TO27" s="43"/>
      <c r="TP27" s="43"/>
      <c r="TQ27" s="43"/>
      <c r="TR27" s="43"/>
      <c r="TS27" s="43"/>
      <c r="TT27" s="43"/>
      <c r="TU27" s="43"/>
      <c r="TV27" s="43"/>
      <c r="TW27" s="43"/>
      <c r="TX27" s="43"/>
      <c r="TY27" s="43"/>
      <c r="TZ27" s="43"/>
      <c r="UA27" s="43"/>
      <c r="UB27" s="43"/>
      <c r="UC27" s="43"/>
      <c r="UD27" s="43"/>
      <c r="UE27" s="43"/>
      <c r="UF27" s="43"/>
      <c r="UG27" s="43"/>
      <c r="UH27" s="43"/>
      <c r="UI27" s="43"/>
      <c r="UJ27" s="43"/>
      <c r="UK27" s="43"/>
      <c r="UL27" s="43"/>
      <c r="UM27" s="43"/>
      <c r="UN27" s="43"/>
      <c r="UO27" s="43"/>
      <c r="UP27" s="43"/>
      <c r="UQ27" s="43"/>
      <c r="UR27" s="43"/>
      <c r="US27" s="43"/>
      <c r="UT27" s="43"/>
      <c r="UU27" s="43"/>
      <c r="UV27" s="43"/>
      <c r="UW27" s="43"/>
      <c r="UX27" s="43"/>
      <c r="UY27" s="43"/>
      <c r="UZ27" s="43"/>
      <c r="VA27" s="43"/>
      <c r="VB27" s="43"/>
      <c r="VC27" s="43"/>
      <c r="VD27" s="43"/>
      <c r="VE27" s="43"/>
      <c r="VF27" s="43"/>
      <c r="VG27" s="43"/>
      <c r="VH27" s="43"/>
      <c r="VI27" s="43"/>
      <c r="VJ27" s="43"/>
      <c r="VK27" s="43"/>
      <c r="VL27" s="43"/>
      <c r="VM27" s="43"/>
      <c r="VN27" s="43"/>
      <c r="VO27" s="43"/>
      <c r="VP27" s="43"/>
      <c r="VQ27" s="43"/>
      <c r="VR27" s="43"/>
      <c r="VS27" s="43"/>
      <c r="VT27" s="43"/>
      <c r="VU27" s="43"/>
      <c r="VV27" s="43"/>
      <c r="VW27" s="43"/>
      <c r="VX27" s="43"/>
      <c r="VY27" s="43"/>
      <c r="VZ27" s="43"/>
      <c r="WA27" s="43"/>
      <c r="WB27" s="43"/>
      <c r="WC27" s="43"/>
      <c r="WD27" s="43"/>
      <c r="WE27" s="43"/>
      <c r="WF27" s="43"/>
      <c r="WG27" s="43"/>
      <c r="WH27" s="43"/>
      <c r="WI27" s="43"/>
      <c r="WJ27" s="43"/>
      <c r="WK27" s="43"/>
      <c r="WL27" s="43"/>
      <c r="WM27" s="43"/>
      <c r="WN27" s="43"/>
      <c r="WO27" s="43"/>
      <c r="WP27" s="43"/>
      <c r="WQ27" s="43"/>
      <c r="WR27" s="43"/>
      <c r="WS27" s="43"/>
      <c r="WT27" s="43"/>
      <c r="WU27" s="43"/>
      <c r="WV27" s="43"/>
      <c r="WW27" s="43"/>
      <c r="WX27" s="43"/>
      <c r="WY27" s="43"/>
      <c r="WZ27" s="43"/>
      <c r="XA27" s="43"/>
      <c r="XB27" s="43"/>
      <c r="XC27" s="43"/>
      <c r="XD27" s="43"/>
      <c r="XE27" s="43"/>
      <c r="XF27" s="43"/>
      <c r="XG27" s="43"/>
      <c r="XH27" s="43"/>
      <c r="XI27" s="43"/>
      <c r="XJ27" s="43"/>
      <c r="XK27" s="43"/>
      <c r="XL27" s="43"/>
      <c r="XM27" s="43"/>
      <c r="XN27" s="43"/>
      <c r="XO27" s="43"/>
      <c r="XP27" s="43"/>
      <c r="XQ27" s="43"/>
      <c r="XR27" s="43"/>
      <c r="XS27" s="43"/>
      <c r="XT27" s="43"/>
      <c r="XU27" s="43"/>
      <c r="XV27" s="43"/>
      <c r="XW27" s="43"/>
      <c r="XX27" s="43"/>
      <c r="XY27" s="43"/>
      <c r="XZ27" s="43"/>
      <c r="YA27" s="43"/>
      <c r="YB27" s="43"/>
      <c r="YC27" s="43"/>
      <c r="YD27" s="43"/>
      <c r="YE27" s="43"/>
      <c r="YF27" s="43"/>
      <c r="YG27" s="43"/>
      <c r="YH27" s="43"/>
      <c r="YI27" s="43"/>
      <c r="YJ27" s="43"/>
      <c r="YK27" s="43"/>
      <c r="YL27" s="43"/>
      <c r="YM27" s="43"/>
      <c r="YN27" s="43"/>
      <c r="YO27" s="43"/>
      <c r="YP27" s="43"/>
      <c r="YQ27" s="43"/>
      <c r="YR27" s="43"/>
      <c r="YS27" s="43"/>
      <c r="YT27" s="43"/>
      <c r="YU27" s="43"/>
      <c r="YV27" s="43"/>
      <c r="YW27" s="43"/>
      <c r="YX27" s="43"/>
      <c r="YY27" s="43"/>
      <c r="YZ27" s="43"/>
      <c r="ZA27" s="43"/>
      <c r="ZB27" s="43"/>
      <c r="ZC27" s="43"/>
      <c r="ZD27" s="43"/>
      <c r="ZE27" s="43"/>
      <c r="ZF27" s="43"/>
      <c r="ZG27" s="43"/>
      <c r="ZH27" s="43"/>
      <c r="ZI27" s="43"/>
      <c r="ZJ27" s="43"/>
      <c r="ZK27" s="43"/>
      <c r="ZL27" s="43"/>
      <c r="ZM27" s="43"/>
      <c r="ZN27" s="43"/>
      <c r="ZO27" s="43"/>
      <c r="ZP27" s="43"/>
      <c r="ZQ27" s="43"/>
      <c r="ZR27" s="43"/>
      <c r="ZS27" s="43"/>
      <c r="ZT27" s="43"/>
      <c r="ZU27" s="43"/>
      <c r="ZV27" s="43"/>
      <c r="ZW27" s="43"/>
      <c r="ZX27" s="43"/>
      <c r="ZY27" s="43"/>
      <c r="ZZ27" s="43"/>
      <c r="AAA27" s="43"/>
      <c r="AAB27" s="43"/>
      <c r="AAC27" s="43"/>
      <c r="AAD27" s="43"/>
      <c r="AAE27" s="43"/>
      <c r="AAF27" s="43"/>
      <c r="AAG27" s="43"/>
      <c r="AAH27" s="43"/>
      <c r="AAI27" s="43"/>
      <c r="AAJ27" s="43"/>
      <c r="AAK27" s="43"/>
      <c r="AAL27" s="43"/>
      <c r="AAM27" s="43"/>
      <c r="AAN27" s="43"/>
      <c r="AAO27" s="43"/>
      <c r="AAP27" s="43"/>
      <c r="AAQ27" s="43"/>
      <c r="AAR27" s="43"/>
      <c r="AAS27" s="43"/>
      <c r="AAT27" s="43"/>
      <c r="AAU27" s="43"/>
      <c r="AAV27" s="43"/>
      <c r="AAW27" s="43"/>
      <c r="AAX27" s="43"/>
      <c r="AAY27" s="43"/>
      <c r="AAZ27" s="43"/>
      <c r="ABA27" s="43"/>
      <c r="ABB27" s="43"/>
      <c r="ABC27" s="43"/>
      <c r="ABD27" s="43"/>
      <c r="ABE27" s="43"/>
      <c r="ABF27" s="43"/>
      <c r="ABG27" s="43"/>
      <c r="ABH27" s="43"/>
      <c r="ABI27" s="43"/>
      <c r="ABJ27" s="43"/>
      <c r="ABK27" s="43"/>
      <c r="ABL27" s="43"/>
      <c r="ABM27" s="43"/>
      <c r="ABN27" s="43"/>
      <c r="ABO27" s="43"/>
      <c r="ABP27" s="43"/>
      <c r="ABQ27" s="43"/>
      <c r="ABR27" s="43"/>
      <c r="ABS27" s="43"/>
      <c r="ABT27" s="43"/>
      <c r="ABU27" s="43"/>
      <c r="ABV27" s="43"/>
      <c r="ABW27" s="43"/>
      <c r="ABX27" s="43"/>
      <c r="ABY27" s="43"/>
      <c r="ABZ27" s="43"/>
      <c r="ACA27" s="43"/>
      <c r="ACB27" s="43"/>
      <c r="ACC27" s="43"/>
      <c r="ACD27" s="43"/>
      <c r="ACE27" s="43"/>
      <c r="ACF27" s="43"/>
      <c r="ACG27" s="43"/>
      <c r="ACH27" s="43"/>
      <c r="ACI27" s="43"/>
      <c r="ACJ27" s="43"/>
      <c r="ACK27" s="43"/>
      <c r="ACL27" s="43"/>
      <c r="ACM27" s="43"/>
      <c r="ACN27" s="43"/>
      <c r="ACO27" s="43"/>
      <c r="ACP27" s="43"/>
      <c r="ACQ27" s="43"/>
      <c r="ACR27" s="43"/>
      <c r="ACS27" s="43"/>
      <c r="ACT27" s="43"/>
      <c r="ACU27" s="43"/>
      <c r="ACV27" s="43"/>
      <c r="ACW27" s="43"/>
      <c r="ACX27" s="43"/>
      <c r="ACY27" s="43"/>
      <c r="ACZ27" s="43"/>
      <c r="ADA27" s="43"/>
      <c r="ADB27" s="43"/>
      <c r="ADC27" s="43"/>
      <c r="ADD27" s="43"/>
      <c r="ADE27" s="43"/>
      <c r="ADF27" s="43"/>
      <c r="ADG27" s="43"/>
      <c r="ADH27" s="43"/>
      <c r="ADI27" s="43"/>
      <c r="ADJ27" s="43"/>
      <c r="ADK27" s="43"/>
      <c r="ADL27" s="43"/>
      <c r="ADM27" s="43"/>
      <c r="ADN27" s="43"/>
      <c r="ADO27" s="43"/>
      <c r="ADP27" s="43"/>
      <c r="ADQ27" s="43"/>
      <c r="ADR27" s="43"/>
      <c r="ADS27" s="43"/>
      <c r="ADT27" s="43"/>
      <c r="ADU27" s="43"/>
      <c r="ADV27" s="43"/>
      <c r="ADW27" s="43"/>
      <c r="ADX27" s="43"/>
      <c r="ADY27" s="43"/>
      <c r="ADZ27" s="43"/>
      <c r="AEA27" s="43"/>
      <c r="AEB27" s="43"/>
      <c r="AEC27" s="43"/>
      <c r="AED27" s="43"/>
      <c r="AEE27" s="43"/>
      <c r="AEF27" s="43"/>
      <c r="AEG27" s="43"/>
      <c r="AEH27" s="43"/>
      <c r="AEI27" s="43"/>
      <c r="AEJ27" s="43"/>
      <c r="AEK27" s="43"/>
      <c r="AEL27" s="43"/>
      <c r="AEM27" s="43"/>
      <c r="AEN27" s="43"/>
      <c r="AEO27" s="43"/>
      <c r="AEP27" s="43"/>
      <c r="AEQ27" s="43"/>
      <c r="AER27" s="43"/>
      <c r="AES27" s="43"/>
      <c r="AET27" s="43"/>
      <c r="AEU27" s="43"/>
      <c r="AEV27" s="43"/>
      <c r="AEW27" s="43"/>
      <c r="AEX27" s="43"/>
      <c r="AEY27" s="43"/>
      <c r="AEZ27" s="43"/>
      <c r="AFA27" s="43"/>
      <c r="AFB27" s="43"/>
      <c r="AFC27" s="43"/>
      <c r="AFD27" s="43"/>
      <c r="AFE27" s="43"/>
      <c r="AFF27" s="43"/>
      <c r="AFG27" s="43"/>
      <c r="AFH27" s="43"/>
      <c r="AFI27" s="43"/>
      <c r="AFJ27" s="43"/>
      <c r="AFK27" s="43"/>
      <c r="AFL27" s="43"/>
      <c r="AFM27" s="43"/>
      <c r="AFN27" s="43"/>
      <c r="AFO27" s="43"/>
      <c r="AFP27" s="43"/>
      <c r="AFQ27" s="43"/>
      <c r="AFR27" s="43"/>
      <c r="AFS27" s="43"/>
      <c r="AFT27" s="43"/>
      <c r="AFU27" s="43"/>
      <c r="AFV27" s="43"/>
      <c r="AFW27" s="43"/>
      <c r="AFX27" s="43"/>
      <c r="AFY27" s="43"/>
      <c r="AFZ27" s="43"/>
      <c r="AGA27" s="43"/>
      <c r="AGB27" s="43"/>
      <c r="AGC27" s="43"/>
      <c r="AGD27" s="43"/>
      <c r="AGE27" s="43"/>
      <c r="AGF27" s="43"/>
      <c r="AGG27" s="43"/>
      <c r="AGH27" s="43"/>
      <c r="AGI27" s="43"/>
      <c r="AGJ27" s="43"/>
      <c r="AGK27" s="43"/>
      <c r="AGL27" s="43"/>
      <c r="AGM27" s="43"/>
      <c r="AGN27" s="43"/>
      <c r="AGO27" s="43"/>
      <c r="AGP27" s="43"/>
      <c r="AGQ27" s="43"/>
      <c r="AGR27" s="43"/>
      <c r="AGS27" s="43"/>
      <c r="AGT27" s="43"/>
      <c r="AGU27" s="43"/>
      <c r="AGV27" s="43"/>
      <c r="AGW27" s="43"/>
      <c r="AGX27" s="43"/>
      <c r="AGY27" s="43"/>
      <c r="AGZ27" s="43"/>
      <c r="AHA27" s="43"/>
      <c r="AHB27" s="43"/>
      <c r="AHC27" s="43"/>
      <c r="AHD27" s="43"/>
      <c r="AHE27" s="43"/>
      <c r="AHF27" s="43"/>
      <c r="AHG27" s="43"/>
      <c r="AHH27" s="43"/>
      <c r="AHI27" s="43"/>
      <c r="AHJ27" s="43"/>
      <c r="AHK27" s="43"/>
      <c r="AHL27" s="43"/>
      <c r="AHM27" s="43"/>
      <c r="AHN27" s="43"/>
      <c r="AHO27" s="43"/>
      <c r="AHP27" s="43"/>
      <c r="AHQ27" s="43"/>
      <c r="AHR27" s="43"/>
      <c r="AHS27" s="43"/>
      <c r="AHT27" s="43"/>
      <c r="AHU27" s="43"/>
      <c r="AHV27" s="43"/>
      <c r="AHW27" s="43"/>
      <c r="AHX27" s="43"/>
      <c r="AHY27" s="43"/>
      <c r="AHZ27" s="43"/>
      <c r="AIA27" s="43"/>
      <c r="AIB27" s="43"/>
      <c r="AIC27" s="43"/>
      <c r="AID27" s="43"/>
      <c r="AIE27" s="43"/>
      <c r="AIF27" s="43"/>
      <c r="AIG27" s="43"/>
      <c r="AIH27" s="43"/>
      <c r="AII27" s="43"/>
      <c r="AIJ27" s="43"/>
      <c r="AIK27" s="43"/>
      <c r="AIL27" s="43"/>
      <c r="AIM27" s="43"/>
      <c r="AIN27" s="43"/>
      <c r="AIO27" s="43"/>
      <c r="AIP27" s="43"/>
      <c r="AIQ27" s="43"/>
      <c r="AIR27" s="43"/>
      <c r="AIS27" s="43"/>
      <c r="AIT27" s="43"/>
      <c r="AIU27" s="43"/>
      <c r="AIV27" s="43"/>
      <c r="AIW27" s="43"/>
      <c r="AIX27" s="43"/>
      <c r="AIY27" s="43"/>
      <c r="AIZ27" s="43"/>
      <c r="AJA27" s="43"/>
      <c r="AJB27" s="43"/>
      <c r="AJC27" s="43"/>
      <c r="AJD27" s="43"/>
      <c r="AJE27" s="43"/>
      <c r="AJF27" s="43"/>
      <c r="AJG27" s="43"/>
      <c r="AJH27" s="43"/>
      <c r="AJI27" s="43"/>
      <c r="AJJ27" s="43"/>
      <c r="AJK27" s="43"/>
      <c r="AJL27" s="43"/>
      <c r="AJM27" s="43"/>
      <c r="AJN27" s="43"/>
      <c r="AJO27" s="43"/>
      <c r="AJP27" s="43"/>
      <c r="AJQ27" s="43"/>
      <c r="AJR27" s="43"/>
      <c r="AJS27" s="43"/>
      <c r="AJT27" s="43"/>
      <c r="AJU27" s="43"/>
      <c r="AJV27" s="43"/>
      <c r="AJW27" s="43"/>
      <c r="AJX27" s="43"/>
      <c r="AJY27" s="43"/>
      <c r="AJZ27" s="43"/>
      <c r="AKA27" s="43"/>
      <c r="AKB27" s="43"/>
      <c r="AKC27" s="43"/>
      <c r="AKD27" s="43"/>
      <c r="AKE27" s="43"/>
      <c r="AKF27" s="43"/>
      <c r="AKG27" s="43"/>
      <c r="AKH27" s="43"/>
      <c r="AKI27" s="43"/>
      <c r="AKJ27" s="43"/>
      <c r="AKK27" s="43"/>
      <c r="AKL27" s="43"/>
      <c r="AKM27" s="43"/>
      <c r="AKN27" s="43"/>
      <c r="AKO27" s="43"/>
      <c r="AKP27" s="43"/>
      <c r="AKQ27" s="43"/>
      <c r="AKR27" s="43"/>
      <c r="AKS27" s="43"/>
      <c r="AKT27" s="43"/>
      <c r="AKU27" s="43"/>
      <c r="AKV27" s="43"/>
      <c r="AKW27" s="43"/>
      <c r="AKX27" s="43"/>
      <c r="AKY27" s="43"/>
      <c r="AKZ27" s="43"/>
      <c r="ALA27" s="43"/>
      <c r="ALB27" s="43"/>
      <c r="ALC27" s="43"/>
      <c r="ALD27" s="43"/>
      <c r="ALE27" s="43"/>
      <c r="ALF27" s="43"/>
      <c r="ALG27" s="43"/>
      <c r="ALH27" s="43"/>
      <c r="ALI27" s="43"/>
      <c r="ALJ27" s="43"/>
      <c r="ALK27" s="43"/>
      <c r="ALL27" s="43"/>
      <c r="ALM27" s="43"/>
      <c r="ALN27" s="43"/>
      <c r="ALO27" s="43"/>
      <c r="ALP27" s="43"/>
      <c r="ALQ27" s="43"/>
      <c r="ALR27" s="43"/>
      <c r="ALS27" s="43"/>
      <c r="ALT27" s="43"/>
      <c r="ALU27" s="43"/>
      <c r="ALV27" s="43"/>
      <c r="ALW27" s="43"/>
      <c r="ALX27" s="43"/>
      <c r="ALY27" s="43"/>
      <c r="ALZ27" s="43"/>
      <c r="AMA27" s="43"/>
      <c r="AMB27" s="43"/>
      <c r="AMC27" s="43"/>
      <c r="AMD27" s="43"/>
      <c r="AME27" s="43"/>
      <c r="AMF27" s="43"/>
      <c r="AMG27" s="43"/>
      <c r="AMH27" s="43"/>
      <c r="AMI27" s="43"/>
      <c r="AMJ27" s="43"/>
      <c r="AMK27" s="43"/>
    </row>
    <row r="28" spans="1:1025" x14ac:dyDescent="0.2">
      <c r="E28" s="63" t="s">
        <v>175</v>
      </c>
      <c r="F28" s="61"/>
      <c r="G28" s="61"/>
      <c r="H28" s="61"/>
    </row>
    <row r="29" spans="1:1025" x14ac:dyDescent="0.2">
      <c r="E29" s="64" t="s">
        <v>176</v>
      </c>
      <c r="F29" s="61" t="s">
        <v>177</v>
      </c>
      <c r="G29" s="61"/>
      <c r="H29" s="61"/>
    </row>
    <row r="30" spans="1:1025" x14ac:dyDescent="0.2">
      <c r="E30" s="64" t="s">
        <v>178</v>
      </c>
      <c r="F30" s="61" t="s">
        <v>179</v>
      </c>
      <c r="G30" s="61"/>
      <c r="H30" s="61"/>
    </row>
    <row r="31" spans="1:1025" x14ac:dyDescent="0.2">
      <c r="E31" s="64" t="s">
        <v>180</v>
      </c>
      <c r="F31" s="61" t="s">
        <v>181</v>
      </c>
      <c r="G31" s="61"/>
      <c r="H31" s="61"/>
    </row>
    <row r="32" spans="1:1025" x14ac:dyDescent="0.2">
      <c r="E32" s="64" t="s">
        <v>182</v>
      </c>
      <c r="F32" s="61" t="s">
        <v>183</v>
      </c>
      <c r="G32" s="61"/>
      <c r="H32" s="61"/>
    </row>
    <row r="33" spans="1:16" x14ac:dyDescent="0.2">
      <c r="E33" s="64" t="s">
        <v>184</v>
      </c>
      <c r="F33" s="61" t="s">
        <v>185</v>
      </c>
      <c r="G33" s="61"/>
      <c r="H33" s="61"/>
    </row>
    <row r="34" spans="1:16" x14ac:dyDescent="0.2">
      <c r="E34" s="64" t="s">
        <v>186</v>
      </c>
      <c r="F34" s="61" t="s">
        <v>187</v>
      </c>
      <c r="G34" s="61"/>
      <c r="H34" s="61"/>
    </row>
    <row r="35" spans="1:16" x14ac:dyDescent="0.2">
      <c r="A35" s="65">
        <v>7777</v>
      </c>
      <c r="B35" s="1" t="s">
        <v>188</v>
      </c>
      <c r="E35" s="64" t="s">
        <v>189</v>
      </c>
      <c r="F35" s="61" t="s">
        <v>190</v>
      </c>
      <c r="G35" s="61"/>
      <c r="H35" s="61"/>
    </row>
    <row r="36" spans="1:16" x14ac:dyDescent="0.2">
      <c r="A36" s="65">
        <f t="shared" ref="A36:A41" si="0">A35-1</f>
        <v>7776</v>
      </c>
      <c r="B36" s="1" t="s">
        <v>188</v>
      </c>
      <c r="E36" s="64" t="s">
        <v>191</v>
      </c>
      <c r="F36" s="61" t="s">
        <v>192</v>
      </c>
      <c r="G36" s="61"/>
      <c r="H36" s="61"/>
    </row>
    <row r="37" spans="1:16" x14ac:dyDescent="0.2">
      <c r="A37" s="65">
        <f t="shared" si="0"/>
        <v>7775</v>
      </c>
      <c r="B37" s="1" t="s">
        <v>188</v>
      </c>
      <c r="E37" s="64" t="s">
        <v>193</v>
      </c>
      <c r="F37" s="61" t="s">
        <v>194</v>
      </c>
      <c r="G37" s="61"/>
      <c r="H37" s="61"/>
    </row>
    <row r="38" spans="1:16" ht="12.75" customHeight="1" x14ac:dyDescent="0.2">
      <c r="A38" s="65">
        <f t="shared" si="0"/>
        <v>7774</v>
      </c>
      <c r="B38" s="1" t="s">
        <v>195</v>
      </c>
      <c r="E38" s="64" t="s">
        <v>196</v>
      </c>
      <c r="F38" s="110" t="s">
        <v>197</v>
      </c>
      <c r="G38" s="110"/>
      <c r="H38" s="110"/>
      <c r="I38" s="110"/>
      <c r="J38" s="110"/>
      <c r="K38" s="110"/>
      <c r="L38" s="110"/>
      <c r="M38" s="110"/>
      <c r="N38" s="110"/>
      <c r="O38" s="110"/>
      <c r="P38" s="110"/>
    </row>
    <row r="39" spans="1:16" ht="12.75" customHeight="1" x14ac:dyDescent="0.2">
      <c r="A39" s="65">
        <f t="shared" si="0"/>
        <v>7773</v>
      </c>
      <c r="B39" s="1" t="s">
        <v>195</v>
      </c>
      <c r="E39" s="64" t="s">
        <v>198</v>
      </c>
      <c r="F39" s="110" t="s">
        <v>199</v>
      </c>
      <c r="G39" s="110"/>
      <c r="H39" s="110"/>
      <c r="I39" s="110"/>
      <c r="J39" s="110"/>
      <c r="K39" s="110"/>
      <c r="L39" s="110"/>
      <c r="M39" s="110"/>
      <c r="N39" s="110"/>
      <c r="O39" s="110"/>
      <c r="P39" s="110"/>
    </row>
    <row r="40" spans="1:16" x14ac:dyDescent="0.2">
      <c r="A40" s="65">
        <f t="shared" si="0"/>
        <v>7772</v>
      </c>
      <c r="B40" s="1" t="s">
        <v>195</v>
      </c>
      <c r="E40" s="64" t="s">
        <v>200</v>
      </c>
    </row>
    <row r="41" spans="1:16" ht="12.75" customHeight="1" x14ac:dyDescent="0.2">
      <c r="A41" s="65">
        <f t="shared" si="0"/>
        <v>7771</v>
      </c>
      <c r="B41" s="1" t="s">
        <v>195</v>
      </c>
      <c r="E41" s="63" t="s">
        <v>201</v>
      </c>
      <c r="F41" s="61"/>
      <c r="G41" s="61"/>
      <c r="H41" s="61"/>
    </row>
    <row r="42" spans="1:16" ht="12.75" customHeight="1" x14ac:dyDescent="0.2">
      <c r="A42" s="65">
        <f t="shared" ref="A42:A83" si="1">A35-10</f>
        <v>7767</v>
      </c>
      <c r="B42" s="1" t="s">
        <v>188</v>
      </c>
      <c r="E42" s="64" t="s">
        <v>202</v>
      </c>
      <c r="F42" s="110" t="s">
        <v>203</v>
      </c>
      <c r="G42" s="110"/>
      <c r="H42" s="110"/>
      <c r="I42" s="110"/>
      <c r="J42" s="110"/>
      <c r="K42" s="110"/>
      <c r="L42" s="110"/>
      <c r="M42" s="110"/>
      <c r="N42" s="110"/>
      <c r="O42" s="110"/>
      <c r="P42" s="110"/>
    </row>
    <row r="43" spans="1:16" ht="12.75" customHeight="1" x14ac:dyDescent="0.2">
      <c r="A43" s="65">
        <f t="shared" si="1"/>
        <v>7766</v>
      </c>
      <c r="B43" s="1" t="s">
        <v>188</v>
      </c>
      <c r="E43" s="64" t="s">
        <v>204</v>
      </c>
      <c r="F43" s="110" t="s">
        <v>205</v>
      </c>
      <c r="G43" s="110"/>
      <c r="H43" s="110"/>
      <c r="I43" s="110"/>
      <c r="J43" s="110"/>
      <c r="K43" s="110"/>
      <c r="L43" s="110"/>
      <c r="M43" s="110"/>
      <c r="N43" s="110"/>
      <c r="O43" s="110"/>
      <c r="P43" s="110"/>
    </row>
    <row r="44" spans="1:16" ht="12.75" customHeight="1" x14ac:dyDescent="0.2">
      <c r="A44" s="65">
        <f t="shared" si="1"/>
        <v>7765</v>
      </c>
      <c r="B44" s="1" t="s">
        <v>188</v>
      </c>
      <c r="E44" s="64" t="s">
        <v>206</v>
      </c>
      <c r="F44" s="110" t="s">
        <v>207</v>
      </c>
      <c r="G44" s="110"/>
      <c r="H44" s="110"/>
      <c r="I44" s="110"/>
      <c r="J44" s="110"/>
      <c r="K44" s="110"/>
      <c r="L44" s="110"/>
      <c r="M44" s="110"/>
      <c r="N44" s="110"/>
      <c r="O44" s="110"/>
      <c r="P44" s="110"/>
    </row>
    <row r="45" spans="1:16" ht="12.75" customHeight="1" x14ac:dyDescent="0.2">
      <c r="A45" s="65">
        <f t="shared" si="1"/>
        <v>7764</v>
      </c>
      <c r="B45" s="1" t="s">
        <v>195</v>
      </c>
      <c r="E45" s="64" t="s">
        <v>208</v>
      </c>
      <c r="F45" s="110" t="s">
        <v>209</v>
      </c>
      <c r="G45" s="110"/>
      <c r="H45" s="110"/>
      <c r="I45" s="110"/>
      <c r="J45" s="110"/>
      <c r="K45" s="110"/>
      <c r="L45" s="110"/>
      <c r="M45" s="110"/>
      <c r="N45" s="110"/>
      <c r="O45" s="110"/>
      <c r="P45" s="110"/>
    </row>
    <row r="46" spans="1:16" ht="12.75" customHeight="1" x14ac:dyDescent="0.2">
      <c r="A46" s="65">
        <f t="shared" si="1"/>
        <v>7763</v>
      </c>
      <c r="B46" s="1" t="s">
        <v>195</v>
      </c>
      <c r="E46" s="64" t="s">
        <v>210</v>
      </c>
      <c r="F46" s="110" t="s">
        <v>211</v>
      </c>
      <c r="G46" s="110"/>
      <c r="H46" s="110"/>
      <c r="I46" s="110"/>
      <c r="J46" s="110"/>
      <c r="K46" s="110"/>
      <c r="L46" s="110"/>
      <c r="M46" s="110"/>
      <c r="N46" s="110"/>
      <c r="O46" s="110"/>
      <c r="P46" s="110"/>
    </row>
    <row r="47" spans="1:16" ht="12.75" customHeight="1" x14ac:dyDescent="0.2">
      <c r="A47" s="65">
        <f t="shared" si="1"/>
        <v>7762</v>
      </c>
      <c r="B47" s="1" t="s">
        <v>195</v>
      </c>
      <c r="E47" s="64" t="s">
        <v>212</v>
      </c>
      <c r="F47" s="110" t="s">
        <v>213</v>
      </c>
      <c r="G47" s="110"/>
      <c r="H47" s="110"/>
      <c r="I47" s="110"/>
      <c r="J47" s="110"/>
      <c r="K47" s="110"/>
      <c r="L47" s="110"/>
      <c r="M47" s="110"/>
      <c r="N47" s="110"/>
      <c r="O47" s="110"/>
      <c r="P47" s="110"/>
    </row>
    <row r="48" spans="1:16" ht="12.75" customHeight="1" x14ac:dyDescent="0.2">
      <c r="A48" s="65">
        <f t="shared" si="1"/>
        <v>7761</v>
      </c>
      <c r="B48" s="1" t="s">
        <v>195</v>
      </c>
      <c r="E48" s="64" t="s">
        <v>214</v>
      </c>
      <c r="F48" s="110" t="s">
        <v>215</v>
      </c>
      <c r="G48" s="110"/>
      <c r="H48" s="110"/>
      <c r="I48" s="110"/>
      <c r="J48" s="110"/>
      <c r="K48" s="110"/>
      <c r="L48" s="110"/>
      <c r="M48" s="110"/>
      <c r="N48" s="110"/>
      <c r="O48" s="110"/>
      <c r="P48" s="110"/>
    </row>
    <row r="49" spans="1:16" ht="12.75" customHeight="1" x14ac:dyDescent="0.2">
      <c r="A49" s="65">
        <f t="shared" si="1"/>
        <v>7757</v>
      </c>
      <c r="B49" s="1" t="s">
        <v>188</v>
      </c>
      <c r="E49" s="64" t="s">
        <v>216</v>
      </c>
      <c r="F49" s="110" t="s">
        <v>217</v>
      </c>
      <c r="G49" s="110"/>
      <c r="H49" s="110"/>
      <c r="I49" s="110"/>
      <c r="J49" s="110"/>
      <c r="K49" s="110"/>
      <c r="L49" s="110"/>
      <c r="M49" s="110"/>
      <c r="N49" s="110"/>
      <c r="O49" s="110"/>
      <c r="P49" s="110"/>
    </row>
    <row r="50" spans="1:16" ht="12.75" customHeight="1" x14ac:dyDescent="0.2">
      <c r="A50" s="65">
        <f t="shared" si="1"/>
        <v>7756</v>
      </c>
      <c r="B50" s="1" t="s">
        <v>188</v>
      </c>
      <c r="E50" s="64" t="s">
        <v>218</v>
      </c>
      <c r="F50" s="110" t="s">
        <v>219</v>
      </c>
      <c r="G50" s="110"/>
      <c r="H50" s="110"/>
      <c r="I50" s="110"/>
      <c r="J50" s="110"/>
      <c r="K50" s="110"/>
      <c r="L50" s="110"/>
      <c r="M50" s="110"/>
      <c r="N50" s="110"/>
      <c r="O50" s="110"/>
      <c r="P50" s="110"/>
    </row>
    <row r="51" spans="1:16" ht="12.75" customHeight="1" x14ac:dyDescent="0.2">
      <c r="A51" s="65">
        <f t="shared" si="1"/>
        <v>7755</v>
      </c>
      <c r="B51" s="1" t="s">
        <v>188</v>
      </c>
      <c r="E51" s="64" t="s">
        <v>220</v>
      </c>
      <c r="F51" s="110" t="s">
        <v>221</v>
      </c>
      <c r="G51" s="110"/>
      <c r="H51" s="110"/>
      <c r="I51" s="110"/>
      <c r="J51" s="110"/>
      <c r="K51" s="110"/>
      <c r="L51" s="110"/>
      <c r="M51" s="110"/>
      <c r="N51" s="110"/>
      <c r="O51" s="110"/>
      <c r="P51" s="110"/>
    </row>
    <row r="52" spans="1:16" ht="12.75" customHeight="1" x14ac:dyDescent="0.2">
      <c r="A52" s="65">
        <f t="shared" si="1"/>
        <v>7754</v>
      </c>
      <c r="B52" s="1" t="s">
        <v>195</v>
      </c>
      <c r="E52" s="64" t="s">
        <v>222</v>
      </c>
      <c r="F52" s="110" t="s">
        <v>223</v>
      </c>
      <c r="G52" s="110"/>
      <c r="H52" s="110"/>
      <c r="I52" s="110"/>
      <c r="J52" s="110"/>
      <c r="K52" s="110"/>
      <c r="L52" s="110"/>
      <c r="M52" s="110"/>
      <c r="N52" s="110"/>
      <c r="O52" s="110"/>
      <c r="P52" s="110"/>
    </row>
    <row r="53" spans="1:16" ht="12.75" customHeight="1" x14ac:dyDescent="0.2">
      <c r="A53" s="65">
        <f t="shared" si="1"/>
        <v>7753</v>
      </c>
      <c r="B53" s="1" t="s">
        <v>195</v>
      </c>
      <c r="E53" s="64" t="s">
        <v>224</v>
      </c>
      <c r="F53" s="110" t="s">
        <v>225</v>
      </c>
      <c r="G53" s="110"/>
      <c r="H53" s="110"/>
      <c r="I53" s="110"/>
      <c r="J53" s="110"/>
      <c r="K53" s="110"/>
      <c r="L53" s="110"/>
      <c r="M53" s="110"/>
      <c r="N53" s="110"/>
      <c r="O53" s="110"/>
      <c r="P53" s="110"/>
    </row>
    <row r="54" spans="1:16" ht="12.75" customHeight="1" x14ac:dyDescent="0.2">
      <c r="A54" s="65">
        <f t="shared" si="1"/>
        <v>7752</v>
      </c>
      <c r="B54" s="1" t="s">
        <v>195</v>
      </c>
      <c r="E54" s="63" t="s">
        <v>226</v>
      </c>
      <c r="F54" s="110"/>
      <c r="G54" s="110"/>
      <c r="H54" s="110"/>
      <c r="I54" s="110"/>
      <c r="J54" s="110"/>
      <c r="K54" s="110"/>
      <c r="L54" s="110"/>
      <c r="M54" s="110"/>
      <c r="N54" s="110"/>
      <c r="O54" s="110"/>
      <c r="P54" s="110"/>
    </row>
    <row r="55" spans="1:16" ht="12.75" customHeight="1" x14ac:dyDescent="0.2">
      <c r="A55" s="65">
        <f t="shared" si="1"/>
        <v>7751</v>
      </c>
      <c r="B55" s="1" t="s">
        <v>195</v>
      </c>
      <c r="E55" s="64" t="s">
        <v>227</v>
      </c>
      <c r="F55" s="110" t="s">
        <v>228</v>
      </c>
      <c r="G55" s="110"/>
      <c r="H55" s="110"/>
      <c r="I55" s="110"/>
      <c r="J55" s="110"/>
      <c r="K55" s="110"/>
      <c r="L55" s="110"/>
      <c r="M55" s="110"/>
      <c r="N55" s="110"/>
      <c r="O55" s="110"/>
      <c r="P55" s="110"/>
    </row>
    <row r="56" spans="1:16" ht="12.75" customHeight="1" x14ac:dyDescent="0.2">
      <c r="A56" s="65">
        <f t="shared" si="1"/>
        <v>7747</v>
      </c>
      <c r="B56" s="1" t="s">
        <v>229</v>
      </c>
      <c r="E56" s="64" t="s">
        <v>230</v>
      </c>
      <c r="F56" s="110" t="s">
        <v>231</v>
      </c>
      <c r="G56" s="110"/>
      <c r="H56" s="110"/>
      <c r="I56" s="110"/>
      <c r="J56" s="110"/>
      <c r="K56" s="110"/>
      <c r="L56" s="110"/>
      <c r="M56" s="110"/>
      <c r="N56" s="110"/>
      <c r="O56" s="110"/>
      <c r="P56" s="110"/>
    </row>
    <row r="57" spans="1:16" ht="12.75" customHeight="1" x14ac:dyDescent="0.2">
      <c r="A57" s="65">
        <f t="shared" si="1"/>
        <v>7746</v>
      </c>
      <c r="B57" s="1" t="s">
        <v>229</v>
      </c>
      <c r="E57" s="64" t="s">
        <v>232</v>
      </c>
      <c r="F57" s="110" t="s">
        <v>233</v>
      </c>
      <c r="G57" s="110"/>
      <c r="H57" s="110"/>
      <c r="I57" s="110"/>
      <c r="J57" s="110"/>
      <c r="K57" s="110"/>
      <c r="L57" s="110"/>
      <c r="M57" s="110"/>
      <c r="N57" s="110"/>
      <c r="O57" s="110"/>
      <c r="P57" s="110"/>
    </row>
    <row r="58" spans="1:16" ht="12.75" customHeight="1" x14ac:dyDescent="0.2">
      <c r="A58" s="65">
        <f t="shared" si="1"/>
        <v>7745</v>
      </c>
      <c r="B58" s="1" t="s">
        <v>229</v>
      </c>
      <c r="E58" s="64" t="s">
        <v>234</v>
      </c>
      <c r="F58" s="110" t="s">
        <v>235</v>
      </c>
      <c r="G58" s="110"/>
      <c r="H58" s="110"/>
      <c r="I58" s="110"/>
      <c r="J58" s="110"/>
      <c r="K58" s="110"/>
      <c r="L58" s="110"/>
      <c r="M58" s="110"/>
      <c r="N58" s="110"/>
      <c r="O58" s="110"/>
      <c r="P58" s="110"/>
    </row>
    <row r="59" spans="1:16" ht="12.75" customHeight="1" x14ac:dyDescent="0.2">
      <c r="A59" s="65">
        <f t="shared" si="1"/>
        <v>7744</v>
      </c>
      <c r="B59" s="1" t="s">
        <v>195</v>
      </c>
      <c r="E59" s="64" t="s">
        <v>236</v>
      </c>
      <c r="F59" s="110" t="s">
        <v>237</v>
      </c>
      <c r="G59" s="110"/>
      <c r="H59" s="110"/>
      <c r="I59" s="110"/>
      <c r="J59" s="110"/>
      <c r="K59" s="110"/>
      <c r="L59" s="110"/>
      <c r="M59" s="110"/>
      <c r="N59" s="110"/>
      <c r="O59" s="110"/>
      <c r="P59" s="110"/>
    </row>
    <row r="60" spans="1:16" ht="12.75" customHeight="1" x14ac:dyDescent="0.2">
      <c r="A60" s="65">
        <f t="shared" si="1"/>
        <v>7743</v>
      </c>
      <c r="B60" s="1" t="s">
        <v>195</v>
      </c>
      <c r="E60" s="64" t="s">
        <v>238</v>
      </c>
      <c r="F60" s="110" t="s">
        <v>239</v>
      </c>
      <c r="G60" s="110"/>
      <c r="H60" s="110"/>
      <c r="I60" s="110"/>
      <c r="J60" s="110"/>
      <c r="K60" s="110"/>
      <c r="L60" s="110"/>
      <c r="M60" s="110"/>
      <c r="N60" s="110"/>
      <c r="O60" s="110"/>
      <c r="P60" s="110"/>
    </row>
    <row r="61" spans="1:16" ht="12.75" customHeight="1" x14ac:dyDescent="0.2">
      <c r="A61" s="65">
        <f t="shared" si="1"/>
        <v>7742</v>
      </c>
      <c r="B61" s="1" t="s">
        <v>195</v>
      </c>
      <c r="E61" s="64" t="s">
        <v>240</v>
      </c>
      <c r="F61" s="110" t="s">
        <v>241</v>
      </c>
      <c r="G61" s="110"/>
      <c r="H61" s="110"/>
      <c r="I61" s="110"/>
      <c r="J61" s="110"/>
      <c r="K61" s="110"/>
      <c r="L61" s="110"/>
      <c r="M61" s="110"/>
      <c r="N61" s="110"/>
      <c r="O61" s="110"/>
      <c r="P61" s="110"/>
    </row>
    <row r="62" spans="1:16" ht="12.75" customHeight="1" x14ac:dyDescent="0.2">
      <c r="A62" s="65">
        <f t="shared" si="1"/>
        <v>7741</v>
      </c>
      <c r="B62" s="1" t="s">
        <v>195</v>
      </c>
      <c r="E62" s="64" t="s">
        <v>242</v>
      </c>
      <c r="F62" s="110" t="s">
        <v>243</v>
      </c>
      <c r="G62" s="110"/>
      <c r="H62" s="110"/>
      <c r="I62" s="110"/>
      <c r="J62" s="110"/>
      <c r="K62" s="110"/>
      <c r="L62" s="110"/>
      <c r="M62" s="110"/>
      <c r="N62" s="110"/>
      <c r="O62" s="110"/>
      <c r="P62" s="110"/>
    </row>
    <row r="63" spans="1:16" ht="12.75" customHeight="1" x14ac:dyDescent="0.2">
      <c r="A63" s="65">
        <f t="shared" si="1"/>
        <v>7737</v>
      </c>
      <c r="B63" s="1" t="s">
        <v>229</v>
      </c>
      <c r="E63" s="64" t="s">
        <v>244</v>
      </c>
      <c r="F63" s="110" t="s">
        <v>245</v>
      </c>
      <c r="G63" s="110"/>
      <c r="H63" s="110"/>
      <c r="I63" s="110"/>
      <c r="J63" s="110"/>
      <c r="K63" s="110"/>
      <c r="L63" s="110"/>
      <c r="M63" s="110"/>
      <c r="N63" s="110"/>
      <c r="O63" s="110"/>
      <c r="P63" s="110"/>
    </row>
    <row r="64" spans="1:16" ht="12.75" customHeight="1" x14ac:dyDescent="0.2">
      <c r="A64" s="65">
        <f t="shared" si="1"/>
        <v>7736</v>
      </c>
      <c r="B64" s="1" t="s">
        <v>229</v>
      </c>
      <c r="E64" s="64" t="s">
        <v>246</v>
      </c>
      <c r="F64" s="110" t="s">
        <v>247</v>
      </c>
      <c r="G64" s="110"/>
      <c r="H64" s="110"/>
      <c r="I64" s="110"/>
      <c r="J64" s="110"/>
      <c r="K64" s="110"/>
      <c r="L64" s="110"/>
      <c r="M64" s="110"/>
      <c r="N64" s="110"/>
      <c r="O64" s="110"/>
      <c r="P64" s="110"/>
    </row>
    <row r="65" spans="1:16" ht="12.75" customHeight="1" x14ac:dyDescent="0.2">
      <c r="A65" s="65">
        <f t="shared" si="1"/>
        <v>7735</v>
      </c>
      <c r="B65" s="1" t="s">
        <v>229</v>
      </c>
      <c r="E65" s="64" t="s">
        <v>248</v>
      </c>
      <c r="F65" s="110" t="s">
        <v>249</v>
      </c>
      <c r="G65" s="110"/>
      <c r="H65" s="110"/>
      <c r="I65" s="110"/>
      <c r="J65" s="110"/>
      <c r="K65" s="110"/>
      <c r="L65" s="110"/>
      <c r="M65" s="110"/>
      <c r="N65" s="110"/>
      <c r="O65" s="110"/>
      <c r="P65" s="110"/>
    </row>
    <row r="66" spans="1:16" ht="12.75" customHeight="1" x14ac:dyDescent="0.2">
      <c r="A66" s="65">
        <f t="shared" si="1"/>
        <v>7734</v>
      </c>
      <c r="B66" s="1" t="s">
        <v>195</v>
      </c>
      <c r="E66" s="64" t="s">
        <v>250</v>
      </c>
      <c r="F66" s="110" t="s">
        <v>251</v>
      </c>
      <c r="G66" s="110"/>
      <c r="H66" s="110"/>
      <c r="I66" s="110"/>
      <c r="J66" s="110"/>
      <c r="K66" s="110"/>
      <c r="L66" s="110"/>
      <c r="M66" s="110"/>
      <c r="N66" s="110"/>
      <c r="O66" s="110"/>
      <c r="P66" s="110"/>
    </row>
    <row r="67" spans="1:16" ht="12.75" customHeight="1" x14ac:dyDescent="0.2">
      <c r="A67" s="65">
        <f t="shared" si="1"/>
        <v>7733</v>
      </c>
      <c r="B67" s="1" t="s">
        <v>195</v>
      </c>
      <c r="E67" s="66" t="s">
        <v>252</v>
      </c>
      <c r="F67" s="110"/>
      <c r="G67" s="110"/>
      <c r="H67" s="110"/>
      <c r="I67" s="110"/>
      <c r="J67" s="110"/>
      <c r="K67" s="110"/>
      <c r="L67" s="110"/>
      <c r="M67" s="110"/>
      <c r="N67" s="110"/>
      <c r="O67" s="110"/>
      <c r="P67" s="110"/>
    </row>
    <row r="68" spans="1:16" ht="12.75" customHeight="1" x14ac:dyDescent="0.2">
      <c r="A68" s="65">
        <f t="shared" si="1"/>
        <v>7732</v>
      </c>
      <c r="B68" s="1" t="s">
        <v>195</v>
      </c>
      <c r="E68" s="64" t="s">
        <v>253</v>
      </c>
      <c r="F68" s="110" t="s">
        <v>254</v>
      </c>
      <c r="G68" s="110"/>
      <c r="H68" s="110"/>
      <c r="I68" s="110"/>
      <c r="J68" s="110"/>
      <c r="K68" s="110"/>
      <c r="L68" s="110"/>
      <c r="M68" s="110"/>
      <c r="N68" s="110"/>
      <c r="O68" s="110"/>
      <c r="P68" s="110"/>
    </row>
    <row r="69" spans="1:16" ht="12.75" customHeight="1" x14ac:dyDescent="0.2">
      <c r="A69" s="65">
        <f t="shared" si="1"/>
        <v>7731</v>
      </c>
      <c r="B69" s="1" t="s">
        <v>195</v>
      </c>
      <c r="E69" s="64" t="s">
        <v>255</v>
      </c>
      <c r="F69" s="110" t="s">
        <v>256</v>
      </c>
      <c r="G69" s="110"/>
      <c r="H69" s="110"/>
      <c r="I69" s="110"/>
      <c r="J69" s="110"/>
      <c r="K69" s="110"/>
      <c r="L69" s="110"/>
      <c r="M69" s="110"/>
      <c r="N69" s="110"/>
      <c r="O69" s="110"/>
      <c r="P69" s="110"/>
    </row>
    <row r="70" spans="1:16" ht="12.75" customHeight="1" x14ac:dyDescent="0.2">
      <c r="A70" s="65">
        <f t="shared" si="1"/>
        <v>7727</v>
      </c>
      <c r="B70" s="1" t="s">
        <v>229</v>
      </c>
      <c r="E70" s="64" t="s">
        <v>257</v>
      </c>
      <c r="F70" s="110" t="s">
        <v>258</v>
      </c>
      <c r="G70" s="110"/>
      <c r="H70" s="110"/>
      <c r="I70" s="110"/>
      <c r="J70" s="110"/>
      <c r="K70" s="110"/>
      <c r="L70" s="110"/>
      <c r="M70" s="110"/>
      <c r="N70" s="110"/>
      <c r="O70" s="110"/>
      <c r="P70" s="110"/>
    </row>
    <row r="71" spans="1:16" ht="12.75" customHeight="1" x14ac:dyDescent="0.2">
      <c r="A71" s="65">
        <f t="shared" si="1"/>
        <v>7726</v>
      </c>
      <c r="B71" s="1" t="s">
        <v>229</v>
      </c>
      <c r="E71" s="64" t="s">
        <v>259</v>
      </c>
      <c r="F71" s="110" t="s">
        <v>260</v>
      </c>
      <c r="G71" s="110"/>
      <c r="H71" s="110"/>
      <c r="I71" s="110"/>
      <c r="J71" s="110"/>
      <c r="K71" s="110"/>
      <c r="L71" s="110"/>
      <c r="M71" s="110"/>
      <c r="N71" s="110"/>
      <c r="O71" s="110"/>
      <c r="P71" s="110"/>
    </row>
    <row r="72" spans="1:16" ht="12.75" customHeight="1" x14ac:dyDescent="0.2">
      <c r="A72" s="65">
        <f t="shared" si="1"/>
        <v>7725</v>
      </c>
      <c r="B72" s="1" t="s">
        <v>229</v>
      </c>
      <c r="E72" s="64" t="s">
        <v>261</v>
      </c>
      <c r="F72" s="110" t="s">
        <v>262</v>
      </c>
      <c r="G72" s="110"/>
      <c r="H72" s="110"/>
      <c r="I72" s="110"/>
      <c r="J72" s="110"/>
      <c r="K72" s="110"/>
      <c r="L72" s="110"/>
      <c r="M72" s="110"/>
      <c r="N72" s="110"/>
      <c r="O72" s="110"/>
      <c r="P72" s="110"/>
    </row>
    <row r="73" spans="1:16" ht="12.75" customHeight="1" x14ac:dyDescent="0.2">
      <c r="A73" s="65">
        <f t="shared" si="1"/>
        <v>7724</v>
      </c>
      <c r="B73" s="1" t="s">
        <v>195</v>
      </c>
      <c r="E73" s="64" t="s">
        <v>263</v>
      </c>
      <c r="F73" s="110" t="s">
        <v>264</v>
      </c>
      <c r="G73" s="110"/>
      <c r="H73" s="110"/>
      <c r="I73" s="110"/>
      <c r="J73" s="110"/>
      <c r="K73" s="110"/>
      <c r="L73" s="110"/>
      <c r="M73" s="110"/>
      <c r="N73" s="110"/>
      <c r="O73" s="110"/>
      <c r="P73" s="110"/>
    </row>
    <row r="74" spans="1:16" ht="12.75" customHeight="1" x14ac:dyDescent="0.2">
      <c r="A74" s="65">
        <f t="shared" si="1"/>
        <v>7723</v>
      </c>
      <c r="B74" s="1" t="s">
        <v>195</v>
      </c>
      <c r="E74" s="64" t="s">
        <v>265</v>
      </c>
      <c r="F74" s="110" t="s">
        <v>266</v>
      </c>
      <c r="G74" s="110"/>
      <c r="H74" s="110"/>
      <c r="I74" s="110"/>
      <c r="J74" s="110"/>
      <c r="K74" s="110"/>
      <c r="L74" s="110"/>
      <c r="M74" s="110"/>
      <c r="N74" s="110"/>
      <c r="O74" s="110"/>
      <c r="P74" s="110"/>
    </row>
    <row r="75" spans="1:16" ht="12.75" customHeight="1" x14ac:dyDescent="0.2">
      <c r="A75" s="65">
        <f t="shared" si="1"/>
        <v>7722</v>
      </c>
      <c r="B75" s="1" t="s">
        <v>195</v>
      </c>
      <c r="E75" s="64" t="s">
        <v>267</v>
      </c>
      <c r="F75" s="110" t="s">
        <v>268</v>
      </c>
      <c r="G75" s="110"/>
      <c r="H75" s="110"/>
      <c r="I75" s="110"/>
      <c r="J75" s="110"/>
      <c r="K75" s="110"/>
      <c r="L75" s="110"/>
      <c r="M75" s="110"/>
      <c r="N75" s="110"/>
      <c r="O75" s="110"/>
      <c r="P75" s="110"/>
    </row>
    <row r="76" spans="1:16" ht="12.75" customHeight="1" x14ac:dyDescent="0.2">
      <c r="A76" s="65">
        <f t="shared" si="1"/>
        <v>7721</v>
      </c>
      <c r="B76" s="1" t="s">
        <v>195</v>
      </c>
      <c r="E76" s="64" t="s">
        <v>269</v>
      </c>
      <c r="F76" s="110" t="s">
        <v>270</v>
      </c>
      <c r="G76" s="110"/>
      <c r="H76" s="110"/>
      <c r="I76" s="110"/>
      <c r="J76" s="110"/>
      <c r="K76" s="110"/>
      <c r="L76" s="110"/>
      <c r="M76" s="110"/>
      <c r="N76" s="110"/>
      <c r="O76" s="110"/>
      <c r="P76" s="110"/>
    </row>
    <row r="77" spans="1:16" ht="12.75" customHeight="1" x14ac:dyDescent="0.2">
      <c r="A77" s="65">
        <f t="shared" si="1"/>
        <v>7717</v>
      </c>
      <c r="B77" s="1" t="s">
        <v>229</v>
      </c>
      <c r="E77" s="64" t="s">
        <v>271</v>
      </c>
      <c r="F77" s="110" t="s">
        <v>272</v>
      </c>
      <c r="G77" s="110"/>
      <c r="H77" s="110"/>
      <c r="I77" s="110"/>
      <c r="J77" s="110"/>
      <c r="K77" s="110"/>
      <c r="L77" s="110"/>
      <c r="M77" s="110"/>
      <c r="N77" s="110"/>
      <c r="O77" s="110"/>
      <c r="P77" s="110"/>
    </row>
    <row r="78" spans="1:16" ht="12.75" customHeight="1" x14ac:dyDescent="0.2">
      <c r="A78" s="65">
        <f t="shared" si="1"/>
        <v>7716</v>
      </c>
      <c r="B78" s="1" t="s">
        <v>229</v>
      </c>
      <c r="E78" s="64" t="s">
        <v>273</v>
      </c>
      <c r="F78" s="110" t="s">
        <v>274</v>
      </c>
      <c r="G78" s="110"/>
      <c r="H78" s="110"/>
      <c r="I78" s="110"/>
      <c r="J78" s="110"/>
      <c r="K78" s="110"/>
      <c r="L78" s="110"/>
      <c r="M78" s="110"/>
      <c r="N78" s="110"/>
      <c r="O78" s="110"/>
      <c r="P78" s="110"/>
    </row>
    <row r="79" spans="1:16" ht="12.75" customHeight="1" x14ac:dyDescent="0.2">
      <c r="A79" s="65">
        <f t="shared" si="1"/>
        <v>7715</v>
      </c>
      <c r="B79" s="1" t="s">
        <v>229</v>
      </c>
      <c r="E79" s="64" t="s">
        <v>275</v>
      </c>
      <c r="F79" s="110" t="s">
        <v>276</v>
      </c>
      <c r="G79" s="110"/>
      <c r="H79" s="110"/>
      <c r="I79" s="110"/>
      <c r="J79" s="110"/>
      <c r="K79" s="110"/>
      <c r="L79" s="110"/>
      <c r="M79" s="110"/>
      <c r="N79" s="110"/>
      <c r="O79" s="110"/>
      <c r="P79" s="110"/>
    </row>
    <row r="80" spans="1:16" ht="12.75" customHeight="1" x14ac:dyDescent="0.2">
      <c r="A80" s="65">
        <f t="shared" si="1"/>
        <v>7714</v>
      </c>
      <c r="B80" s="1" t="s">
        <v>195</v>
      </c>
      <c r="E80" s="66" t="s">
        <v>277</v>
      </c>
      <c r="F80" s="110"/>
      <c r="G80" s="110"/>
      <c r="H80" s="110"/>
      <c r="I80" s="110"/>
      <c r="J80" s="110"/>
      <c r="K80" s="110"/>
      <c r="L80" s="110"/>
      <c r="M80" s="110"/>
      <c r="N80" s="110"/>
      <c r="O80" s="110"/>
      <c r="P80" s="110"/>
    </row>
    <row r="81" spans="1:16" ht="12.75" customHeight="1" x14ac:dyDescent="0.2">
      <c r="A81" s="65">
        <f t="shared" si="1"/>
        <v>7713</v>
      </c>
      <c r="B81" s="1" t="s">
        <v>195</v>
      </c>
      <c r="E81" s="64" t="s">
        <v>278</v>
      </c>
      <c r="F81" s="110" t="s">
        <v>279</v>
      </c>
      <c r="G81" s="110"/>
      <c r="H81" s="110"/>
      <c r="I81" s="110"/>
      <c r="J81" s="110"/>
      <c r="K81" s="110"/>
      <c r="L81" s="110"/>
      <c r="M81" s="110"/>
      <c r="N81" s="110"/>
      <c r="O81" s="110"/>
      <c r="P81" s="110"/>
    </row>
    <row r="82" spans="1:16" ht="12.75" customHeight="1" x14ac:dyDescent="0.2">
      <c r="A82" s="65">
        <f t="shared" si="1"/>
        <v>7712</v>
      </c>
      <c r="B82" s="1" t="s">
        <v>195</v>
      </c>
      <c r="E82" s="64" t="s">
        <v>280</v>
      </c>
      <c r="F82" s="110" t="s">
        <v>281</v>
      </c>
      <c r="G82" s="110"/>
      <c r="H82" s="110"/>
      <c r="I82" s="110"/>
      <c r="J82" s="110"/>
      <c r="K82" s="110"/>
      <c r="L82" s="110"/>
      <c r="M82" s="110"/>
      <c r="N82" s="110"/>
      <c r="O82" s="110"/>
      <c r="P82" s="110"/>
    </row>
    <row r="83" spans="1:16" ht="12.75" customHeight="1" x14ac:dyDescent="0.2">
      <c r="A83" s="65">
        <f t="shared" si="1"/>
        <v>7711</v>
      </c>
      <c r="B83" s="1" t="s">
        <v>195</v>
      </c>
      <c r="E83" s="64" t="s">
        <v>282</v>
      </c>
      <c r="F83" s="110" t="s">
        <v>283</v>
      </c>
      <c r="G83" s="110"/>
      <c r="H83" s="110"/>
      <c r="I83" s="110"/>
      <c r="J83" s="110"/>
      <c r="K83" s="110"/>
      <c r="L83" s="110"/>
      <c r="M83" s="110"/>
      <c r="N83" s="110"/>
      <c r="O83" s="110"/>
      <c r="P83" s="110"/>
    </row>
    <row r="84" spans="1:16" ht="12.75" customHeight="1" x14ac:dyDescent="0.2">
      <c r="A84" s="67">
        <f t="shared" ref="A84:A147" si="2">A35-100</f>
        <v>7677</v>
      </c>
      <c r="B84" s="68" t="s">
        <v>188</v>
      </c>
      <c r="E84" s="64" t="s">
        <v>284</v>
      </c>
      <c r="F84" s="110" t="s">
        <v>285</v>
      </c>
      <c r="G84" s="110"/>
      <c r="H84" s="110"/>
      <c r="I84" s="110"/>
      <c r="J84" s="110"/>
      <c r="K84" s="110"/>
      <c r="L84" s="110"/>
      <c r="M84" s="110"/>
      <c r="N84" s="110"/>
      <c r="O84" s="110"/>
      <c r="P84" s="110"/>
    </row>
    <row r="85" spans="1:16" ht="12.75" customHeight="1" x14ac:dyDescent="0.2">
      <c r="A85" s="67">
        <f t="shared" si="2"/>
        <v>7676</v>
      </c>
      <c r="B85" s="68" t="s">
        <v>188</v>
      </c>
      <c r="E85" s="64" t="s">
        <v>286</v>
      </c>
      <c r="F85" s="110" t="s">
        <v>287</v>
      </c>
      <c r="G85" s="110"/>
      <c r="H85" s="110"/>
      <c r="I85" s="110"/>
      <c r="J85" s="110"/>
      <c r="K85" s="110"/>
      <c r="L85" s="110"/>
      <c r="M85" s="110"/>
      <c r="N85" s="110"/>
      <c r="O85" s="110"/>
      <c r="P85" s="110"/>
    </row>
    <row r="86" spans="1:16" ht="12.75" customHeight="1" x14ac:dyDescent="0.2">
      <c r="A86" s="67">
        <f t="shared" si="2"/>
        <v>7675</v>
      </c>
      <c r="B86" s="68" t="s">
        <v>188</v>
      </c>
      <c r="E86" s="64" t="s">
        <v>288</v>
      </c>
      <c r="F86" s="110" t="s">
        <v>289</v>
      </c>
      <c r="G86" s="110"/>
      <c r="H86" s="110"/>
      <c r="I86" s="110"/>
      <c r="J86" s="110"/>
      <c r="K86" s="110"/>
      <c r="L86" s="110"/>
      <c r="M86" s="110"/>
      <c r="N86" s="110"/>
      <c r="O86" s="110"/>
      <c r="P86" s="110"/>
    </row>
    <row r="87" spans="1:16" ht="12.75" customHeight="1" x14ac:dyDescent="0.2">
      <c r="A87" s="67">
        <f t="shared" si="2"/>
        <v>7674</v>
      </c>
      <c r="B87" s="68" t="s">
        <v>290</v>
      </c>
      <c r="E87" s="64" t="s">
        <v>291</v>
      </c>
      <c r="F87" s="110" t="s">
        <v>292</v>
      </c>
      <c r="G87" s="110"/>
      <c r="H87" s="110"/>
      <c r="I87" s="110"/>
      <c r="J87" s="110"/>
      <c r="K87" s="110"/>
      <c r="L87" s="110"/>
      <c r="M87" s="110"/>
      <c r="N87" s="110"/>
      <c r="O87" s="110"/>
      <c r="P87" s="110"/>
    </row>
    <row r="88" spans="1:16" ht="12.75" customHeight="1" x14ac:dyDescent="0.2">
      <c r="A88" s="67">
        <f t="shared" si="2"/>
        <v>7673</v>
      </c>
      <c r="B88" s="68" t="s">
        <v>290</v>
      </c>
      <c r="E88" s="64" t="s">
        <v>293</v>
      </c>
      <c r="F88" s="110" t="s">
        <v>294</v>
      </c>
      <c r="G88" s="110"/>
      <c r="H88" s="110"/>
      <c r="I88" s="110"/>
      <c r="J88" s="110"/>
      <c r="K88" s="110"/>
      <c r="L88" s="110"/>
      <c r="M88" s="110"/>
      <c r="N88" s="110"/>
      <c r="O88" s="110"/>
      <c r="P88" s="110"/>
    </row>
    <row r="89" spans="1:16" ht="12.75" customHeight="1" x14ac:dyDescent="0.2">
      <c r="A89" s="67">
        <f t="shared" si="2"/>
        <v>7672</v>
      </c>
      <c r="B89" s="68" t="s">
        <v>290</v>
      </c>
      <c r="E89" s="64" t="s">
        <v>295</v>
      </c>
      <c r="F89" s="110" t="s">
        <v>296</v>
      </c>
      <c r="G89" s="110"/>
      <c r="H89" s="110"/>
      <c r="I89" s="110"/>
      <c r="J89" s="110"/>
      <c r="K89" s="110"/>
      <c r="L89" s="110"/>
      <c r="M89" s="110"/>
      <c r="N89" s="110"/>
      <c r="O89" s="110"/>
      <c r="P89" s="110"/>
    </row>
    <row r="90" spans="1:16" ht="12.75" customHeight="1" x14ac:dyDescent="0.2">
      <c r="A90" s="67">
        <f t="shared" si="2"/>
        <v>7671</v>
      </c>
      <c r="B90" s="68" t="s">
        <v>290</v>
      </c>
      <c r="E90" s="64" t="s">
        <v>297</v>
      </c>
      <c r="F90" s="110" t="s">
        <v>298</v>
      </c>
      <c r="G90" s="110"/>
      <c r="H90" s="110"/>
      <c r="I90" s="110"/>
      <c r="J90" s="110"/>
      <c r="K90" s="110"/>
      <c r="L90" s="110"/>
      <c r="M90" s="110"/>
      <c r="N90" s="110"/>
      <c r="O90" s="110"/>
      <c r="P90" s="110"/>
    </row>
    <row r="91" spans="1:16" ht="12.75" customHeight="1" x14ac:dyDescent="0.2">
      <c r="A91" s="67">
        <f t="shared" si="2"/>
        <v>7667</v>
      </c>
      <c r="B91" s="68" t="s">
        <v>188</v>
      </c>
      <c r="E91" s="64" t="s">
        <v>299</v>
      </c>
      <c r="F91" s="110" t="s">
        <v>300</v>
      </c>
      <c r="G91" s="110"/>
      <c r="H91" s="110"/>
      <c r="I91" s="110"/>
      <c r="J91" s="110"/>
      <c r="K91" s="110"/>
      <c r="L91" s="110"/>
      <c r="M91" s="110"/>
      <c r="N91" s="110"/>
      <c r="O91" s="110"/>
      <c r="P91" s="110"/>
    </row>
    <row r="92" spans="1:16" ht="12.75" customHeight="1" x14ac:dyDescent="0.2">
      <c r="A92" s="67">
        <f t="shared" si="2"/>
        <v>7666</v>
      </c>
      <c r="B92" s="68" t="s">
        <v>188</v>
      </c>
      <c r="E92" s="64" t="s">
        <v>301</v>
      </c>
      <c r="F92" s="110" t="s">
        <v>302</v>
      </c>
      <c r="G92" s="110"/>
      <c r="H92" s="110"/>
      <c r="I92" s="110"/>
      <c r="J92" s="110"/>
      <c r="K92" s="110"/>
      <c r="L92" s="110"/>
      <c r="M92" s="110"/>
      <c r="N92" s="110"/>
      <c r="O92" s="110"/>
      <c r="P92" s="110"/>
    </row>
    <row r="93" spans="1:16" ht="12.75" customHeight="1" x14ac:dyDescent="0.2">
      <c r="A93" s="67">
        <f t="shared" si="2"/>
        <v>7665</v>
      </c>
      <c r="B93" s="68" t="s">
        <v>188</v>
      </c>
      <c r="E93" s="69" t="s">
        <v>303</v>
      </c>
      <c r="F93" s="110"/>
      <c r="G93" s="110"/>
      <c r="H93" s="110"/>
      <c r="I93" s="110"/>
      <c r="J93" s="110"/>
      <c r="K93" s="110"/>
      <c r="L93" s="110"/>
      <c r="M93" s="110"/>
      <c r="N93" s="110"/>
      <c r="O93" s="110"/>
      <c r="P93" s="110"/>
    </row>
    <row r="94" spans="1:16" ht="12.75" customHeight="1" x14ac:dyDescent="0.2">
      <c r="A94" s="67">
        <f t="shared" si="2"/>
        <v>7664</v>
      </c>
      <c r="B94" s="68" t="s">
        <v>195</v>
      </c>
      <c r="E94" s="64" t="s">
        <v>304</v>
      </c>
      <c r="F94" s="110" t="s">
        <v>305</v>
      </c>
      <c r="G94" s="110"/>
      <c r="H94" s="110"/>
      <c r="I94" s="110"/>
      <c r="J94" s="110"/>
      <c r="K94" s="110"/>
      <c r="L94" s="110"/>
      <c r="M94" s="110"/>
      <c r="N94" s="110"/>
      <c r="O94" s="110"/>
      <c r="P94" s="110"/>
    </row>
    <row r="95" spans="1:16" ht="12.75" customHeight="1" x14ac:dyDescent="0.2">
      <c r="A95" s="67">
        <f t="shared" si="2"/>
        <v>7663</v>
      </c>
      <c r="B95" s="68" t="s">
        <v>195</v>
      </c>
      <c r="E95" s="64" t="s">
        <v>306</v>
      </c>
      <c r="F95" s="110" t="s">
        <v>307</v>
      </c>
      <c r="G95" s="110"/>
      <c r="H95" s="110"/>
      <c r="I95" s="110"/>
      <c r="J95" s="110"/>
      <c r="K95" s="110"/>
      <c r="L95" s="110"/>
      <c r="M95" s="110"/>
      <c r="N95" s="110"/>
      <c r="O95" s="110"/>
      <c r="P95" s="110"/>
    </row>
    <row r="96" spans="1:16" ht="12.75" customHeight="1" x14ac:dyDescent="0.2">
      <c r="A96" s="67">
        <f t="shared" si="2"/>
        <v>7662</v>
      </c>
      <c r="B96" s="68" t="s">
        <v>195</v>
      </c>
      <c r="E96" s="64" t="s">
        <v>308</v>
      </c>
      <c r="F96" s="110" t="s">
        <v>309</v>
      </c>
      <c r="G96" s="110"/>
      <c r="H96" s="110"/>
      <c r="I96" s="110"/>
      <c r="J96" s="110"/>
      <c r="K96" s="110"/>
      <c r="L96" s="110"/>
      <c r="M96" s="110"/>
      <c r="N96" s="110"/>
      <c r="O96" s="110"/>
      <c r="P96" s="110"/>
    </row>
    <row r="97" spans="1:16" ht="12.75" customHeight="1" x14ac:dyDescent="0.2">
      <c r="A97" s="67">
        <f t="shared" si="2"/>
        <v>7661</v>
      </c>
      <c r="B97" s="68" t="s">
        <v>195</v>
      </c>
      <c r="E97" s="64" t="s">
        <v>310</v>
      </c>
      <c r="F97" s="110" t="s">
        <v>311</v>
      </c>
      <c r="G97" s="110"/>
      <c r="H97" s="110"/>
      <c r="I97" s="110"/>
      <c r="J97" s="110"/>
      <c r="K97" s="110"/>
      <c r="L97" s="110"/>
      <c r="M97" s="110"/>
      <c r="N97" s="110"/>
      <c r="O97" s="110"/>
      <c r="P97" s="110"/>
    </row>
    <row r="98" spans="1:16" ht="12.75" customHeight="1" x14ac:dyDescent="0.2">
      <c r="A98" s="67">
        <f t="shared" si="2"/>
        <v>7657</v>
      </c>
      <c r="B98" s="68" t="s">
        <v>188</v>
      </c>
      <c r="E98" s="64" t="s">
        <v>312</v>
      </c>
      <c r="F98" s="110" t="s">
        <v>313</v>
      </c>
      <c r="G98" s="110"/>
      <c r="H98" s="110"/>
      <c r="I98" s="110"/>
      <c r="J98" s="110"/>
      <c r="K98" s="110"/>
      <c r="L98" s="110"/>
      <c r="M98" s="110"/>
      <c r="N98" s="110"/>
      <c r="O98" s="110"/>
      <c r="P98" s="110"/>
    </row>
    <row r="99" spans="1:16" ht="12.75" customHeight="1" x14ac:dyDescent="0.2">
      <c r="A99" s="67">
        <f t="shared" si="2"/>
        <v>7656</v>
      </c>
      <c r="B99" s="68" t="s">
        <v>188</v>
      </c>
      <c r="E99" s="64" t="s">
        <v>314</v>
      </c>
      <c r="F99" s="110" t="s">
        <v>315</v>
      </c>
      <c r="G99" s="110"/>
      <c r="H99" s="110"/>
      <c r="I99" s="110"/>
      <c r="J99" s="110"/>
      <c r="K99" s="110"/>
      <c r="L99" s="110"/>
      <c r="M99" s="110"/>
      <c r="N99" s="110"/>
      <c r="O99" s="110"/>
      <c r="P99" s="110"/>
    </row>
    <row r="100" spans="1:16" ht="12.75" customHeight="1" x14ac:dyDescent="0.2">
      <c r="A100" s="67">
        <f t="shared" si="2"/>
        <v>7655</v>
      </c>
      <c r="B100" s="68" t="s">
        <v>188</v>
      </c>
      <c r="E100" s="64" t="s">
        <v>316</v>
      </c>
      <c r="F100" s="110" t="s">
        <v>241</v>
      </c>
      <c r="G100" s="110"/>
      <c r="H100" s="110"/>
      <c r="I100" s="110"/>
      <c r="J100" s="110"/>
      <c r="K100" s="110"/>
      <c r="L100" s="110"/>
      <c r="M100" s="110"/>
      <c r="N100" s="110"/>
      <c r="O100" s="110"/>
      <c r="P100" s="110"/>
    </row>
    <row r="101" spans="1:16" ht="12.75" customHeight="1" x14ac:dyDescent="0.2">
      <c r="A101" s="67">
        <f t="shared" si="2"/>
        <v>7654</v>
      </c>
      <c r="B101" s="68" t="s">
        <v>195</v>
      </c>
      <c r="E101" s="64" t="s">
        <v>317</v>
      </c>
      <c r="F101" s="110" t="s">
        <v>318</v>
      </c>
      <c r="G101" s="110"/>
      <c r="H101" s="110"/>
      <c r="I101" s="110"/>
      <c r="J101" s="110"/>
      <c r="K101" s="110"/>
      <c r="L101" s="110"/>
      <c r="M101" s="110"/>
      <c r="N101" s="110"/>
      <c r="O101" s="110"/>
      <c r="P101" s="110"/>
    </row>
    <row r="102" spans="1:16" ht="12.75" customHeight="1" x14ac:dyDescent="0.2">
      <c r="A102" s="67">
        <f t="shared" si="2"/>
        <v>7653</v>
      </c>
      <c r="B102" s="68" t="s">
        <v>195</v>
      </c>
      <c r="E102" s="64" t="s">
        <v>319</v>
      </c>
      <c r="F102" s="110" t="s">
        <v>320</v>
      </c>
      <c r="G102" s="110"/>
      <c r="H102" s="110"/>
      <c r="I102" s="110"/>
      <c r="J102" s="110"/>
      <c r="K102" s="110"/>
      <c r="L102" s="110"/>
      <c r="M102" s="110"/>
      <c r="N102" s="110"/>
      <c r="O102" s="110"/>
      <c r="P102" s="110"/>
    </row>
    <row r="103" spans="1:16" ht="12.75" customHeight="1" x14ac:dyDescent="0.2">
      <c r="A103" s="67">
        <f t="shared" si="2"/>
        <v>7652</v>
      </c>
      <c r="B103" s="68" t="s">
        <v>195</v>
      </c>
      <c r="E103" s="64" t="s">
        <v>321</v>
      </c>
      <c r="F103" s="110" t="s">
        <v>322</v>
      </c>
      <c r="G103" s="110"/>
      <c r="H103" s="110"/>
      <c r="I103" s="110"/>
      <c r="J103" s="110"/>
      <c r="K103" s="110"/>
      <c r="L103" s="110"/>
      <c r="M103" s="110"/>
      <c r="N103" s="110"/>
      <c r="O103" s="110"/>
      <c r="P103" s="110"/>
    </row>
    <row r="104" spans="1:16" ht="12.75" customHeight="1" x14ac:dyDescent="0.2">
      <c r="A104" s="67">
        <f t="shared" si="2"/>
        <v>7651</v>
      </c>
      <c r="B104" s="68" t="s">
        <v>195</v>
      </c>
      <c r="E104" s="64" t="s">
        <v>323</v>
      </c>
      <c r="F104" s="110" t="s">
        <v>324</v>
      </c>
      <c r="G104" s="110"/>
      <c r="H104" s="110"/>
      <c r="I104" s="110"/>
      <c r="J104" s="110"/>
      <c r="K104" s="110"/>
      <c r="L104" s="110"/>
      <c r="M104" s="110"/>
      <c r="N104" s="110"/>
      <c r="O104" s="110"/>
      <c r="P104" s="110"/>
    </row>
    <row r="105" spans="1:16" ht="12.75" customHeight="1" x14ac:dyDescent="0.2">
      <c r="A105" s="67">
        <f t="shared" si="2"/>
        <v>7647</v>
      </c>
      <c r="B105" s="68" t="s">
        <v>325</v>
      </c>
      <c r="E105" s="64" t="s">
        <v>326</v>
      </c>
      <c r="F105" s="110" t="s">
        <v>327</v>
      </c>
      <c r="G105" s="110"/>
      <c r="H105" s="110"/>
      <c r="I105" s="110"/>
      <c r="J105" s="110"/>
      <c r="K105" s="110"/>
      <c r="L105" s="110"/>
      <c r="M105" s="110"/>
      <c r="N105" s="110"/>
      <c r="O105" s="110"/>
      <c r="P105" s="110"/>
    </row>
    <row r="106" spans="1:16" ht="12.75" customHeight="1" x14ac:dyDescent="0.2">
      <c r="A106" s="67">
        <f t="shared" si="2"/>
        <v>7646</v>
      </c>
      <c r="B106" s="68" t="s">
        <v>325</v>
      </c>
      <c r="E106" s="59" t="s">
        <v>328</v>
      </c>
      <c r="F106" s="110"/>
      <c r="G106" s="110"/>
      <c r="H106" s="110"/>
      <c r="I106" s="110"/>
      <c r="J106" s="110"/>
      <c r="K106" s="110"/>
      <c r="L106" s="110"/>
      <c r="M106" s="110"/>
      <c r="N106" s="110"/>
      <c r="O106" s="110"/>
      <c r="P106" s="110"/>
    </row>
    <row r="107" spans="1:16" ht="12.75" customHeight="1" x14ac:dyDescent="0.2">
      <c r="A107" s="67">
        <f t="shared" si="2"/>
        <v>7645</v>
      </c>
      <c r="B107" s="68" t="s">
        <v>325</v>
      </c>
      <c r="E107" s="64" t="s">
        <v>329</v>
      </c>
      <c r="F107" s="110" t="s">
        <v>330</v>
      </c>
      <c r="G107" s="110"/>
      <c r="H107" s="110"/>
      <c r="I107" s="110"/>
      <c r="J107" s="110"/>
      <c r="K107" s="110"/>
      <c r="L107" s="110"/>
      <c r="M107" s="110"/>
      <c r="N107" s="110"/>
      <c r="O107" s="110"/>
      <c r="P107" s="110"/>
    </row>
    <row r="108" spans="1:16" ht="12.75" customHeight="1" x14ac:dyDescent="0.2">
      <c r="A108" s="67">
        <f t="shared" si="2"/>
        <v>7644</v>
      </c>
      <c r="B108" s="68" t="s">
        <v>195</v>
      </c>
      <c r="E108" s="64" t="s">
        <v>331</v>
      </c>
      <c r="F108" s="110" t="s">
        <v>332</v>
      </c>
      <c r="G108" s="110"/>
      <c r="H108" s="110"/>
      <c r="I108" s="110"/>
      <c r="J108" s="110"/>
      <c r="K108" s="110"/>
      <c r="L108" s="110"/>
      <c r="M108" s="110"/>
      <c r="N108" s="110"/>
      <c r="O108" s="110"/>
      <c r="P108" s="110"/>
    </row>
    <row r="109" spans="1:16" ht="12.75" customHeight="1" x14ac:dyDescent="0.2">
      <c r="A109" s="67">
        <f t="shared" si="2"/>
        <v>7643</v>
      </c>
      <c r="B109" s="68" t="s">
        <v>195</v>
      </c>
      <c r="E109" s="64" t="s">
        <v>333</v>
      </c>
      <c r="F109" s="110" t="s">
        <v>334</v>
      </c>
      <c r="G109" s="110"/>
      <c r="H109" s="110"/>
      <c r="I109" s="110"/>
      <c r="J109" s="110"/>
      <c r="K109" s="110"/>
      <c r="L109" s="110"/>
      <c r="M109" s="110"/>
      <c r="N109" s="110"/>
      <c r="O109" s="110"/>
      <c r="P109" s="110"/>
    </row>
    <row r="110" spans="1:16" ht="12.75" customHeight="1" x14ac:dyDescent="0.2">
      <c r="A110" s="67">
        <f t="shared" si="2"/>
        <v>7642</v>
      </c>
      <c r="B110" s="68" t="s">
        <v>195</v>
      </c>
      <c r="E110" s="64" t="s">
        <v>335</v>
      </c>
      <c r="F110" s="110" t="s">
        <v>336</v>
      </c>
      <c r="G110" s="110"/>
      <c r="H110" s="110"/>
      <c r="I110" s="110"/>
      <c r="J110" s="110"/>
      <c r="K110" s="110"/>
      <c r="L110" s="110"/>
      <c r="M110" s="110"/>
      <c r="N110" s="110"/>
      <c r="O110" s="110"/>
      <c r="P110" s="110"/>
    </row>
    <row r="111" spans="1:16" ht="12.75" customHeight="1" x14ac:dyDescent="0.2">
      <c r="A111" s="67">
        <f t="shared" si="2"/>
        <v>7641</v>
      </c>
      <c r="B111" s="68" t="s">
        <v>195</v>
      </c>
      <c r="E111" s="64" t="s">
        <v>337</v>
      </c>
      <c r="F111" s="110" t="s">
        <v>338</v>
      </c>
      <c r="G111" s="110"/>
      <c r="H111" s="110"/>
      <c r="I111" s="110"/>
      <c r="J111" s="110"/>
      <c r="K111" s="110"/>
      <c r="L111" s="110"/>
      <c r="M111" s="110"/>
      <c r="N111" s="110"/>
      <c r="O111" s="110"/>
      <c r="P111" s="110"/>
    </row>
    <row r="112" spans="1:16" ht="12.75" customHeight="1" x14ac:dyDescent="0.2">
      <c r="A112" s="67">
        <f t="shared" si="2"/>
        <v>7637</v>
      </c>
      <c r="B112" s="68" t="s">
        <v>325</v>
      </c>
      <c r="E112" s="64" t="s">
        <v>339</v>
      </c>
      <c r="F112" s="110" t="s">
        <v>340</v>
      </c>
      <c r="G112" s="110"/>
      <c r="H112" s="110"/>
      <c r="I112" s="110"/>
      <c r="J112" s="110"/>
      <c r="K112" s="110"/>
      <c r="L112" s="110"/>
      <c r="M112" s="110"/>
      <c r="N112" s="110"/>
      <c r="O112" s="110"/>
      <c r="P112" s="110"/>
    </row>
    <row r="113" spans="1:16" ht="12.75" customHeight="1" x14ac:dyDescent="0.2">
      <c r="A113" s="67">
        <f t="shared" si="2"/>
        <v>7636</v>
      </c>
      <c r="B113" s="68" t="s">
        <v>325</v>
      </c>
      <c r="E113" s="64" t="s">
        <v>341</v>
      </c>
      <c r="F113" s="110" t="s">
        <v>342</v>
      </c>
      <c r="G113" s="110"/>
      <c r="H113" s="110"/>
      <c r="I113" s="110"/>
      <c r="J113" s="110"/>
      <c r="K113" s="110"/>
      <c r="L113" s="110"/>
      <c r="M113" s="110"/>
      <c r="N113" s="110"/>
      <c r="O113" s="110"/>
      <c r="P113" s="110"/>
    </row>
    <row r="114" spans="1:16" ht="12.75" customHeight="1" x14ac:dyDescent="0.2">
      <c r="A114" s="67">
        <f t="shared" si="2"/>
        <v>7635</v>
      </c>
      <c r="B114" s="68" t="s">
        <v>325</v>
      </c>
      <c r="E114" s="64" t="s">
        <v>343</v>
      </c>
      <c r="F114" s="110" t="s">
        <v>344</v>
      </c>
      <c r="G114" s="110"/>
      <c r="H114" s="110"/>
      <c r="I114" s="110"/>
      <c r="J114" s="110"/>
      <c r="K114" s="110"/>
      <c r="L114" s="110"/>
      <c r="M114" s="110"/>
      <c r="N114" s="110"/>
      <c r="O114" s="110"/>
      <c r="P114" s="110"/>
    </row>
    <row r="115" spans="1:16" ht="12.75" customHeight="1" x14ac:dyDescent="0.2">
      <c r="A115" s="67">
        <f t="shared" si="2"/>
        <v>7634</v>
      </c>
      <c r="B115" s="68" t="s">
        <v>195</v>
      </c>
      <c r="E115" s="64" t="s">
        <v>345</v>
      </c>
      <c r="F115" s="110" t="s">
        <v>346</v>
      </c>
      <c r="G115" s="110"/>
      <c r="H115" s="110"/>
      <c r="I115" s="110"/>
      <c r="J115" s="110"/>
      <c r="K115" s="110"/>
      <c r="L115" s="110"/>
      <c r="M115" s="110"/>
      <c r="N115" s="110"/>
      <c r="O115" s="110"/>
      <c r="P115" s="110"/>
    </row>
    <row r="116" spans="1:16" ht="12.75" customHeight="1" x14ac:dyDescent="0.2">
      <c r="A116" s="67">
        <f t="shared" si="2"/>
        <v>7633</v>
      </c>
      <c r="B116" s="68" t="s">
        <v>195</v>
      </c>
      <c r="E116" s="64" t="s">
        <v>347</v>
      </c>
      <c r="F116" s="110" t="s">
        <v>348</v>
      </c>
      <c r="G116" s="110"/>
      <c r="H116" s="110"/>
      <c r="I116" s="110"/>
      <c r="J116" s="110"/>
      <c r="K116" s="110"/>
      <c r="L116" s="110"/>
      <c r="M116" s="110"/>
      <c r="N116" s="110"/>
      <c r="O116" s="110"/>
      <c r="P116" s="110"/>
    </row>
    <row r="117" spans="1:16" ht="12.75" customHeight="1" x14ac:dyDescent="0.2">
      <c r="A117" s="67">
        <f t="shared" si="2"/>
        <v>7632</v>
      </c>
      <c r="B117" s="68" t="s">
        <v>195</v>
      </c>
      <c r="E117" s="64" t="s">
        <v>349</v>
      </c>
      <c r="F117" s="110" t="s">
        <v>350</v>
      </c>
      <c r="G117" s="110"/>
      <c r="H117" s="110"/>
      <c r="I117" s="110"/>
      <c r="J117" s="110"/>
      <c r="K117" s="110"/>
      <c r="L117" s="110"/>
      <c r="M117" s="110"/>
      <c r="N117" s="110"/>
      <c r="O117" s="110"/>
      <c r="P117" s="110"/>
    </row>
    <row r="118" spans="1:16" ht="12.75" customHeight="1" x14ac:dyDescent="0.2">
      <c r="A118" s="67">
        <f t="shared" si="2"/>
        <v>7631</v>
      </c>
      <c r="B118" s="68" t="s">
        <v>195</v>
      </c>
      <c r="E118" s="64" t="s">
        <v>351</v>
      </c>
      <c r="F118" s="110" t="s">
        <v>352</v>
      </c>
      <c r="G118" s="110"/>
      <c r="H118" s="110"/>
      <c r="I118" s="110"/>
      <c r="J118" s="110"/>
      <c r="K118" s="110"/>
      <c r="L118" s="110"/>
      <c r="M118" s="110"/>
      <c r="N118" s="110"/>
      <c r="O118" s="110"/>
      <c r="P118" s="110"/>
    </row>
    <row r="119" spans="1:16" ht="12.75" customHeight="1" x14ac:dyDescent="0.2">
      <c r="A119" s="67">
        <f t="shared" si="2"/>
        <v>7627</v>
      </c>
      <c r="B119" s="68" t="s">
        <v>325</v>
      </c>
      <c r="E119" s="64" t="s">
        <v>353</v>
      </c>
      <c r="F119" s="110"/>
      <c r="G119" s="110"/>
      <c r="H119" s="110"/>
      <c r="I119" s="110"/>
      <c r="J119" s="110"/>
      <c r="K119" s="110"/>
      <c r="L119" s="110"/>
      <c r="M119" s="110"/>
      <c r="N119" s="110"/>
      <c r="O119" s="110"/>
      <c r="P119" s="110"/>
    </row>
    <row r="120" spans="1:16" ht="12.75" customHeight="1" x14ac:dyDescent="0.2">
      <c r="A120" s="67">
        <f t="shared" si="2"/>
        <v>7626</v>
      </c>
      <c r="B120" s="68" t="s">
        <v>325</v>
      </c>
      <c r="E120" s="64" t="s">
        <v>354</v>
      </c>
      <c r="F120" s="110" t="s">
        <v>355</v>
      </c>
      <c r="G120" s="110"/>
      <c r="H120" s="110"/>
      <c r="I120" s="110"/>
      <c r="J120" s="110"/>
      <c r="K120" s="110"/>
      <c r="L120" s="110"/>
      <c r="M120" s="110"/>
      <c r="N120" s="110"/>
      <c r="O120" s="110"/>
      <c r="P120" s="110"/>
    </row>
    <row r="121" spans="1:16" ht="12.75" customHeight="1" x14ac:dyDescent="0.2">
      <c r="A121" s="67">
        <f t="shared" si="2"/>
        <v>7625</v>
      </c>
      <c r="B121" s="68" t="s">
        <v>325</v>
      </c>
      <c r="E121" s="64" t="s">
        <v>356</v>
      </c>
      <c r="F121" s="110" t="s">
        <v>357</v>
      </c>
      <c r="G121" s="110"/>
      <c r="H121" s="110"/>
      <c r="I121" s="110"/>
      <c r="J121" s="110"/>
      <c r="K121" s="110"/>
      <c r="L121" s="110"/>
      <c r="M121" s="110"/>
      <c r="N121" s="110"/>
      <c r="O121" s="110"/>
      <c r="P121" s="110"/>
    </row>
    <row r="122" spans="1:16" ht="12.75" customHeight="1" x14ac:dyDescent="0.2">
      <c r="A122" s="67">
        <f t="shared" si="2"/>
        <v>7624</v>
      </c>
      <c r="B122" s="68" t="s">
        <v>195</v>
      </c>
      <c r="E122" s="64" t="s">
        <v>358</v>
      </c>
      <c r="F122" s="110" t="s">
        <v>359</v>
      </c>
      <c r="G122" s="110"/>
      <c r="H122" s="110"/>
      <c r="I122" s="110"/>
      <c r="J122" s="110"/>
      <c r="K122" s="110"/>
      <c r="L122" s="110"/>
      <c r="M122" s="110"/>
      <c r="N122" s="110"/>
      <c r="O122" s="110"/>
      <c r="P122" s="110"/>
    </row>
    <row r="123" spans="1:16" ht="12.75" customHeight="1" x14ac:dyDescent="0.2">
      <c r="A123" s="67">
        <f t="shared" si="2"/>
        <v>7623</v>
      </c>
      <c r="B123" s="68" t="s">
        <v>195</v>
      </c>
      <c r="E123" s="64" t="s">
        <v>360</v>
      </c>
      <c r="F123" s="110" t="s">
        <v>361</v>
      </c>
      <c r="G123" s="110"/>
      <c r="H123" s="110"/>
      <c r="I123" s="110"/>
      <c r="J123" s="110"/>
      <c r="K123" s="110"/>
      <c r="L123" s="110"/>
      <c r="M123" s="110"/>
      <c r="N123" s="110"/>
      <c r="O123" s="110"/>
      <c r="P123" s="110"/>
    </row>
    <row r="124" spans="1:16" ht="12.75" customHeight="1" x14ac:dyDescent="0.2">
      <c r="A124" s="67">
        <f t="shared" si="2"/>
        <v>7622</v>
      </c>
      <c r="B124" s="68" t="s">
        <v>195</v>
      </c>
      <c r="E124" s="64" t="s">
        <v>362</v>
      </c>
      <c r="F124" s="110" t="s">
        <v>363</v>
      </c>
      <c r="G124" s="110"/>
      <c r="H124" s="110"/>
      <c r="I124" s="110"/>
      <c r="J124" s="110"/>
      <c r="K124" s="110"/>
      <c r="L124" s="110"/>
      <c r="M124" s="110"/>
      <c r="N124" s="110"/>
      <c r="O124" s="110"/>
      <c r="P124" s="110"/>
    </row>
    <row r="125" spans="1:16" ht="12.75" customHeight="1" x14ac:dyDescent="0.2">
      <c r="A125" s="67">
        <f t="shared" si="2"/>
        <v>7621</v>
      </c>
      <c r="B125" s="68" t="s">
        <v>195</v>
      </c>
      <c r="E125" s="64" t="s">
        <v>364</v>
      </c>
      <c r="F125" s="110" t="s">
        <v>365</v>
      </c>
      <c r="G125" s="110"/>
      <c r="H125" s="110"/>
      <c r="I125" s="110"/>
      <c r="J125" s="110"/>
      <c r="K125" s="110"/>
      <c r="L125" s="110"/>
      <c r="M125" s="110"/>
      <c r="N125" s="110"/>
      <c r="O125" s="110"/>
      <c r="P125" s="110"/>
    </row>
    <row r="126" spans="1:16" ht="12.75" customHeight="1" x14ac:dyDescent="0.2">
      <c r="A126" s="67">
        <f t="shared" si="2"/>
        <v>7617</v>
      </c>
      <c r="B126" s="68" t="s">
        <v>325</v>
      </c>
      <c r="E126" s="64" t="s">
        <v>366</v>
      </c>
      <c r="F126" s="110" t="s">
        <v>367</v>
      </c>
      <c r="G126" s="110"/>
      <c r="H126" s="110"/>
      <c r="I126" s="110"/>
      <c r="J126" s="110"/>
      <c r="K126" s="110"/>
      <c r="L126" s="110"/>
      <c r="M126" s="110"/>
      <c r="N126" s="110"/>
      <c r="O126" s="110"/>
      <c r="P126" s="110"/>
    </row>
    <row r="127" spans="1:16" ht="12.75" customHeight="1" x14ac:dyDescent="0.2">
      <c r="A127" s="67">
        <f t="shared" si="2"/>
        <v>7616</v>
      </c>
      <c r="B127" s="68" t="s">
        <v>325</v>
      </c>
      <c r="E127" s="64" t="s">
        <v>368</v>
      </c>
      <c r="F127" s="110" t="s">
        <v>369</v>
      </c>
      <c r="G127" s="110"/>
      <c r="H127" s="110"/>
      <c r="I127" s="110"/>
      <c r="J127" s="110"/>
      <c r="K127" s="110"/>
      <c r="L127" s="110"/>
      <c r="M127" s="110"/>
      <c r="N127" s="110"/>
      <c r="O127" s="110"/>
      <c r="P127" s="110"/>
    </row>
    <row r="128" spans="1:16" ht="12.75" customHeight="1" x14ac:dyDescent="0.2">
      <c r="A128" s="67">
        <f t="shared" si="2"/>
        <v>7615</v>
      </c>
      <c r="B128" s="68" t="s">
        <v>325</v>
      </c>
      <c r="E128" s="64" t="s">
        <v>370</v>
      </c>
      <c r="F128" s="110" t="s">
        <v>371</v>
      </c>
      <c r="G128" s="110"/>
      <c r="H128" s="110"/>
      <c r="I128" s="110"/>
      <c r="J128" s="110"/>
      <c r="K128" s="110"/>
      <c r="L128" s="110"/>
      <c r="M128" s="110"/>
      <c r="N128" s="110"/>
      <c r="O128" s="110"/>
      <c r="P128" s="110"/>
    </row>
    <row r="129" spans="1:16" ht="12.75" customHeight="1" x14ac:dyDescent="0.2">
      <c r="A129" s="67">
        <f t="shared" si="2"/>
        <v>7614</v>
      </c>
      <c r="B129" s="68" t="s">
        <v>195</v>
      </c>
      <c r="E129" s="64" t="s">
        <v>372</v>
      </c>
      <c r="F129" s="110" t="s">
        <v>373</v>
      </c>
      <c r="G129" s="110"/>
      <c r="H129" s="110"/>
      <c r="I129" s="110"/>
      <c r="J129" s="110"/>
      <c r="K129" s="110"/>
      <c r="L129" s="110"/>
      <c r="M129" s="110"/>
      <c r="N129" s="110"/>
      <c r="O129" s="110"/>
      <c r="P129" s="110"/>
    </row>
    <row r="130" spans="1:16" ht="12.75" customHeight="1" x14ac:dyDescent="0.2">
      <c r="A130" s="67">
        <f t="shared" si="2"/>
        <v>7613</v>
      </c>
      <c r="B130" s="68" t="s">
        <v>195</v>
      </c>
      <c r="E130" s="64" t="s">
        <v>374</v>
      </c>
      <c r="F130" s="110" t="s">
        <v>375</v>
      </c>
      <c r="G130" s="110"/>
      <c r="H130" s="110"/>
      <c r="I130" s="110"/>
      <c r="J130" s="110"/>
      <c r="K130" s="110"/>
      <c r="L130" s="110"/>
      <c r="M130" s="110"/>
      <c r="N130" s="110"/>
      <c r="O130" s="110"/>
      <c r="P130" s="110"/>
    </row>
    <row r="131" spans="1:16" ht="12.75" customHeight="1" x14ac:dyDescent="0.2">
      <c r="A131" s="67">
        <f t="shared" si="2"/>
        <v>7612</v>
      </c>
      <c r="B131" s="68" t="s">
        <v>195</v>
      </c>
      <c r="E131" s="64" t="s">
        <v>376</v>
      </c>
      <c r="F131" s="110" t="s">
        <v>377</v>
      </c>
      <c r="G131" s="110"/>
      <c r="H131" s="110"/>
      <c r="I131" s="110"/>
      <c r="J131" s="110"/>
      <c r="K131" s="110"/>
      <c r="L131" s="110"/>
      <c r="M131" s="110"/>
      <c r="N131" s="110"/>
      <c r="O131" s="110"/>
      <c r="P131" s="110"/>
    </row>
    <row r="132" spans="1:16" ht="12.75" customHeight="1" x14ac:dyDescent="0.2">
      <c r="A132" s="67">
        <f t="shared" si="2"/>
        <v>7611</v>
      </c>
      <c r="B132" s="68" t="s">
        <v>195</v>
      </c>
      <c r="E132" s="64" t="s">
        <v>378</v>
      </c>
      <c r="F132" s="110"/>
      <c r="G132" s="110"/>
      <c r="H132" s="110"/>
      <c r="I132" s="110"/>
      <c r="J132" s="110"/>
      <c r="K132" s="110"/>
      <c r="L132" s="110"/>
      <c r="M132" s="110"/>
      <c r="N132" s="110"/>
      <c r="O132" s="110"/>
      <c r="P132" s="110"/>
    </row>
    <row r="133" spans="1:16" ht="12.75" customHeight="1" x14ac:dyDescent="0.2">
      <c r="A133" s="65">
        <f t="shared" si="2"/>
        <v>7577</v>
      </c>
      <c r="B133" s="1" t="s">
        <v>188</v>
      </c>
      <c r="E133" s="64" t="s">
        <v>379</v>
      </c>
      <c r="F133" s="110" t="s">
        <v>380</v>
      </c>
      <c r="G133" s="110"/>
      <c r="H133" s="110"/>
      <c r="I133" s="110"/>
      <c r="J133" s="110"/>
      <c r="K133" s="110"/>
      <c r="L133" s="110"/>
      <c r="M133" s="110"/>
      <c r="N133" s="110"/>
      <c r="O133" s="110"/>
      <c r="P133" s="110"/>
    </row>
    <row r="134" spans="1:16" ht="12.75" customHeight="1" x14ac:dyDescent="0.2">
      <c r="A134" s="65">
        <f t="shared" si="2"/>
        <v>7576</v>
      </c>
      <c r="B134" s="1" t="s">
        <v>188</v>
      </c>
      <c r="E134" s="64" t="s">
        <v>381</v>
      </c>
      <c r="F134" s="110" t="s">
        <v>382</v>
      </c>
      <c r="G134" s="110"/>
      <c r="H134" s="110"/>
      <c r="I134" s="110"/>
      <c r="J134" s="110"/>
      <c r="K134" s="110"/>
      <c r="L134" s="110"/>
      <c r="M134" s="110"/>
      <c r="N134" s="110"/>
      <c r="O134" s="110"/>
      <c r="P134" s="110"/>
    </row>
    <row r="135" spans="1:16" ht="12.75" customHeight="1" x14ac:dyDescent="0.2">
      <c r="A135" s="65">
        <f t="shared" si="2"/>
        <v>7575</v>
      </c>
      <c r="B135" s="1" t="s">
        <v>188</v>
      </c>
      <c r="E135" s="64" t="s">
        <v>383</v>
      </c>
      <c r="F135" s="110" t="s">
        <v>384</v>
      </c>
      <c r="G135" s="110"/>
      <c r="H135" s="110"/>
      <c r="I135" s="110"/>
      <c r="J135" s="110"/>
      <c r="K135" s="110"/>
      <c r="L135" s="110"/>
      <c r="M135" s="110"/>
      <c r="N135" s="110"/>
      <c r="O135" s="110"/>
      <c r="P135" s="110"/>
    </row>
    <row r="136" spans="1:16" ht="12.75" customHeight="1" x14ac:dyDescent="0.2">
      <c r="A136" s="65">
        <f t="shared" si="2"/>
        <v>7574</v>
      </c>
      <c r="B136" s="1" t="s">
        <v>290</v>
      </c>
      <c r="E136" s="64" t="s">
        <v>385</v>
      </c>
      <c r="F136" s="110" t="s">
        <v>386</v>
      </c>
      <c r="G136" s="110"/>
      <c r="H136" s="110"/>
      <c r="I136" s="110"/>
      <c r="J136" s="110"/>
      <c r="K136" s="110"/>
      <c r="L136" s="110"/>
      <c r="M136" s="110"/>
      <c r="N136" s="110"/>
      <c r="O136" s="110"/>
      <c r="P136" s="110"/>
    </row>
    <row r="137" spans="1:16" ht="12.75" customHeight="1" x14ac:dyDescent="0.2">
      <c r="A137" s="65">
        <f t="shared" si="2"/>
        <v>7573</v>
      </c>
      <c r="B137" s="1" t="s">
        <v>290</v>
      </c>
      <c r="E137" s="64" t="s">
        <v>387</v>
      </c>
      <c r="F137" s="110" t="s">
        <v>388</v>
      </c>
      <c r="G137" s="110"/>
      <c r="H137" s="110"/>
      <c r="I137" s="110"/>
      <c r="J137" s="110"/>
      <c r="K137" s="110"/>
      <c r="L137" s="110"/>
      <c r="M137" s="110"/>
      <c r="N137" s="110"/>
      <c r="O137" s="110"/>
      <c r="P137" s="110"/>
    </row>
    <row r="138" spans="1:16" ht="12.75" customHeight="1" x14ac:dyDescent="0.2">
      <c r="A138" s="65">
        <f t="shared" si="2"/>
        <v>7572</v>
      </c>
      <c r="B138" s="1" t="s">
        <v>290</v>
      </c>
      <c r="E138" s="64" t="s">
        <v>389</v>
      </c>
      <c r="F138" s="110" t="s">
        <v>390</v>
      </c>
      <c r="G138" s="110"/>
      <c r="H138" s="110"/>
      <c r="I138" s="110"/>
      <c r="J138" s="110"/>
      <c r="K138" s="110"/>
      <c r="L138" s="110"/>
      <c r="M138" s="110"/>
      <c r="N138" s="110"/>
      <c r="O138" s="110"/>
      <c r="P138" s="110"/>
    </row>
    <row r="139" spans="1:16" ht="12.75" customHeight="1" x14ac:dyDescent="0.2">
      <c r="A139" s="65">
        <f t="shared" si="2"/>
        <v>7571</v>
      </c>
      <c r="B139" s="1" t="s">
        <v>290</v>
      </c>
      <c r="E139" s="64" t="s">
        <v>391</v>
      </c>
      <c r="F139" s="110" t="s">
        <v>392</v>
      </c>
      <c r="G139" s="110"/>
      <c r="H139" s="110"/>
      <c r="I139" s="110"/>
      <c r="J139" s="110"/>
      <c r="K139" s="110"/>
      <c r="L139" s="110"/>
      <c r="M139" s="110"/>
      <c r="N139" s="110"/>
      <c r="O139" s="110"/>
      <c r="P139" s="110"/>
    </row>
    <row r="140" spans="1:16" ht="12.75" customHeight="1" x14ac:dyDescent="0.2">
      <c r="A140" s="65">
        <f t="shared" si="2"/>
        <v>7567</v>
      </c>
      <c r="B140" s="1" t="s">
        <v>188</v>
      </c>
      <c r="E140" s="64" t="s">
        <v>393</v>
      </c>
      <c r="F140" s="110" t="s">
        <v>394</v>
      </c>
      <c r="G140" s="110"/>
      <c r="H140" s="110"/>
      <c r="I140" s="110"/>
      <c r="J140" s="110"/>
      <c r="K140" s="110"/>
      <c r="L140" s="110"/>
      <c r="M140" s="110"/>
      <c r="N140" s="110"/>
      <c r="O140" s="110"/>
      <c r="P140" s="110"/>
    </row>
    <row r="141" spans="1:16" ht="12.75" customHeight="1" x14ac:dyDescent="0.2">
      <c r="A141" s="65">
        <f t="shared" si="2"/>
        <v>7566</v>
      </c>
      <c r="B141" s="1" t="s">
        <v>188</v>
      </c>
      <c r="E141" s="64" t="s">
        <v>395</v>
      </c>
      <c r="F141" s="110" t="s">
        <v>396</v>
      </c>
      <c r="G141" s="110"/>
      <c r="H141" s="110"/>
      <c r="I141" s="110"/>
      <c r="J141" s="110"/>
      <c r="K141" s="110"/>
      <c r="L141" s="110"/>
      <c r="M141" s="110"/>
      <c r="N141" s="110"/>
      <c r="O141" s="110"/>
      <c r="P141" s="110"/>
    </row>
    <row r="142" spans="1:16" ht="12.75" customHeight="1" x14ac:dyDescent="0.2">
      <c r="A142" s="65">
        <f t="shared" si="2"/>
        <v>7565</v>
      </c>
      <c r="B142" s="1" t="s">
        <v>188</v>
      </c>
      <c r="E142" s="64" t="s">
        <v>397</v>
      </c>
      <c r="F142" s="110" t="s">
        <v>398</v>
      </c>
      <c r="G142" s="110"/>
      <c r="H142" s="110"/>
      <c r="I142" s="110"/>
      <c r="J142" s="110"/>
      <c r="K142" s="110"/>
      <c r="L142" s="110"/>
      <c r="M142" s="110"/>
      <c r="N142" s="110"/>
      <c r="O142" s="110"/>
      <c r="P142" s="110"/>
    </row>
    <row r="143" spans="1:16" ht="12.75" customHeight="1" x14ac:dyDescent="0.2">
      <c r="A143" s="65">
        <f t="shared" si="2"/>
        <v>7564</v>
      </c>
      <c r="B143" s="1" t="s">
        <v>290</v>
      </c>
      <c r="E143" s="64" t="s">
        <v>399</v>
      </c>
      <c r="F143" s="110" t="s">
        <v>400</v>
      </c>
      <c r="G143" s="110"/>
      <c r="H143" s="110"/>
      <c r="I143" s="110"/>
      <c r="J143" s="110"/>
      <c r="K143" s="110"/>
      <c r="L143" s="110"/>
      <c r="M143" s="110"/>
      <c r="N143" s="110"/>
      <c r="O143" s="110"/>
      <c r="P143" s="110"/>
    </row>
    <row r="144" spans="1:16" ht="12.75" customHeight="1" x14ac:dyDescent="0.2">
      <c r="A144" s="65">
        <f t="shared" si="2"/>
        <v>7563</v>
      </c>
      <c r="B144" s="1" t="s">
        <v>290</v>
      </c>
      <c r="E144" s="64" t="s">
        <v>401</v>
      </c>
      <c r="F144" s="110" t="s">
        <v>402</v>
      </c>
      <c r="G144" s="110"/>
      <c r="H144" s="110"/>
      <c r="I144" s="110"/>
      <c r="J144" s="110"/>
      <c r="K144" s="110"/>
      <c r="L144" s="110"/>
      <c r="M144" s="110"/>
      <c r="N144" s="110"/>
      <c r="O144" s="110"/>
      <c r="P144" s="110"/>
    </row>
    <row r="145" spans="1:16" ht="12.75" customHeight="1" x14ac:dyDescent="0.2">
      <c r="A145" s="65">
        <f t="shared" si="2"/>
        <v>7562</v>
      </c>
      <c r="B145" s="1" t="s">
        <v>290</v>
      </c>
      <c r="E145" s="59" t="s">
        <v>403</v>
      </c>
      <c r="F145" s="110"/>
      <c r="G145" s="110"/>
      <c r="H145" s="110"/>
      <c r="I145" s="110"/>
      <c r="J145" s="110"/>
      <c r="K145" s="110"/>
      <c r="L145" s="110"/>
      <c r="M145" s="110"/>
      <c r="N145" s="110"/>
      <c r="O145" s="110"/>
      <c r="P145" s="110"/>
    </row>
    <row r="146" spans="1:16" ht="12.75" customHeight="1" x14ac:dyDescent="0.2">
      <c r="A146" s="65">
        <f t="shared" si="2"/>
        <v>7561</v>
      </c>
      <c r="B146" s="1" t="s">
        <v>290</v>
      </c>
      <c r="E146" s="64" t="s">
        <v>404</v>
      </c>
      <c r="F146" s="110" t="s">
        <v>405</v>
      </c>
      <c r="G146" s="110"/>
      <c r="H146" s="110"/>
      <c r="I146" s="110"/>
      <c r="J146" s="110"/>
      <c r="K146" s="110"/>
      <c r="L146" s="110"/>
      <c r="M146" s="110"/>
      <c r="N146" s="110"/>
      <c r="O146" s="110"/>
      <c r="P146" s="110"/>
    </row>
    <row r="147" spans="1:16" ht="12.75" customHeight="1" x14ac:dyDescent="0.2">
      <c r="A147" s="65">
        <f t="shared" si="2"/>
        <v>7557</v>
      </c>
      <c r="B147" s="1" t="s">
        <v>188</v>
      </c>
      <c r="E147" s="64" t="s">
        <v>406</v>
      </c>
      <c r="F147" s="110" t="s">
        <v>407</v>
      </c>
      <c r="G147" s="110"/>
      <c r="H147" s="110"/>
      <c r="I147" s="110"/>
      <c r="J147" s="110"/>
      <c r="K147" s="110"/>
      <c r="L147" s="110"/>
      <c r="M147" s="110"/>
      <c r="N147" s="110"/>
      <c r="O147" s="110"/>
      <c r="P147" s="110"/>
    </row>
    <row r="148" spans="1:16" ht="12.75" customHeight="1" x14ac:dyDescent="0.2">
      <c r="A148" s="65">
        <f t="shared" ref="A148:A211" si="3">A99-100</f>
        <v>7556</v>
      </c>
      <c r="B148" s="1" t="s">
        <v>188</v>
      </c>
      <c r="E148" s="64" t="s">
        <v>408</v>
      </c>
      <c r="F148" s="110" t="s">
        <v>409</v>
      </c>
      <c r="G148" s="110"/>
      <c r="H148" s="110"/>
      <c r="I148" s="110"/>
      <c r="J148" s="110"/>
      <c r="K148" s="110"/>
      <c r="L148" s="110"/>
      <c r="M148" s="110"/>
      <c r="N148" s="110"/>
      <c r="O148" s="110"/>
      <c r="P148" s="110"/>
    </row>
    <row r="149" spans="1:16" ht="12.75" customHeight="1" x14ac:dyDescent="0.2">
      <c r="A149" s="65">
        <f t="shared" si="3"/>
        <v>7555</v>
      </c>
      <c r="B149" s="1" t="s">
        <v>188</v>
      </c>
      <c r="E149" s="64" t="s">
        <v>410</v>
      </c>
      <c r="F149" s="110" t="s">
        <v>411</v>
      </c>
      <c r="G149" s="110"/>
      <c r="H149" s="110"/>
      <c r="I149" s="110"/>
      <c r="J149" s="110"/>
      <c r="K149" s="110"/>
      <c r="L149" s="110"/>
      <c r="M149" s="110"/>
      <c r="N149" s="110"/>
      <c r="O149" s="110"/>
      <c r="P149" s="110"/>
    </row>
    <row r="150" spans="1:16" ht="12.75" customHeight="1" x14ac:dyDescent="0.2">
      <c r="A150" s="65">
        <f t="shared" si="3"/>
        <v>7554</v>
      </c>
      <c r="B150" s="1" t="s">
        <v>412</v>
      </c>
      <c r="E150" s="64" t="s">
        <v>413</v>
      </c>
      <c r="F150" s="110" t="s">
        <v>414</v>
      </c>
      <c r="G150" s="110"/>
      <c r="H150" s="110"/>
      <c r="I150" s="110"/>
      <c r="J150" s="110"/>
      <c r="K150" s="110"/>
      <c r="L150" s="110"/>
      <c r="M150" s="110"/>
      <c r="N150" s="110"/>
      <c r="O150" s="110"/>
      <c r="P150" s="110"/>
    </row>
    <row r="151" spans="1:16" ht="12.75" customHeight="1" x14ac:dyDescent="0.2">
      <c r="A151" s="65">
        <f t="shared" si="3"/>
        <v>7553</v>
      </c>
      <c r="B151" s="1" t="s">
        <v>412</v>
      </c>
      <c r="E151" s="64" t="s">
        <v>415</v>
      </c>
      <c r="F151" s="110" t="s">
        <v>416</v>
      </c>
      <c r="G151" s="110"/>
      <c r="H151" s="110"/>
      <c r="I151" s="110"/>
      <c r="J151" s="110"/>
      <c r="K151" s="110"/>
      <c r="L151" s="110"/>
      <c r="M151" s="110"/>
      <c r="N151" s="110"/>
      <c r="O151" s="110"/>
      <c r="P151" s="110"/>
    </row>
    <row r="152" spans="1:16" ht="12.75" customHeight="1" x14ac:dyDescent="0.2">
      <c r="A152" s="65">
        <f t="shared" si="3"/>
        <v>7552</v>
      </c>
      <c r="B152" s="1" t="s">
        <v>412</v>
      </c>
      <c r="E152" s="64" t="s">
        <v>417</v>
      </c>
      <c r="F152" s="110" t="s">
        <v>418</v>
      </c>
      <c r="G152" s="110"/>
      <c r="H152" s="110"/>
      <c r="I152" s="110"/>
      <c r="J152" s="110"/>
      <c r="K152" s="110"/>
      <c r="L152" s="110"/>
      <c r="M152" s="110"/>
      <c r="N152" s="110"/>
      <c r="O152" s="110"/>
      <c r="P152" s="110"/>
    </row>
    <row r="153" spans="1:16" ht="12.75" customHeight="1" x14ac:dyDescent="0.2">
      <c r="A153" s="65">
        <f t="shared" si="3"/>
        <v>7551</v>
      </c>
      <c r="B153" s="1" t="s">
        <v>412</v>
      </c>
      <c r="E153" s="64" t="s">
        <v>419</v>
      </c>
      <c r="F153" s="110" t="s">
        <v>420</v>
      </c>
      <c r="G153" s="110"/>
      <c r="H153" s="110"/>
      <c r="I153" s="110"/>
      <c r="J153" s="110"/>
      <c r="K153" s="110"/>
      <c r="L153" s="110"/>
      <c r="M153" s="110"/>
      <c r="N153" s="110"/>
      <c r="O153" s="110"/>
      <c r="P153" s="110"/>
    </row>
    <row r="154" spans="1:16" ht="12.75" customHeight="1" x14ac:dyDescent="0.2">
      <c r="A154" s="65">
        <f t="shared" si="3"/>
        <v>7547</v>
      </c>
      <c r="B154" s="1" t="s">
        <v>325</v>
      </c>
      <c r="E154" s="64" t="s">
        <v>421</v>
      </c>
      <c r="F154" s="110" t="s">
        <v>422</v>
      </c>
      <c r="G154" s="110"/>
      <c r="H154" s="110"/>
      <c r="I154" s="110"/>
      <c r="J154" s="110"/>
      <c r="K154" s="110"/>
      <c r="L154" s="110"/>
      <c r="M154" s="110"/>
      <c r="N154" s="110"/>
      <c r="O154" s="110"/>
      <c r="P154" s="110"/>
    </row>
    <row r="155" spans="1:16" ht="12.75" customHeight="1" x14ac:dyDescent="0.2">
      <c r="A155" s="65">
        <f t="shared" si="3"/>
        <v>7546</v>
      </c>
      <c r="B155" s="1" t="s">
        <v>325</v>
      </c>
      <c r="E155" s="64" t="s">
        <v>423</v>
      </c>
      <c r="F155" s="110" t="s">
        <v>424</v>
      </c>
      <c r="G155" s="110"/>
      <c r="H155" s="110"/>
      <c r="I155" s="110"/>
      <c r="J155" s="110"/>
      <c r="K155" s="110"/>
      <c r="L155" s="110"/>
      <c r="M155" s="110"/>
      <c r="N155" s="110"/>
      <c r="O155" s="110"/>
      <c r="P155" s="110"/>
    </row>
    <row r="156" spans="1:16" ht="12.75" customHeight="1" x14ac:dyDescent="0.2">
      <c r="A156" s="65">
        <f t="shared" si="3"/>
        <v>7545</v>
      </c>
      <c r="B156" s="1" t="s">
        <v>325</v>
      </c>
      <c r="E156" s="64" t="s">
        <v>425</v>
      </c>
      <c r="F156" s="110" t="s">
        <v>426</v>
      </c>
      <c r="G156" s="110"/>
      <c r="H156" s="110"/>
      <c r="I156" s="110"/>
      <c r="J156" s="110"/>
      <c r="K156" s="110"/>
      <c r="L156" s="110"/>
      <c r="M156" s="110"/>
      <c r="N156" s="110"/>
      <c r="O156" s="110"/>
      <c r="P156" s="110"/>
    </row>
    <row r="157" spans="1:16" ht="12.75" customHeight="1" x14ac:dyDescent="0.2">
      <c r="A157" s="65">
        <f t="shared" si="3"/>
        <v>7544</v>
      </c>
      <c r="B157" s="1" t="s">
        <v>412</v>
      </c>
      <c r="E157" s="64" t="s">
        <v>427</v>
      </c>
      <c r="F157" s="110" t="s">
        <v>428</v>
      </c>
      <c r="G157" s="110"/>
      <c r="H157" s="110"/>
      <c r="I157" s="110"/>
      <c r="J157" s="110"/>
      <c r="K157" s="110"/>
      <c r="L157" s="110"/>
      <c r="M157" s="110"/>
      <c r="N157" s="110"/>
      <c r="O157" s="110"/>
      <c r="P157" s="110"/>
    </row>
    <row r="158" spans="1:16" ht="12.75" customHeight="1" x14ac:dyDescent="0.2">
      <c r="A158" s="65">
        <f t="shared" si="3"/>
        <v>7543</v>
      </c>
      <c r="B158" s="1" t="s">
        <v>412</v>
      </c>
      <c r="E158" s="59" t="s">
        <v>429</v>
      </c>
      <c r="F158" s="110"/>
      <c r="G158" s="110"/>
      <c r="H158" s="110"/>
      <c r="I158" s="110"/>
      <c r="J158" s="110"/>
      <c r="K158" s="110"/>
      <c r="L158" s="110"/>
      <c r="M158" s="110"/>
      <c r="N158" s="110"/>
      <c r="O158" s="110"/>
      <c r="P158" s="110"/>
    </row>
    <row r="159" spans="1:16" ht="12.75" customHeight="1" x14ac:dyDescent="0.2">
      <c r="A159" s="65">
        <f t="shared" si="3"/>
        <v>7542</v>
      </c>
      <c r="B159" s="1" t="s">
        <v>412</v>
      </c>
      <c r="E159" s="64" t="s">
        <v>430</v>
      </c>
      <c r="F159" s="110" t="s">
        <v>431</v>
      </c>
      <c r="G159" s="110"/>
      <c r="H159" s="110"/>
      <c r="I159" s="110"/>
      <c r="J159" s="110"/>
      <c r="K159" s="110"/>
      <c r="L159" s="110"/>
      <c r="M159" s="110"/>
      <c r="N159" s="110"/>
      <c r="O159" s="110"/>
      <c r="P159" s="110"/>
    </row>
    <row r="160" spans="1:16" ht="12.75" customHeight="1" x14ac:dyDescent="0.2">
      <c r="A160" s="65">
        <f t="shared" si="3"/>
        <v>7541</v>
      </c>
      <c r="B160" s="1" t="s">
        <v>412</v>
      </c>
      <c r="E160" s="64" t="s">
        <v>432</v>
      </c>
      <c r="F160" s="110" t="s">
        <v>433</v>
      </c>
      <c r="G160" s="110"/>
      <c r="H160" s="110"/>
      <c r="I160" s="110"/>
      <c r="J160" s="110"/>
      <c r="K160" s="110"/>
      <c r="L160" s="110"/>
      <c r="M160" s="110"/>
      <c r="N160" s="110"/>
      <c r="O160" s="110"/>
      <c r="P160" s="110"/>
    </row>
    <row r="161" spans="1:16" ht="12.75" customHeight="1" x14ac:dyDescent="0.2">
      <c r="A161" s="65">
        <f t="shared" si="3"/>
        <v>7537</v>
      </c>
      <c r="B161" s="1" t="s">
        <v>325</v>
      </c>
      <c r="E161" s="64" t="s">
        <v>434</v>
      </c>
      <c r="F161" s="110" t="s">
        <v>435</v>
      </c>
      <c r="G161" s="110"/>
      <c r="H161" s="110"/>
      <c r="I161" s="110"/>
      <c r="J161" s="110"/>
      <c r="K161" s="110"/>
      <c r="L161" s="110"/>
      <c r="M161" s="110"/>
      <c r="N161" s="110"/>
      <c r="O161" s="110"/>
      <c r="P161" s="110"/>
    </row>
    <row r="162" spans="1:16" ht="12.75" customHeight="1" x14ac:dyDescent="0.2">
      <c r="A162" s="65">
        <f t="shared" si="3"/>
        <v>7536</v>
      </c>
      <c r="B162" s="1" t="s">
        <v>325</v>
      </c>
      <c r="E162" s="64" t="s">
        <v>436</v>
      </c>
      <c r="F162" s="110" t="s">
        <v>437</v>
      </c>
      <c r="G162" s="110"/>
      <c r="H162" s="110"/>
      <c r="I162" s="110"/>
      <c r="J162" s="110"/>
      <c r="K162" s="110"/>
      <c r="L162" s="110"/>
      <c r="M162" s="110"/>
      <c r="N162" s="110"/>
      <c r="O162" s="110"/>
      <c r="P162" s="110"/>
    </row>
    <row r="163" spans="1:16" ht="12.75" customHeight="1" x14ac:dyDescent="0.2">
      <c r="A163" s="65">
        <f t="shared" si="3"/>
        <v>7535</v>
      </c>
      <c r="B163" s="1" t="s">
        <v>325</v>
      </c>
      <c r="E163" s="64" t="s">
        <v>438</v>
      </c>
      <c r="F163" s="110" t="s">
        <v>439</v>
      </c>
      <c r="G163" s="110"/>
      <c r="H163" s="110"/>
      <c r="I163" s="110"/>
      <c r="J163" s="110"/>
      <c r="K163" s="110"/>
      <c r="L163" s="110"/>
      <c r="M163" s="110"/>
      <c r="N163" s="110"/>
      <c r="O163" s="110"/>
      <c r="P163" s="110"/>
    </row>
    <row r="164" spans="1:16" ht="12.75" customHeight="1" x14ac:dyDescent="0.2">
      <c r="A164" s="65">
        <f t="shared" si="3"/>
        <v>7534</v>
      </c>
      <c r="B164" s="1" t="s">
        <v>412</v>
      </c>
      <c r="E164" s="64" t="s">
        <v>440</v>
      </c>
      <c r="F164" s="110" t="s">
        <v>441</v>
      </c>
      <c r="G164" s="110"/>
      <c r="H164" s="110"/>
      <c r="I164" s="110"/>
      <c r="J164" s="110"/>
      <c r="K164" s="110"/>
      <c r="L164" s="110"/>
      <c r="M164" s="110"/>
      <c r="N164" s="110"/>
      <c r="O164" s="110"/>
      <c r="P164" s="110"/>
    </row>
    <row r="165" spans="1:16" ht="12.75" customHeight="1" x14ac:dyDescent="0.2">
      <c r="A165" s="65">
        <f t="shared" si="3"/>
        <v>7533</v>
      </c>
      <c r="B165" s="1" t="s">
        <v>412</v>
      </c>
      <c r="E165" s="64" t="s">
        <v>442</v>
      </c>
      <c r="F165" s="110" t="s">
        <v>443</v>
      </c>
      <c r="G165" s="110"/>
      <c r="H165" s="110"/>
      <c r="I165" s="110"/>
      <c r="J165" s="110"/>
      <c r="K165" s="110"/>
      <c r="L165" s="110"/>
      <c r="M165" s="110"/>
      <c r="N165" s="110"/>
      <c r="O165" s="110"/>
      <c r="P165" s="110"/>
    </row>
    <row r="166" spans="1:16" ht="12.75" customHeight="1" x14ac:dyDescent="0.2">
      <c r="A166" s="65">
        <f t="shared" si="3"/>
        <v>7532</v>
      </c>
      <c r="B166" s="1" t="s">
        <v>412</v>
      </c>
      <c r="E166" s="64" t="s">
        <v>444</v>
      </c>
      <c r="F166" s="110" t="s">
        <v>445</v>
      </c>
      <c r="G166" s="110"/>
      <c r="H166" s="110"/>
      <c r="I166" s="110"/>
      <c r="J166" s="110"/>
      <c r="K166" s="110"/>
      <c r="L166" s="110"/>
      <c r="M166" s="110"/>
      <c r="N166" s="110"/>
      <c r="O166" s="110"/>
      <c r="P166" s="110"/>
    </row>
    <row r="167" spans="1:16" ht="12.75" customHeight="1" x14ac:dyDescent="0.2">
      <c r="A167" s="65">
        <f t="shared" si="3"/>
        <v>7531</v>
      </c>
      <c r="B167" s="1" t="s">
        <v>412</v>
      </c>
      <c r="E167" s="64" t="s">
        <v>446</v>
      </c>
      <c r="F167" s="110" t="s">
        <v>447</v>
      </c>
      <c r="G167" s="110"/>
      <c r="H167" s="110"/>
      <c r="I167" s="110"/>
      <c r="J167" s="110"/>
      <c r="K167" s="110"/>
      <c r="L167" s="110"/>
      <c r="M167" s="110"/>
      <c r="N167" s="110"/>
      <c r="O167" s="110"/>
      <c r="P167" s="110"/>
    </row>
    <row r="168" spans="1:16" ht="12.75" customHeight="1" x14ac:dyDescent="0.2">
      <c r="A168" s="65">
        <f t="shared" si="3"/>
        <v>7527</v>
      </c>
      <c r="B168" s="1" t="s">
        <v>325</v>
      </c>
      <c r="E168" s="64" t="s">
        <v>448</v>
      </c>
      <c r="F168" s="110" t="s">
        <v>449</v>
      </c>
      <c r="G168" s="110"/>
      <c r="H168" s="110"/>
      <c r="I168" s="110"/>
      <c r="J168" s="110"/>
      <c r="K168" s="110"/>
      <c r="L168" s="110"/>
      <c r="M168" s="110"/>
      <c r="N168" s="110"/>
      <c r="O168" s="110"/>
      <c r="P168" s="110"/>
    </row>
    <row r="169" spans="1:16" ht="12.75" customHeight="1" x14ac:dyDescent="0.2">
      <c r="A169" s="65">
        <f t="shared" si="3"/>
        <v>7526</v>
      </c>
      <c r="B169" s="1" t="s">
        <v>325</v>
      </c>
      <c r="E169" s="64" t="s">
        <v>450</v>
      </c>
      <c r="F169" s="110" t="s">
        <v>451</v>
      </c>
      <c r="G169" s="110"/>
      <c r="H169" s="110"/>
      <c r="I169" s="110"/>
      <c r="J169" s="110"/>
      <c r="K169" s="110"/>
      <c r="L169" s="110"/>
      <c r="M169" s="110"/>
      <c r="N169" s="110"/>
      <c r="O169" s="110"/>
      <c r="P169" s="110"/>
    </row>
    <row r="170" spans="1:16" ht="12.75" customHeight="1" x14ac:dyDescent="0.2">
      <c r="A170" s="65">
        <f t="shared" si="3"/>
        <v>7525</v>
      </c>
      <c r="B170" s="1" t="s">
        <v>325</v>
      </c>
      <c r="E170" s="64" t="s">
        <v>452</v>
      </c>
      <c r="F170" s="110" t="s">
        <v>453</v>
      </c>
      <c r="G170" s="110"/>
      <c r="H170" s="110"/>
      <c r="I170" s="110"/>
      <c r="J170" s="110"/>
      <c r="K170" s="110"/>
      <c r="L170" s="110"/>
      <c r="M170" s="110"/>
      <c r="N170" s="110"/>
      <c r="O170" s="110"/>
      <c r="P170" s="110"/>
    </row>
    <row r="171" spans="1:16" ht="12.75" customHeight="1" x14ac:dyDescent="0.2">
      <c r="A171" s="65">
        <f t="shared" si="3"/>
        <v>7524</v>
      </c>
      <c r="B171" s="1" t="s">
        <v>412</v>
      </c>
      <c r="E171" s="59" t="s">
        <v>454</v>
      </c>
      <c r="F171" s="110"/>
      <c r="G171" s="110"/>
      <c r="H171" s="110"/>
      <c r="I171" s="110"/>
      <c r="J171" s="110"/>
      <c r="K171" s="110"/>
      <c r="L171" s="110"/>
      <c r="M171" s="110"/>
      <c r="N171" s="110"/>
      <c r="O171" s="110"/>
      <c r="P171" s="110"/>
    </row>
    <row r="172" spans="1:16" ht="12.75" customHeight="1" x14ac:dyDescent="0.2">
      <c r="A172" s="65">
        <f t="shared" si="3"/>
        <v>7523</v>
      </c>
      <c r="B172" s="1" t="s">
        <v>412</v>
      </c>
      <c r="E172" s="64" t="s">
        <v>455</v>
      </c>
      <c r="F172" s="110" t="s">
        <v>456</v>
      </c>
      <c r="G172" s="110"/>
      <c r="H172" s="110"/>
      <c r="I172" s="110"/>
      <c r="J172" s="110"/>
      <c r="K172" s="110"/>
      <c r="L172" s="110"/>
      <c r="M172" s="110"/>
      <c r="N172" s="110"/>
      <c r="O172" s="110"/>
      <c r="P172" s="110"/>
    </row>
    <row r="173" spans="1:16" ht="12.75" customHeight="1" x14ac:dyDescent="0.2">
      <c r="A173" s="65">
        <f t="shared" si="3"/>
        <v>7522</v>
      </c>
      <c r="B173" s="1" t="s">
        <v>412</v>
      </c>
      <c r="E173" s="64" t="s">
        <v>457</v>
      </c>
      <c r="F173" s="110" t="s">
        <v>458</v>
      </c>
      <c r="G173" s="110"/>
      <c r="H173" s="110"/>
      <c r="I173" s="110"/>
      <c r="J173" s="110"/>
      <c r="K173" s="110"/>
      <c r="L173" s="110"/>
      <c r="M173" s="110"/>
      <c r="N173" s="110"/>
      <c r="O173" s="110"/>
      <c r="P173" s="110"/>
    </row>
    <row r="174" spans="1:16" ht="12.75" customHeight="1" x14ac:dyDescent="0.2">
      <c r="A174" s="65">
        <f t="shared" si="3"/>
        <v>7521</v>
      </c>
      <c r="B174" s="1" t="s">
        <v>412</v>
      </c>
      <c r="E174" s="64" t="s">
        <v>459</v>
      </c>
      <c r="F174" s="110" t="s">
        <v>460</v>
      </c>
      <c r="G174" s="110"/>
      <c r="H174" s="110"/>
      <c r="I174" s="110"/>
      <c r="J174" s="110"/>
      <c r="K174" s="110"/>
      <c r="L174" s="110"/>
      <c r="M174" s="110"/>
      <c r="N174" s="110"/>
      <c r="O174" s="110"/>
      <c r="P174" s="110"/>
    </row>
    <row r="175" spans="1:16" ht="12.75" customHeight="1" x14ac:dyDescent="0.2">
      <c r="A175" s="65">
        <f t="shared" si="3"/>
        <v>7517</v>
      </c>
      <c r="B175" s="1" t="s">
        <v>325</v>
      </c>
      <c r="E175" s="64" t="s">
        <v>461</v>
      </c>
      <c r="F175" s="110" t="s">
        <v>462</v>
      </c>
      <c r="G175" s="110"/>
      <c r="H175" s="110"/>
      <c r="I175" s="110"/>
      <c r="J175" s="110"/>
      <c r="K175" s="110"/>
      <c r="L175" s="110"/>
      <c r="M175" s="110"/>
      <c r="N175" s="110"/>
      <c r="O175" s="110"/>
      <c r="P175" s="110"/>
    </row>
    <row r="176" spans="1:16" ht="12.75" customHeight="1" x14ac:dyDescent="0.2">
      <c r="A176" s="65">
        <f t="shared" si="3"/>
        <v>7516</v>
      </c>
      <c r="B176" s="1" t="s">
        <v>325</v>
      </c>
      <c r="E176" s="64" t="s">
        <v>463</v>
      </c>
      <c r="F176" s="110" t="s">
        <v>464</v>
      </c>
      <c r="G176" s="110"/>
      <c r="H176" s="110"/>
      <c r="I176" s="110"/>
      <c r="J176" s="110"/>
      <c r="K176" s="110"/>
      <c r="L176" s="110"/>
      <c r="M176" s="110"/>
      <c r="N176" s="110"/>
      <c r="O176" s="110"/>
      <c r="P176" s="110"/>
    </row>
    <row r="177" spans="1:16" ht="12.75" customHeight="1" x14ac:dyDescent="0.2">
      <c r="A177" s="65">
        <f t="shared" si="3"/>
        <v>7515</v>
      </c>
      <c r="B177" s="1" t="s">
        <v>325</v>
      </c>
      <c r="E177" s="64" t="s">
        <v>465</v>
      </c>
      <c r="F177" s="110" t="s">
        <v>466</v>
      </c>
      <c r="G177" s="110"/>
      <c r="H177" s="110"/>
      <c r="I177" s="110"/>
      <c r="J177" s="110"/>
      <c r="K177" s="110"/>
      <c r="L177" s="110"/>
      <c r="M177" s="110"/>
      <c r="N177" s="110"/>
      <c r="O177" s="110"/>
      <c r="P177" s="110"/>
    </row>
    <row r="178" spans="1:16" ht="12.75" customHeight="1" x14ac:dyDescent="0.2">
      <c r="A178" s="65">
        <f t="shared" si="3"/>
        <v>7514</v>
      </c>
      <c r="B178" s="1" t="s">
        <v>412</v>
      </c>
      <c r="E178" s="64" t="s">
        <v>467</v>
      </c>
      <c r="F178" s="110" t="s">
        <v>468</v>
      </c>
      <c r="G178" s="110"/>
      <c r="H178" s="110"/>
      <c r="I178" s="110"/>
      <c r="J178" s="110"/>
      <c r="K178" s="110"/>
      <c r="L178" s="110"/>
      <c r="M178" s="110"/>
      <c r="N178" s="110"/>
      <c r="O178" s="110"/>
      <c r="P178" s="110"/>
    </row>
    <row r="179" spans="1:16" ht="12.75" customHeight="1" x14ac:dyDescent="0.2">
      <c r="A179" s="65">
        <f t="shared" si="3"/>
        <v>7513</v>
      </c>
      <c r="B179" s="1" t="s">
        <v>412</v>
      </c>
      <c r="E179" s="64" t="s">
        <v>469</v>
      </c>
      <c r="F179" s="110" t="s">
        <v>470</v>
      </c>
      <c r="G179" s="110"/>
      <c r="H179" s="110"/>
      <c r="I179" s="110"/>
      <c r="J179" s="110"/>
      <c r="K179" s="110"/>
      <c r="L179" s="110"/>
      <c r="M179" s="110"/>
      <c r="N179" s="110"/>
      <c r="O179" s="110"/>
      <c r="P179" s="110"/>
    </row>
    <row r="180" spans="1:16" ht="12.75" customHeight="1" x14ac:dyDescent="0.2">
      <c r="A180" s="65">
        <f t="shared" si="3"/>
        <v>7512</v>
      </c>
      <c r="B180" s="1" t="s">
        <v>412</v>
      </c>
      <c r="E180" s="64" t="s">
        <v>471</v>
      </c>
      <c r="F180" s="110" t="s">
        <v>472</v>
      </c>
      <c r="G180" s="110"/>
      <c r="H180" s="110"/>
      <c r="I180" s="110"/>
      <c r="J180" s="110"/>
      <c r="K180" s="110"/>
      <c r="L180" s="110"/>
      <c r="M180" s="110"/>
      <c r="N180" s="110"/>
      <c r="O180" s="110"/>
      <c r="P180" s="110"/>
    </row>
    <row r="181" spans="1:16" ht="12.75" customHeight="1" x14ac:dyDescent="0.2">
      <c r="A181" s="65">
        <f t="shared" si="3"/>
        <v>7511</v>
      </c>
      <c r="B181" s="1" t="s">
        <v>412</v>
      </c>
      <c r="E181" s="64" t="s">
        <v>473</v>
      </c>
      <c r="F181" s="110" t="s">
        <v>474</v>
      </c>
      <c r="G181" s="110"/>
      <c r="H181" s="110"/>
      <c r="I181" s="110"/>
      <c r="J181" s="110"/>
      <c r="K181" s="110"/>
      <c r="L181" s="110"/>
      <c r="M181" s="110"/>
      <c r="N181" s="110"/>
      <c r="O181" s="110"/>
      <c r="P181" s="110"/>
    </row>
    <row r="182" spans="1:16" ht="12.75" customHeight="1" x14ac:dyDescent="0.2">
      <c r="A182" s="67">
        <f t="shared" si="3"/>
        <v>7477</v>
      </c>
      <c r="B182" s="68" t="s">
        <v>475</v>
      </c>
      <c r="E182" s="64" t="s">
        <v>476</v>
      </c>
      <c r="F182" s="110" t="s">
        <v>477</v>
      </c>
      <c r="G182" s="110"/>
      <c r="H182" s="110"/>
      <c r="I182" s="110"/>
      <c r="J182" s="110"/>
      <c r="K182" s="110"/>
      <c r="L182" s="110"/>
      <c r="M182" s="110"/>
      <c r="N182" s="110"/>
      <c r="O182" s="110"/>
      <c r="P182" s="110"/>
    </row>
    <row r="183" spans="1:16" ht="12.75" customHeight="1" x14ac:dyDescent="0.2">
      <c r="A183" s="67">
        <f t="shared" si="3"/>
        <v>7476</v>
      </c>
      <c r="B183" s="68" t="s">
        <v>475</v>
      </c>
      <c r="E183" s="64" t="s">
        <v>478</v>
      </c>
      <c r="F183" s="110" t="s">
        <v>479</v>
      </c>
      <c r="G183" s="110"/>
      <c r="H183" s="110"/>
      <c r="I183" s="110"/>
      <c r="J183" s="110"/>
      <c r="K183" s="110"/>
      <c r="L183" s="110"/>
      <c r="M183" s="110"/>
      <c r="N183" s="110"/>
      <c r="O183" s="110"/>
      <c r="P183" s="110"/>
    </row>
    <row r="184" spans="1:16" ht="12.75" customHeight="1" x14ac:dyDescent="0.2">
      <c r="A184" s="67">
        <f t="shared" si="3"/>
        <v>7475</v>
      </c>
      <c r="B184" s="68" t="s">
        <v>475</v>
      </c>
      <c r="E184" s="59" t="s">
        <v>480</v>
      </c>
      <c r="F184" s="110"/>
      <c r="G184" s="110"/>
      <c r="H184" s="110"/>
      <c r="I184" s="110"/>
      <c r="J184" s="110"/>
      <c r="K184" s="110"/>
      <c r="L184" s="110"/>
      <c r="M184" s="110"/>
      <c r="N184" s="110"/>
      <c r="O184" s="110"/>
      <c r="P184" s="110"/>
    </row>
    <row r="185" spans="1:16" ht="12.75" customHeight="1" x14ac:dyDescent="0.2">
      <c r="A185" s="67">
        <f t="shared" si="3"/>
        <v>7474</v>
      </c>
      <c r="B185" s="68" t="s">
        <v>290</v>
      </c>
      <c r="E185" s="64" t="s">
        <v>481</v>
      </c>
      <c r="F185" s="110" t="s">
        <v>482</v>
      </c>
      <c r="G185" s="110"/>
      <c r="H185" s="110"/>
      <c r="I185" s="110"/>
      <c r="J185" s="110"/>
      <c r="K185" s="110"/>
      <c r="L185" s="110"/>
      <c r="M185" s="110"/>
      <c r="N185" s="110"/>
      <c r="O185" s="110"/>
      <c r="P185" s="110"/>
    </row>
    <row r="186" spans="1:16" ht="12.75" customHeight="1" x14ac:dyDescent="0.2">
      <c r="A186" s="67">
        <f t="shared" si="3"/>
        <v>7473</v>
      </c>
      <c r="B186" s="68" t="s">
        <v>290</v>
      </c>
      <c r="E186" s="64" t="s">
        <v>483</v>
      </c>
      <c r="F186" s="110" t="s">
        <v>484</v>
      </c>
      <c r="G186" s="110"/>
      <c r="H186" s="110"/>
      <c r="I186" s="110"/>
      <c r="J186" s="110"/>
      <c r="K186" s="110"/>
      <c r="L186" s="110"/>
      <c r="M186" s="110"/>
      <c r="N186" s="110"/>
      <c r="O186" s="110"/>
      <c r="P186" s="110"/>
    </row>
    <row r="187" spans="1:16" ht="12.75" customHeight="1" x14ac:dyDescent="0.2">
      <c r="A187" s="67">
        <f t="shared" si="3"/>
        <v>7472</v>
      </c>
      <c r="B187" s="68" t="s">
        <v>290</v>
      </c>
      <c r="E187" s="64" t="s">
        <v>485</v>
      </c>
      <c r="F187" s="110" t="s">
        <v>486</v>
      </c>
      <c r="G187" s="110"/>
      <c r="H187" s="110"/>
      <c r="I187" s="110"/>
      <c r="J187" s="110"/>
      <c r="K187" s="110"/>
      <c r="L187" s="110"/>
      <c r="M187" s="110"/>
      <c r="N187" s="110"/>
      <c r="O187" s="110"/>
      <c r="P187" s="110"/>
    </row>
    <row r="188" spans="1:16" ht="12.75" customHeight="1" x14ac:dyDescent="0.2">
      <c r="A188" s="67">
        <f t="shared" si="3"/>
        <v>7471</v>
      </c>
      <c r="B188" s="68" t="s">
        <v>290</v>
      </c>
      <c r="E188" s="64" t="s">
        <v>487</v>
      </c>
      <c r="F188" s="110" t="s">
        <v>488</v>
      </c>
      <c r="G188" s="110"/>
      <c r="H188" s="110"/>
      <c r="I188" s="110"/>
      <c r="J188" s="110"/>
      <c r="K188" s="110"/>
      <c r="L188" s="110"/>
      <c r="M188" s="110"/>
      <c r="N188" s="110"/>
      <c r="O188" s="110"/>
      <c r="P188" s="110"/>
    </row>
    <row r="189" spans="1:16" ht="12.75" customHeight="1" x14ac:dyDescent="0.2">
      <c r="A189" s="67">
        <f t="shared" si="3"/>
        <v>7467</v>
      </c>
      <c r="B189" s="68" t="s">
        <v>475</v>
      </c>
      <c r="E189" s="64" t="s">
        <v>489</v>
      </c>
      <c r="F189" s="110" t="s">
        <v>490</v>
      </c>
      <c r="G189" s="110"/>
      <c r="H189" s="110"/>
      <c r="I189" s="110"/>
      <c r="J189" s="110"/>
      <c r="K189" s="110"/>
      <c r="L189" s="110"/>
      <c r="M189" s="110"/>
      <c r="N189" s="110"/>
      <c r="O189" s="110"/>
      <c r="P189" s="110"/>
    </row>
    <row r="190" spans="1:16" ht="12.75" customHeight="1" x14ac:dyDescent="0.2">
      <c r="A190" s="67">
        <f t="shared" si="3"/>
        <v>7466</v>
      </c>
      <c r="B190" s="68" t="s">
        <v>475</v>
      </c>
      <c r="E190" s="64" t="s">
        <v>491</v>
      </c>
      <c r="F190" s="110" t="s">
        <v>492</v>
      </c>
      <c r="G190" s="110"/>
      <c r="H190" s="110"/>
      <c r="I190" s="110"/>
      <c r="J190" s="110"/>
      <c r="K190" s="110"/>
      <c r="L190" s="110"/>
      <c r="M190" s="110"/>
      <c r="N190" s="110"/>
      <c r="O190" s="110"/>
      <c r="P190" s="110"/>
    </row>
    <row r="191" spans="1:16" ht="12.75" customHeight="1" x14ac:dyDescent="0.2">
      <c r="A191" s="67">
        <f t="shared" si="3"/>
        <v>7465</v>
      </c>
      <c r="B191" s="68" t="s">
        <v>475</v>
      </c>
      <c r="E191" s="64" t="s">
        <v>493</v>
      </c>
      <c r="F191" s="110" t="s">
        <v>494</v>
      </c>
      <c r="G191" s="110"/>
      <c r="H191" s="110"/>
      <c r="I191" s="110"/>
      <c r="J191" s="110"/>
      <c r="K191" s="110"/>
      <c r="L191" s="110"/>
      <c r="M191" s="110"/>
      <c r="N191" s="110"/>
      <c r="O191" s="110"/>
      <c r="P191" s="110"/>
    </row>
    <row r="192" spans="1:16" ht="12.75" customHeight="1" x14ac:dyDescent="0.2">
      <c r="A192" s="67">
        <f t="shared" si="3"/>
        <v>7464</v>
      </c>
      <c r="B192" s="68" t="s">
        <v>290</v>
      </c>
      <c r="E192" s="64" t="s">
        <v>495</v>
      </c>
      <c r="F192" s="110" t="s">
        <v>496</v>
      </c>
      <c r="G192" s="110"/>
      <c r="H192" s="110"/>
      <c r="I192" s="110"/>
      <c r="J192" s="110"/>
      <c r="K192" s="110"/>
      <c r="L192" s="110"/>
      <c r="M192" s="110"/>
      <c r="N192" s="110"/>
      <c r="O192" s="110"/>
      <c r="P192" s="110"/>
    </row>
    <row r="193" spans="1:16" ht="12.75" customHeight="1" x14ac:dyDescent="0.2">
      <c r="A193" s="67">
        <f t="shared" si="3"/>
        <v>7463</v>
      </c>
      <c r="B193" s="68" t="s">
        <v>290</v>
      </c>
      <c r="E193" s="64" t="s">
        <v>497</v>
      </c>
      <c r="F193" s="110" t="s">
        <v>498</v>
      </c>
      <c r="G193" s="110"/>
      <c r="H193" s="110"/>
      <c r="I193" s="110"/>
      <c r="J193" s="110"/>
      <c r="K193" s="110"/>
      <c r="L193" s="110"/>
      <c r="M193" s="110"/>
      <c r="N193" s="110"/>
      <c r="O193" s="110"/>
      <c r="P193" s="110"/>
    </row>
    <row r="194" spans="1:16" ht="12.75" customHeight="1" x14ac:dyDescent="0.2">
      <c r="A194" s="67">
        <f t="shared" si="3"/>
        <v>7462</v>
      </c>
      <c r="B194" s="68" t="s">
        <v>290</v>
      </c>
      <c r="E194" s="64" t="s">
        <v>499</v>
      </c>
      <c r="F194" s="110" t="s">
        <v>500</v>
      </c>
      <c r="G194" s="110"/>
      <c r="H194" s="110"/>
      <c r="I194" s="110"/>
      <c r="J194" s="110"/>
      <c r="K194" s="110"/>
      <c r="L194" s="110"/>
      <c r="M194" s="110"/>
      <c r="N194" s="110"/>
      <c r="O194" s="110"/>
      <c r="P194" s="110"/>
    </row>
    <row r="195" spans="1:16" ht="12.75" customHeight="1" x14ac:dyDescent="0.2">
      <c r="A195" s="67">
        <f t="shared" si="3"/>
        <v>7461</v>
      </c>
      <c r="B195" s="68" t="s">
        <v>290</v>
      </c>
      <c r="E195" s="64" t="s">
        <v>501</v>
      </c>
      <c r="F195" s="110" t="s">
        <v>502</v>
      </c>
      <c r="G195" s="110"/>
      <c r="H195" s="110"/>
      <c r="I195" s="110"/>
      <c r="J195" s="110"/>
      <c r="K195" s="110"/>
      <c r="L195" s="110"/>
      <c r="M195" s="110"/>
      <c r="N195" s="110"/>
      <c r="O195" s="110"/>
      <c r="P195" s="110"/>
    </row>
    <row r="196" spans="1:16" ht="12.75" customHeight="1" x14ac:dyDescent="0.2">
      <c r="A196" s="67">
        <f t="shared" si="3"/>
        <v>7457</v>
      </c>
      <c r="B196" s="68" t="s">
        <v>475</v>
      </c>
      <c r="E196" s="64" t="s">
        <v>503</v>
      </c>
      <c r="F196" s="110" t="s">
        <v>504</v>
      </c>
      <c r="G196" s="110"/>
      <c r="H196" s="110"/>
      <c r="I196" s="110"/>
      <c r="J196" s="110"/>
      <c r="K196" s="110"/>
      <c r="L196" s="110"/>
      <c r="M196" s="110"/>
      <c r="N196" s="110"/>
      <c r="O196" s="110"/>
      <c r="P196" s="110"/>
    </row>
    <row r="197" spans="1:16" ht="12.75" customHeight="1" x14ac:dyDescent="0.2">
      <c r="A197" s="67">
        <f t="shared" si="3"/>
        <v>7456</v>
      </c>
      <c r="B197" s="68" t="s">
        <v>475</v>
      </c>
      <c r="E197" s="59" t="s">
        <v>505</v>
      </c>
      <c r="F197" s="110"/>
      <c r="G197" s="110"/>
      <c r="H197" s="110"/>
      <c r="I197" s="110"/>
      <c r="J197" s="110"/>
      <c r="K197" s="110"/>
      <c r="L197" s="110"/>
      <c r="M197" s="110"/>
      <c r="N197" s="110"/>
      <c r="O197" s="110"/>
      <c r="P197" s="110"/>
    </row>
    <row r="198" spans="1:16" ht="12.75" customHeight="1" x14ac:dyDescent="0.2">
      <c r="A198" s="67">
        <f t="shared" si="3"/>
        <v>7455</v>
      </c>
      <c r="B198" s="68" t="s">
        <v>475</v>
      </c>
      <c r="E198" s="64" t="s">
        <v>506</v>
      </c>
      <c r="F198" s="110" t="s">
        <v>507</v>
      </c>
      <c r="G198" s="110"/>
      <c r="H198" s="110"/>
      <c r="I198" s="110"/>
      <c r="J198" s="110"/>
      <c r="K198" s="110"/>
      <c r="L198" s="110"/>
      <c r="M198" s="110"/>
      <c r="N198" s="110"/>
      <c r="O198" s="110"/>
      <c r="P198" s="110"/>
    </row>
    <row r="199" spans="1:16" ht="12.75" customHeight="1" x14ac:dyDescent="0.2">
      <c r="A199" s="67">
        <f t="shared" si="3"/>
        <v>7454</v>
      </c>
      <c r="B199" s="68" t="s">
        <v>290</v>
      </c>
      <c r="E199" s="64" t="s">
        <v>508</v>
      </c>
      <c r="F199" s="110" t="s">
        <v>509</v>
      </c>
      <c r="G199" s="110"/>
      <c r="H199" s="110"/>
      <c r="I199" s="110"/>
      <c r="J199" s="110"/>
      <c r="K199" s="110"/>
      <c r="L199" s="110"/>
      <c r="M199" s="110"/>
      <c r="N199" s="110"/>
      <c r="O199" s="110"/>
      <c r="P199" s="110"/>
    </row>
    <row r="200" spans="1:16" ht="12.75" customHeight="1" x14ac:dyDescent="0.2">
      <c r="A200" s="67">
        <f t="shared" si="3"/>
        <v>7453</v>
      </c>
      <c r="B200" s="68" t="s">
        <v>290</v>
      </c>
      <c r="E200" s="64" t="s">
        <v>510</v>
      </c>
      <c r="F200" s="110" t="s">
        <v>511</v>
      </c>
      <c r="G200" s="110"/>
      <c r="H200" s="110"/>
      <c r="I200" s="110"/>
      <c r="J200" s="110"/>
      <c r="K200" s="110"/>
      <c r="L200" s="110"/>
      <c r="M200" s="110"/>
      <c r="N200" s="110"/>
      <c r="O200" s="110"/>
      <c r="P200" s="110"/>
    </row>
    <row r="201" spans="1:16" ht="12.75" customHeight="1" x14ac:dyDescent="0.2">
      <c r="A201" s="67">
        <f t="shared" si="3"/>
        <v>7452</v>
      </c>
      <c r="B201" s="68" t="s">
        <v>290</v>
      </c>
      <c r="E201" s="64" t="s">
        <v>512</v>
      </c>
      <c r="F201" s="110" t="s">
        <v>513</v>
      </c>
      <c r="G201" s="110"/>
      <c r="H201" s="110"/>
      <c r="I201" s="110"/>
      <c r="J201" s="110"/>
      <c r="K201" s="110"/>
      <c r="L201" s="110"/>
      <c r="M201" s="110"/>
      <c r="N201" s="110"/>
      <c r="O201" s="110"/>
      <c r="P201" s="110"/>
    </row>
    <row r="202" spans="1:16" ht="12.75" customHeight="1" x14ac:dyDescent="0.2">
      <c r="A202" s="67">
        <f t="shared" si="3"/>
        <v>7451</v>
      </c>
      <c r="B202" s="68" t="s">
        <v>290</v>
      </c>
      <c r="E202" s="64" t="s">
        <v>514</v>
      </c>
      <c r="F202" s="110" t="s">
        <v>515</v>
      </c>
      <c r="G202" s="110"/>
      <c r="H202" s="110"/>
      <c r="I202" s="110"/>
      <c r="J202" s="110"/>
      <c r="K202" s="110"/>
      <c r="L202" s="110"/>
      <c r="M202" s="110"/>
      <c r="N202" s="110"/>
      <c r="O202" s="110"/>
      <c r="P202" s="110"/>
    </row>
    <row r="203" spans="1:16" ht="12.75" customHeight="1" x14ac:dyDescent="0.2">
      <c r="A203" s="67">
        <f t="shared" si="3"/>
        <v>7447</v>
      </c>
      <c r="B203" s="68" t="s">
        <v>325</v>
      </c>
      <c r="E203" s="64" t="s">
        <v>516</v>
      </c>
      <c r="F203" s="110" t="s">
        <v>517</v>
      </c>
      <c r="G203" s="110"/>
      <c r="H203" s="110"/>
      <c r="I203" s="110"/>
      <c r="J203" s="110"/>
      <c r="K203" s="110"/>
      <c r="L203" s="110"/>
      <c r="M203" s="110"/>
      <c r="N203" s="110"/>
      <c r="O203" s="110"/>
      <c r="P203" s="110"/>
    </row>
    <row r="204" spans="1:16" ht="12.75" customHeight="1" x14ac:dyDescent="0.2">
      <c r="A204" s="67">
        <f t="shared" si="3"/>
        <v>7446</v>
      </c>
      <c r="B204" s="68" t="s">
        <v>325</v>
      </c>
      <c r="E204" s="64" t="s">
        <v>518</v>
      </c>
      <c r="F204" s="110" t="s">
        <v>519</v>
      </c>
      <c r="G204" s="110"/>
      <c r="H204" s="110"/>
      <c r="I204" s="110"/>
      <c r="J204" s="110"/>
      <c r="K204" s="110"/>
      <c r="L204" s="110"/>
      <c r="M204" s="110"/>
      <c r="N204" s="110"/>
      <c r="O204" s="110"/>
      <c r="P204" s="110"/>
    </row>
    <row r="205" spans="1:16" ht="12.75" customHeight="1" x14ac:dyDescent="0.2">
      <c r="A205" s="67">
        <f t="shared" si="3"/>
        <v>7445</v>
      </c>
      <c r="B205" s="68" t="s">
        <v>325</v>
      </c>
      <c r="E205" s="64" t="s">
        <v>520</v>
      </c>
      <c r="F205" s="110" t="s">
        <v>521</v>
      </c>
      <c r="G205" s="110"/>
      <c r="H205" s="110"/>
      <c r="I205" s="110"/>
      <c r="J205" s="110"/>
      <c r="K205" s="110"/>
      <c r="L205" s="110"/>
      <c r="M205" s="110"/>
      <c r="N205" s="110"/>
      <c r="O205" s="110"/>
      <c r="P205" s="110"/>
    </row>
    <row r="206" spans="1:16" ht="12.75" customHeight="1" x14ac:dyDescent="0.2">
      <c r="A206" s="67">
        <f t="shared" si="3"/>
        <v>7444</v>
      </c>
      <c r="B206" s="68" t="s">
        <v>412</v>
      </c>
      <c r="E206" s="64" t="s">
        <v>522</v>
      </c>
      <c r="F206" s="110" t="s">
        <v>523</v>
      </c>
      <c r="G206" s="110"/>
      <c r="H206" s="110"/>
      <c r="I206" s="110"/>
      <c r="J206" s="110"/>
      <c r="K206" s="110"/>
      <c r="L206" s="110"/>
      <c r="M206" s="110"/>
      <c r="N206" s="110"/>
      <c r="O206" s="110"/>
      <c r="P206" s="110"/>
    </row>
    <row r="207" spans="1:16" ht="12.75" customHeight="1" x14ac:dyDescent="0.2">
      <c r="A207" s="67">
        <f t="shared" si="3"/>
        <v>7443</v>
      </c>
      <c r="B207" s="68" t="s">
        <v>412</v>
      </c>
      <c r="E207" s="64" t="s">
        <v>524</v>
      </c>
      <c r="F207" s="110" t="s">
        <v>525</v>
      </c>
      <c r="G207" s="110"/>
      <c r="H207" s="110"/>
      <c r="I207" s="110"/>
      <c r="J207" s="110"/>
      <c r="K207" s="110"/>
      <c r="L207" s="110"/>
      <c r="M207" s="110"/>
      <c r="N207" s="110"/>
      <c r="O207" s="110"/>
      <c r="P207" s="110"/>
    </row>
    <row r="208" spans="1:16" ht="12.75" customHeight="1" x14ac:dyDescent="0.2">
      <c r="A208" s="67">
        <f t="shared" si="3"/>
        <v>7442</v>
      </c>
      <c r="B208" s="68" t="s">
        <v>412</v>
      </c>
      <c r="E208" s="64" t="s">
        <v>526</v>
      </c>
      <c r="F208" s="110" t="s">
        <v>527</v>
      </c>
      <c r="G208" s="110"/>
      <c r="H208" s="110"/>
      <c r="I208" s="110"/>
      <c r="J208" s="110"/>
      <c r="K208" s="110"/>
      <c r="L208" s="110"/>
      <c r="M208" s="110"/>
      <c r="N208" s="110"/>
      <c r="O208" s="110"/>
      <c r="P208" s="110"/>
    </row>
    <row r="209" spans="1:16" ht="12.75" customHeight="1" x14ac:dyDescent="0.2">
      <c r="A209" s="67">
        <f t="shared" si="3"/>
        <v>7441</v>
      </c>
      <c r="B209" s="68" t="s">
        <v>412</v>
      </c>
      <c r="E209" s="64" t="s">
        <v>528</v>
      </c>
      <c r="F209" s="110" t="s">
        <v>529</v>
      </c>
      <c r="G209" s="110"/>
      <c r="H209" s="110"/>
      <c r="I209" s="110"/>
      <c r="J209" s="110"/>
      <c r="K209" s="110"/>
      <c r="L209" s="110"/>
      <c r="M209" s="110"/>
      <c r="N209" s="110"/>
      <c r="O209" s="110"/>
      <c r="P209" s="110"/>
    </row>
    <row r="210" spans="1:16" ht="12.75" customHeight="1" x14ac:dyDescent="0.2">
      <c r="A210" s="67">
        <f t="shared" si="3"/>
        <v>7437</v>
      </c>
      <c r="B210" s="68" t="s">
        <v>325</v>
      </c>
      <c r="E210" s="59" t="s">
        <v>530</v>
      </c>
      <c r="F210" s="110"/>
      <c r="G210" s="110"/>
      <c r="H210" s="110"/>
      <c r="I210" s="110"/>
      <c r="J210" s="110"/>
      <c r="K210" s="110"/>
      <c r="L210" s="110"/>
      <c r="M210" s="110"/>
      <c r="N210" s="110"/>
      <c r="O210" s="110"/>
      <c r="P210" s="110"/>
    </row>
    <row r="211" spans="1:16" ht="12.75" customHeight="1" x14ac:dyDescent="0.2">
      <c r="A211" s="67">
        <f t="shared" si="3"/>
        <v>7436</v>
      </c>
      <c r="B211" s="68" t="s">
        <v>325</v>
      </c>
      <c r="E211" s="64" t="s">
        <v>531</v>
      </c>
      <c r="F211" s="110" t="s">
        <v>532</v>
      </c>
      <c r="G211" s="110"/>
      <c r="H211" s="110"/>
      <c r="I211" s="110"/>
      <c r="J211" s="110"/>
      <c r="K211" s="110"/>
      <c r="L211" s="110"/>
      <c r="M211" s="110"/>
      <c r="N211" s="110"/>
      <c r="O211" s="110"/>
      <c r="P211" s="110"/>
    </row>
    <row r="212" spans="1:16" ht="12.75" customHeight="1" x14ac:dyDescent="0.2">
      <c r="A212" s="67">
        <f t="shared" ref="A212:A275" si="4">A163-100</f>
        <v>7435</v>
      </c>
      <c r="B212" s="68" t="s">
        <v>325</v>
      </c>
      <c r="E212" s="64" t="s">
        <v>533</v>
      </c>
      <c r="F212" s="110" t="s">
        <v>534</v>
      </c>
      <c r="G212" s="110"/>
      <c r="H212" s="110"/>
      <c r="I212" s="110"/>
      <c r="J212" s="110"/>
      <c r="K212" s="110"/>
      <c r="L212" s="110"/>
      <c r="M212" s="110"/>
      <c r="N212" s="110"/>
      <c r="O212" s="110"/>
      <c r="P212" s="110"/>
    </row>
    <row r="213" spans="1:16" ht="12.75" customHeight="1" x14ac:dyDescent="0.2">
      <c r="A213" s="67">
        <f t="shared" si="4"/>
        <v>7434</v>
      </c>
      <c r="B213" s="68" t="s">
        <v>412</v>
      </c>
      <c r="E213" s="64" t="s">
        <v>535</v>
      </c>
      <c r="F213" s="110" t="s">
        <v>536</v>
      </c>
      <c r="G213" s="110"/>
      <c r="H213" s="110"/>
      <c r="I213" s="110"/>
      <c r="J213" s="110"/>
      <c r="K213" s="110"/>
      <c r="L213" s="110"/>
      <c r="M213" s="110"/>
      <c r="N213" s="110"/>
      <c r="O213" s="110"/>
      <c r="P213" s="110"/>
    </row>
    <row r="214" spans="1:16" ht="12.75" customHeight="1" x14ac:dyDescent="0.2">
      <c r="A214" s="67">
        <f t="shared" si="4"/>
        <v>7433</v>
      </c>
      <c r="B214" s="68" t="s">
        <v>412</v>
      </c>
      <c r="E214" s="64" t="s">
        <v>537</v>
      </c>
      <c r="F214" s="110" t="s">
        <v>538</v>
      </c>
      <c r="G214" s="110"/>
      <c r="H214" s="110"/>
      <c r="I214" s="110"/>
      <c r="J214" s="110"/>
      <c r="K214" s="110"/>
      <c r="L214" s="110"/>
      <c r="M214" s="110"/>
      <c r="N214" s="110"/>
      <c r="O214" s="110"/>
      <c r="P214" s="110"/>
    </row>
    <row r="215" spans="1:16" ht="12.75" customHeight="1" x14ac:dyDescent="0.2">
      <c r="A215" s="67">
        <f t="shared" si="4"/>
        <v>7432</v>
      </c>
      <c r="B215" s="68" t="s">
        <v>412</v>
      </c>
      <c r="E215" s="64" t="s">
        <v>539</v>
      </c>
      <c r="F215" s="110" t="s">
        <v>540</v>
      </c>
      <c r="G215" s="110"/>
      <c r="H215" s="110"/>
      <c r="I215" s="110"/>
      <c r="J215" s="110"/>
      <c r="K215" s="110"/>
      <c r="L215" s="110"/>
      <c r="M215" s="110"/>
      <c r="N215" s="110"/>
      <c r="O215" s="110"/>
      <c r="P215" s="110"/>
    </row>
    <row r="216" spans="1:16" ht="12.75" customHeight="1" x14ac:dyDescent="0.2">
      <c r="A216" s="67">
        <f t="shared" si="4"/>
        <v>7431</v>
      </c>
      <c r="B216" s="68" t="s">
        <v>412</v>
      </c>
      <c r="E216" s="64" t="s">
        <v>541</v>
      </c>
      <c r="F216" s="110" t="s">
        <v>542</v>
      </c>
      <c r="G216" s="110"/>
      <c r="H216" s="110"/>
      <c r="I216" s="110"/>
      <c r="J216" s="110"/>
      <c r="K216" s="110"/>
      <c r="L216" s="110"/>
      <c r="M216" s="110"/>
      <c r="N216" s="110"/>
      <c r="O216" s="110"/>
      <c r="P216" s="110"/>
    </row>
    <row r="217" spans="1:16" ht="12.75" customHeight="1" x14ac:dyDescent="0.2">
      <c r="A217" s="67">
        <f t="shared" si="4"/>
        <v>7427</v>
      </c>
      <c r="B217" s="68" t="s">
        <v>325</v>
      </c>
      <c r="E217" s="64" t="s">
        <v>543</v>
      </c>
      <c r="F217" s="110" t="s">
        <v>544</v>
      </c>
      <c r="G217" s="110"/>
      <c r="H217" s="110"/>
      <c r="I217" s="110"/>
      <c r="J217" s="110"/>
      <c r="K217" s="110"/>
      <c r="L217" s="110"/>
      <c r="M217" s="110"/>
      <c r="N217" s="110"/>
      <c r="O217" s="110"/>
      <c r="P217" s="110"/>
    </row>
    <row r="218" spans="1:16" ht="12.75" customHeight="1" x14ac:dyDescent="0.2">
      <c r="A218" s="67">
        <f t="shared" si="4"/>
        <v>7426</v>
      </c>
      <c r="B218" s="68" t="s">
        <v>325</v>
      </c>
      <c r="E218" s="64" t="s">
        <v>545</v>
      </c>
      <c r="F218" s="110" t="s">
        <v>546</v>
      </c>
      <c r="G218" s="110"/>
      <c r="H218" s="110"/>
      <c r="I218" s="110"/>
      <c r="J218" s="110"/>
      <c r="K218" s="110"/>
      <c r="L218" s="110"/>
      <c r="M218" s="110"/>
      <c r="N218" s="110"/>
      <c r="O218" s="110"/>
      <c r="P218" s="110"/>
    </row>
    <row r="219" spans="1:16" ht="12.75" customHeight="1" x14ac:dyDescent="0.2">
      <c r="A219" s="67">
        <f t="shared" si="4"/>
        <v>7425</v>
      </c>
      <c r="B219" s="68" t="s">
        <v>325</v>
      </c>
      <c r="E219" s="64" t="s">
        <v>547</v>
      </c>
      <c r="F219" s="110" t="s">
        <v>548</v>
      </c>
      <c r="G219" s="110"/>
      <c r="H219" s="110"/>
      <c r="I219" s="110"/>
      <c r="J219" s="110"/>
      <c r="K219" s="110"/>
      <c r="L219" s="110"/>
      <c r="M219" s="110"/>
      <c r="N219" s="110"/>
      <c r="O219" s="110"/>
      <c r="P219" s="110"/>
    </row>
    <row r="220" spans="1:16" ht="12.75" customHeight="1" x14ac:dyDescent="0.2">
      <c r="A220" s="67">
        <f t="shared" si="4"/>
        <v>7424</v>
      </c>
      <c r="B220" s="68" t="s">
        <v>412</v>
      </c>
      <c r="E220" s="64" t="s">
        <v>549</v>
      </c>
      <c r="F220" s="110" t="s">
        <v>550</v>
      </c>
      <c r="G220" s="110"/>
      <c r="H220" s="110"/>
      <c r="I220" s="110"/>
      <c r="J220" s="110"/>
      <c r="K220" s="110"/>
      <c r="L220" s="110"/>
      <c r="M220" s="110"/>
      <c r="N220" s="110"/>
      <c r="O220" s="110"/>
      <c r="P220" s="110"/>
    </row>
    <row r="221" spans="1:16" ht="12.75" customHeight="1" x14ac:dyDescent="0.2">
      <c r="A221" s="67">
        <f t="shared" si="4"/>
        <v>7423</v>
      </c>
      <c r="B221" s="68" t="s">
        <v>412</v>
      </c>
      <c r="E221" s="64" t="s">
        <v>551</v>
      </c>
      <c r="F221" s="110" t="s">
        <v>552</v>
      </c>
      <c r="G221" s="110"/>
      <c r="H221" s="110"/>
      <c r="I221" s="110"/>
      <c r="J221" s="110"/>
      <c r="K221" s="110"/>
      <c r="L221" s="110"/>
      <c r="M221" s="110"/>
      <c r="N221" s="110"/>
      <c r="O221" s="110"/>
      <c r="P221" s="110"/>
    </row>
    <row r="222" spans="1:16" ht="12.75" customHeight="1" x14ac:dyDescent="0.2">
      <c r="A222" s="67">
        <f t="shared" si="4"/>
        <v>7422</v>
      </c>
      <c r="B222" s="68" t="s">
        <v>412</v>
      </c>
      <c r="E222" s="64" t="s">
        <v>553</v>
      </c>
      <c r="F222" s="110" t="s">
        <v>554</v>
      </c>
      <c r="G222" s="110"/>
      <c r="H222" s="110"/>
      <c r="I222" s="110"/>
      <c r="J222" s="110"/>
      <c r="K222" s="110"/>
      <c r="L222" s="110"/>
      <c r="M222" s="110"/>
      <c r="N222" s="110"/>
      <c r="O222" s="110"/>
      <c r="P222" s="110"/>
    </row>
    <row r="223" spans="1:16" ht="12.75" customHeight="1" x14ac:dyDescent="0.2">
      <c r="A223" s="67">
        <f t="shared" si="4"/>
        <v>7421</v>
      </c>
      <c r="B223" s="68" t="s">
        <v>412</v>
      </c>
      <c r="F223" s="110"/>
      <c r="G223" s="110"/>
      <c r="H223" s="110"/>
      <c r="I223" s="110"/>
      <c r="J223" s="110"/>
      <c r="K223" s="110"/>
      <c r="L223" s="110"/>
      <c r="M223" s="110"/>
      <c r="N223" s="110"/>
      <c r="O223" s="110"/>
      <c r="P223" s="110"/>
    </row>
    <row r="224" spans="1:16" ht="12.75" customHeight="1" x14ac:dyDescent="0.2">
      <c r="A224" s="67">
        <f t="shared" si="4"/>
        <v>7417</v>
      </c>
      <c r="B224" s="68" t="s">
        <v>325</v>
      </c>
      <c r="F224" s="110"/>
      <c r="G224" s="110"/>
      <c r="H224" s="110"/>
      <c r="I224" s="110"/>
      <c r="J224" s="110"/>
      <c r="K224" s="110"/>
      <c r="L224" s="110"/>
      <c r="M224" s="110"/>
      <c r="N224" s="110"/>
      <c r="O224" s="110"/>
      <c r="P224" s="110"/>
    </row>
    <row r="225" spans="1:16" ht="12.75" customHeight="1" x14ac:dyDescent="0.2">
      <c r="A225" s="67">
        <f t="shared" si="4"/>
        <v>7416</v>
      </c>
      <c r="B225" s="68" t="s">
        <v>325</v>
      </c>
      <c r="F225" s="110"/>
      <c r="G225" s="110"/>
      <c r="H225" s="110"/>
      <c r="I225" s="110"/>
      <c r="J225" s="110"/>
      <c r="K225" s="110"/>
      <c r="L225" s="110"/>
      <c r="M225" s="110"/>
      <c r="N225" s="110"/>
      <c r="O225" s="110"/>
      <c r="P225" s="110"/>
    </row>
    <row r="226" spans="1:16" x14ac:dyDescent="0.2">
      <c r="A226" s="67">
        <f t="shared" si="4"/>
        <v>7415</v>
      </c>
      <c r="B226" s="68" t="s">
        <v>325</v>
      </c>
      <c r="F226" s="62"/>
      <c r="G226" s="61"/>
      <c r="H226" s="61"/>
      <c r="I226" s="60"/>
      <c r="J226" s="60"/>
      <c r="K226" s="60"/>
      <c r="L226" s="60"/>
      <c r="M226" s="60"/>
      <c r="N226" s="60"/>
      <c r="O226" s="60"/>
      <c r="P226" s="60"/>
    </row>
    <row r="227" spans="1:16" x14ac:dyDescent="0.2">
      <c r="A227" s="67">
        <f t="shared" si="4"/>
        <v>7414</v>
      </c>
      <c r="B227" s="68" t="s">
        <v>412</v>
      </c>
      <c r="F227" s="62"/>
      <c r="G227" s="61"/>
      <c r="H227" s="61"/>
      <c r="I227" s="60"/>
      <c r="J227" s="60"/>
      <c r="K227" s="60"/>
      <c r="L227" s="60"/>
      <c r="M227" s="60"/>
      <c r="N227" s="60"/>
      <c r="O227" s="60"/>
      <c r="P227" s="60"/>
    </row>
    <row r="228" spans="1:16" x14ac:dyDescent="0.2">
      <c r="A228" s="67">
        <f t="shared" si="4"/>
        <v>7413</v>
      </c>
      <c r="B228" s="68" t="s">
        <v>412</v>
      </c>
      <c r="F228" s="62"/>
      <c r="G228" s="61"/>
      <c r="H228" s="61"/>
      <c r="I228" s="60"/>
      <c r="J228" s="60"/>
      <c r="K228" s="60"/>
      <c r="L228" s="60"/>
      <c r="M228" s="60"/>
      <c r="N228" s="60"/>
      <c r="O228" s="60"/>
      <c r="P228" s="60"/>
    </row>
    <row r="229" spans="1:16" x14ac:dyDescent="0.2">
      <c r="A229" s="67">
        <f t="shared" si="4"/>
        <v>7412</v>
      </c>
      <c r="B229" s="68" t="s">
        <v>412</v>
      </c>
      <c r="F229" s="62"/>
      <c r="G229" s="61"/>
      <c r="H229" s="61"/>
      <c r="I229" s="60"/>
      <c r="J229" s="60"/>
      <c r="K229" s="60"/>
      <c r="L229" s="60"/>
      <c r="M229" s="60"/>
      <c r="N229" s="60"/>
      <c r="O229" s="60"/>
      <c r="P229" s="60"/>
    </row>
    <row r="230" spans="1:16" x14ac:dyDescent="0.2">
      <c r="A230" s="67">
        <f t="shared" si="4"/>
        <v>7411</v>
      </c>
      <c r="B230" s="68" t="s">
        <v>412</v>
      </c>
      <c r="F230" s="62"/>
      <c r="G230" s="61"/>
      <c r="H230" s="61"/>
      <c r="I230" s="60"/>
      <c r="J230" s="60"/>
      <c r="K230" s="60"/>
      <c r="L230" s="60"/>
      <c r="M230" s="60"/>
      <c r="N230" s="60"/>
      <c r="O230" s="60"/>
      <c r="P230" s="60"/>
    </row>
    <row r="231" spans="1:16" x14ac:dyDescent="0.2">
      <c r="A231" s="65">
        <f t="shared" si="4"/>
        <v>7377</v>
      </c>
      <c r="B231" s="1" t="s">
        <v>475</v>
      </c>
      <c r="F231" s="62"/>
      <c r="G231" s="61"/>
      <c r="H231" s="61"/>
      <c r="I231" s="60"/>
      <c r="J231" s="60"/>
      <c r="K231" s="60"/>
      <c r="L231" s="60"/>
      <c r="M231" s="60"/>
      <c r="N231" s="60"/>
      <c r="O231" s="60"/>
      <c r="P231" s="60"/>
    </row>
    <row r="232" spans="1:16" x14ac:dyDescent="0.2">
      <c r="A232" s="65">
        <f t="shared" si="4"/>
        <v>7376</v>
      </c>
      <c r="B232" s="1" t="s">
        <v>475</v>
      </c>
      <c r="F232" s="62"/>
      <c r="G232" s="61"/>
      <c r="H232" s="61"/>
      <c r="I232" s="60"/>
      <c r="J232" s="60"/>
      <c r="K232" s="60"/>
      <c r="L232" s="60"/>
      <c r="M232" s="60"/>
      <c r="N232" s="60"/>
      <c r="O232" s="60"/>
      <c r="P232" s="60"/>
    </row>
    <row r="233" spans="1:16" x14ac:dyDescent="0.2">
      <c r="A233" s="65">
        <f t="shared" si="4"/>
        <v>7375</v>
      </c>
      <c r="B233" s="1" t="s">
        <v>475</v>
      </c>
      <c r="F233" s="62"/>
      <c r="G233" s="61"/>
      <c r="H233" s="61"/>
      <c r="I233" s="60"/>
      <c r="J233" s="60"/>
      <c r="K233" s="60"/>
      <c r="L233" s="60"/>
      <c r="M233" s="60"/>
      <c r="N233" s="60"/>
      <c r="O233" s="60"/>
      <c r="P233" s="60"/>
    </row>
    <row r="234" spans="1:16" x14ac:dyDescent="0.2">
      <c r="A234" s="65">
        <f t="shared" si="4"/>
        <v>7374</v>
      </c>
      <c r="B234" s="1" t="s">
        <v>290</v>
      </c>
      <c r="F234" s="62"/>
      <c r="G234" s="61"/>
      <c r="H234" s="61"/>
      <c r="I234" s="60"/>
      <c r="J234" s="60"/>
      <c r="K234" s="60"/>
      <c r="L234" s="60"/>
      <c r="M234" s="60"/>
      <c r="N234" s="60"/>
      <c r="O234" s="60"/>
      <c r="P234" s="60"/>
    </row>
    <row r="235" spans="1:16" x14ac:dyDescent="0.2">
      <c r="A235" s="65">
        <f t="shared" si="4"/>
        <v>7373</v>
      </c>
      <c r="B235" s="1" t="s">
        <v>290</v>
      </c>
      <c r="F235" s="62"/>
      <c r="G235" s="61"/>
      <c r="H235" s="61"/>
      <c r="I235" s="60"/>
      <c r="J235" s="60"/>
      <c r="K235" s="60"/>
      <c r="L235" s="60"/>
      <c r="M235" s="60"/>
      <c r="N235" s="60"/>
      <c r="O235" s="60"/>
      <c r="P235" s="60"/>
    </row>
    <row r="236" spans="1:16" x14ac:dyDescent="0.2">
      <c r="A236" s="65">
        <f t="shared" si="4"/>
        <v>7372</v>
      </c>
      <c r="B236" s="1" t="s">
        <v>290</v>
      </c>
      <c r="F236" s="62"/>
      <c r="G236" s="61"/>
      <c r="H236" s="61"/>
      <c r="I236" s="60"/>
      <c r="J236" s="60"/>
      <c r="K236" s="60"/>
      <c r="L236" s="60"/>
      <c r="M236" s="60"/>
      <c r="N236" s="60"/>
      <c r="O236" s="60"/>
      <c r="P236" s="60"/>
    </row>
    <row r="237" spans="1:16" x14ac:dyDescent="0.2">
      <c r="A237" s="65">
        <f t="shared" si="4"/>
        <v>7371</v>
      </c>
      <c r="B237" s="1" t="s">
        <v>290</v>
      </c>
      <c r="F237" s="62"/>
      <c r="G237" s="61"/>
      <c r="H237" s="61"/>
      <c r="I237" s="60"/>
      <c r="J237" s="60"/>
      <c r="K237" s="60"/>
      <c r="L237" s="60"/>
      <c r="M237" s="60"/>
      <c r="N237" s="60"/>
      <c r="O237" s="60"/>
      <c r="P237" s="60"/>
    </row>
    <row r="238" spans="1:16" x14ac:dyDescent="0.2">
      <c r="A238" s="65">
        <f t="shared" si="4"/>
        <v>7367</v>
      </c>
      <c r="B238" s="1" t="s">
        <v>475</v>
      </c>
      <c r="F238" s="62"/>
      <c r="G238" s="61"/>
      <c r="H238" s="61"/>
      <c r="I238" s="60"/>
      <c r="J238" s="60"/>
      <c r="K238" s="60"/>
      <c r="L238" s="60"/>
      <c r="M238" s="60"/>
      <c r="N238" s="60"/>
      <c r="O238" s="60"/>
      <c r="P238" s="60"/>
    </row>
    <row r="239" spans="1:16" x14ac:dyDescent="0.2">
      <c r="A239" s="65">
        <f t="shared" si="4"/>
        <v>7366</v>
      </c>
      <c r="B239" s="1" t="s">
        <v>475</v>
      </c>
      <c r="F239" s="62"/>
      <c r="G239" s="61"/>
      <c r="H239" s="61"/>
      <c r="I239" s="60"/>
      <c r="J239" s="60"/>
      <c r="K239" s="60"/>
      <c r="L239" s="60"/>
      <c r="M239" s="60"/>
      <c r="N239" s="60"/>
      <c r="O239" s="60"/>
      <c r="P239" s="60"/>
    </row>
    <row r="240" spans="1:16" x14ac:dyDescent="0.2">
      <c r="A240" s="65">
        <f t="shared" si="4"/>
        <v>7365</v>
      </c>
      <c r="B240" s="1" t="s">
        <v>475</v>
      </c>
      <c r="F240" s="62"/>
      <c r="G240" s="61"/>
      <c r="H240" s="61"/>
      <c r="I240" s="60"/>
      <c r="J240" s="60"/>
      <c r="K240" s="60"/>
      <c r="L240" s="60"/>
      <c r="M240" s="60"/>
      <c r="N240" s="60"/>
      <c r="O240" s="60"/>
      <c r="P240" s="60"/>
    </row>
    <row r="241" spans="1:16" x14ac:dyDescent="0.2">
      <c r="A241" s="65">
        <f t="shared" si="4"/>
        <v>7364</v>
      </c>
      <c r="B241" s="1" t="s">
        <v>290</v>
      </c>
      <c r="F241" s="62"/>
      <c r="G241" s="61"/>
      <c r="H241" s="61"/>
      <c r="I241" s="60"/>
      <c r="J241" s="60"/>
      <c r="K241" s="60"/>
      <c r="L241" s="60"/>
      <c r="M241" s="60"/>
      <c r="N241" s="60"/>
      <c r="O241" s="60"/>
      <c r="P241" s="60"/>
    </row>
    <row r="242" spans="1:16" x14ac:dyDescent="0.2">
      <c r="A242" s="65">
        <f t="shared" si="4"/>
        <v>7363</v>
      </c>
      <c r="B242" s="1" t="s">
        <v>290</v>
      </c>
      <c r="F242" s="62"/>
      <c r="G242" s="61"/>
      <c r="H242" s="61"/>
      <c r="I242" s="60"/>
      <c r="J242" s="60"/>
      <c r="K242" s="60"/>
      <c r="L242" s="60"/>
      <c r="M242" s="60"/>
      <c r="N242" s="60"/>
      <c r="O242" s="60"/>
      <c r="P242" s="60"/>
    </row>
    <row r="243" spans="1:16" x14ac:dyDescent="0.2">
      <c r="A243" s="65">
        <f t="shared" si="4"/>
        <v>7362</v>
      </c>
      <c r="B243" s="1" t="s">
        <v>290</v>
      </c>
      <c r="F243" s="62"/>
      <c r="G243" s="61"/>
      <c r="H243" s="61"/>
      <c r="I243" s="60"/>
      <c r="J243" s="60"/>
      <c r="K243" s="60"/>
      <c r="L243" s="60"/>
      <c r="M243" s="60"/>
      <c r="N243" s="60"/>
      <c r="O243" s="60"/>
      <c r="P243" s="60"/>
    </row>
    <row r="244" spans="1:16" x14ac:dyDescent="0.2">
      <c r="A244" s="65">
        <f t="shared" si="4"/>
        <v>7361</v>
      </c>
      <c r="B244" s="1" t="s">
        <v>290</v>
      </c>
      <c r="F244" s="62"/>
      <c r="G244" s="61"/>
      <c r="H244" s="61"/>
      <c r="I244" s="60"/>
      <c r="J244" s="60"/>
      <c r="K244" s="60"/>
      <c r="L244" s="60"/>
      <c r="M244" s="60"/>
      <c r="N244" s="60"/>
      <c r="O244" s="60"/>
      <c r="P244" s="60"/>
    </row>
    <row r="245" spans="1:16" x14ac:dyDescent="0.2">
      <c r="A245" s="65">
        <f t="shared" si="4"/>
        <v>7357</v>
      </c>
      <c r="B245" s="1" t="s">
        <v>475</v>
      </c>
      <c r="F245" s="62"/>
      <c r="G245" s="61"/>
      <c r="H245" s="61"/>
      <c r="I245" s="60"/>
      <c r="J245" s="60"/>
      <c r="K245" s="60"/>
      <c r="L245" s="60"/>
      <c r="M245" s="60"/>
      <c r="N245" s="60"/>
      <c r="O245" s="60"/>
      <c r="P245" s="60"/>
    </row>
    <row r="246" spans="1:16" x14ac:dyDescent="0.2">
      <c r="A246" s="65">
        <f t="shared" si="4"/>
        <v>7356</v>
      </c>
      <c r="B246" s="1" t="s">
        <v>475</v>
      </c>
      <c r="F246" s="62"/>
      <c r="G246" s="61"/>
      <c r="H246" s="61"/>
      <c r="I246" s="60"/>
      <c r="J246" s="60"/>
      <c r="K246" s="60"/>
      <c r="L246" s="60"/>
      <c r="M246" s="60"/>
      <c r="N246" s="60"/>
      <c r="O246" s="60"/>
      <c r="P246" s="60"/>
    </row>
    <row r="247" spans="1:16" x14ac:dyDescent="0.2">
      <c r="A247" s="65">
        <f t="shared" si="4"/>
        <v>7355</v>
      </c>
      <c r="B247" s="1" t="s">
        <v>475</v>
      </c>
      <c r="F247" s="62"/>
      <c r="G247" s="61"/>
      <c r="H247" s="61"/>
      <c r="I247" s="60"/>
      <c r="J247" s="60"/>
      <c r="K247" s="60"/>
      <c r="L247" s="60"/>
      <c r="M247" s="60"/>
      <c r="N247" s="60"/>
      <c r="O247" s="60"/>
      <c r="P247" s="60"/>
    </row>
    <row r="248" spans="1:16" x14ac:dyDescent="0.2">
      <c r="A248" s="65">
        <f t="shared" si="4"/>
        <v>7354</v>
      </c>
      <c r="B248" s="1" t="s">
        <v>290</v>
      </c>
      <c r="F248" s="62"/>
      <c r="G248" s="61"/>
      <c r="H248" s="61"/>
      <c r="I248" s="60"/>
      <c r="J248" s="60"/>
      <c r="K248" s="60"/>
      <c r="L248" s="60"/>
      <c r="M248" s="60"/>
      <c r="N248" s="60"/>
      <c r="O248" s="60"/>
      <c r="P248" s="60"/>
    </row>
    <row r="249" spans="1:16" x14ac:dyDescent="0.2">
      <c r="A249" s="65">
        <f t="shared" si="4"/>
        <v>7353</v>
      </c>
      <c r="B249" s="1" t="s">
        <v>290</v>
      </c>
      <c r="F249" s="62"/>
      <c r="G249" s="61"/>
      <c r="H249" s="61"/>
      <c r="I249" s="60"/>
      <c r="J249" s="60"/>
      <c r="K249" s="60"/>
      <c r="L249" s="60"/>
      <c r="M249" s="60"/>
      <c r="N249" s="60"/>
      <c r="O249" s="60"/>
      <c r="P249" s="60"/>
    </row>
    <row r="250" spans="1:16" x14ac:dyDescent="0.2">
      <c r="A250" s="65">
        <f t="shared" si="4"/>
        <v>7352</v>
      </c>
      <c r="B250" s="1" t="s">
        <v>290</v>
      </c>
      <c r="F250" s="62"/>
      <c r="G250" s="61"/>
      <c r="H250" s="61"/>
      <c r="I250" s="60"/>
      <c r="J250" s="60"/>
      <c r="K250" s="60"/>
      <c r="L250" s="60"/>
      <c r="M250" s="60"/>
      <c r="N250" s="60"/>
      <c r="O250" s="60"/>
      <c r="P250" s="60"/>
    </row>
    <row r="251" spans="1:16" x14ac:dyDescent="0.2">
      <c r="A251" s="65">
        <f t="shared" si="4"/>
        <v>7351</v>
      </c>
      <c r="B251" s="1" t="s">
        <v>290</v>
      </c>
      <c r="F251" s="62"/>
      <c r="G251" s="61"/>
      <c r="H251" s="61"/>
      <c r="I251" s="60"/>
      <c r="J251" s="60"/>
      <c r="K251" s="60"/>
      <c r="L251" s="60"/>
      <c r="M251" s="60"/>
      <c r="N251" s="60"/>
      <c r="O251" s="60"/>
      <c r="P251" s="60"/>
    </row>
    <row r="252" spans="1:16" x14ac:dyDescent="0.2">
      <c r="A252" s="65">
        <f t="shared" si="4"/>
        <v>7347</v>
      </c>
      <c r="B252" s="1" t="s">
        <v>325</v>
      </c>
      <c r="F252" s="62"/>
      <c r="G252" s="61"/>
      <c r="H252" s="61"/>
      <c r="I252" s="60"/>
      <c r="J252" s="60"/>
      <c r="K252" s="60"/>
      <c r="L252" s="60"/>
      <c r="M252" s="60"/>
      <c r="N252" s="60"/>
      <c r="O252" s="60"/>
      <c r="P252" s="60"/>
    </row>
    <row r="253" spans="1:16" x14ac:dyDescent="0.2">
      <c r="A253" s="65">
        <f t="shared" si="4"/>
        <v>7346</v>
      </c>
      <c r="B253" s="1" t="s">
        <v>325</v>
      </c>
      <c r="F253" s="62"/>
      <c r="G253" s="61"/>
      <c r="H253" s="61"/>
      <c r="I253" s="60"/>
      <c r="J253" s="60"/>
      <c r="K253" s="60"/>
      <c r="L253" s="60"/>
      <c r="M253" s="60"/>
      <c r="N253" s="60"/>
      <c r="O253" s="60"/>
      <c r="P253" s="60"/>
    </row>
    <row r="254" spans="1:16" x14ac:dyDescent="0.2">
      <c r="A254" s="65">
        <f t="shared" si="4"/>
        <v>7345</v>
      </c>
      <c r="B254" s="1" t="s">
        <v>325</v>
      </c>
      <c r="F254" s="62"/>
      <c r="G254" s="61"/>
      <c r="H254" s="61"/>
      <c r="I254" s="60"/>
      <c r="J254" s="60"/>
      <c r="K254" s="60"/>
      <c r="L254" s="60"/>
      <c r="M254" s="60"/>
      <c r="N254" s="60"/>
      <c r="O254" s="60"/>
      <c r="P254" s="60"/>
    </row>
    <row r="255" spans="1:16" x14ac:dyDescent="0.2">
      <c r="A255" s="65">
        <f t="shared" si="4"/>
        <v>7344</v>
      </c>
      <c r="B255" s="1" t="s">
        <v>555</v>
      </c>
      <c r="F255" s="62"/>
      <c r="G255" s="61"/>
      <c r="H255" s="61"/>
      <c r="I255" s="60"/>
      <c r="J255" s="60"/>
      <c r="K255" s="60"/>
      <c r="L255" s="60"/>
      <c r="M255" s="60"/>
      <c r="N255" s="60"/>
      <c r="O255" s="60"/>
      <c r="P255" s="60"/>
    </row>
    <row r="256" spans="1:16" x14ac:dyDescent="0.2">
      <c r="A256" s="65">
        <f t="shared" si="4"/>
        <v>7343</v>
      </c>
      <c r="B256" s="1" t="s">
        <v>555</v>
      </c>
      <c r="F256" s="62"/>
      <c r="G256" s="61"/>
      <c r="H256" s="61"/>
      <c r="I256" s="60"/>
      <c r="J256" s="60"/>
      <c r="K256" s="60"/>
      <c r="L256" s="60"/>
      <c r="M256" s="60"/>
      <c r="N256" s="60"/>
      <c r="O256" s="60"/>
      <c r="P256" s="60"/>
    </row>
    <row r="257" spans="1:16" x14ac:dyDescent="0.2">
      <c r="A257" s="65">
        <f t="shared" si="4"/>
        <v>7342</v>
      </c>
      <c r="B257" s="1" t="s">
        <v>555</v>
      </c>
      <c r="F257" s="62"/>
      <c r="G257" s="61"/>
      <c r="H257" s="61"/>
      <c r="I257" s="60"/>
      <c r="J257" s="60"/>
      <c r="K257" s="60"/>
      <c r="L257" s="60"/>
      <c r="M257" s="60"/>
      <c r="N257" s="60"/>
      <c r="O257" s="60"/>
      <c r="P257" s="60"/>
    </row>
    <row r="258" spans="1:16" x14ac:dyDescent="0.2">
      <c r="A258" s="65">
        <f t="shared" si="4"/>
        <v>7341</v>
      </c>
      <c r="B258" s="1" t="s">
        <v>555</v>
      </c>
      <c r="F258" s="62"/>
      <c r="G258" s="61"/>
      <c r="H258" s="61"/>
      <c r="I258" s="60"/>
      <c r="J258" s="60"/>
      <c r="K258" s="60"/>
      <c r="L258" s="60"/>
      <c r="M258" s="60"/>
      <c r="N258" s="60"/>
      <c r="O258" s="60"/>
      <c r="P258" s="60"/>
    </row>
    <row r="259" spans="1:16" x14ac:dyDescent="0.2">
      <c r="A259" s="65">
        <f t="shared" si="4"/>
        <v>7337</v>
      </c>
      <c r="B259" s="1" t="s">
        <v>325</v>
      </c>
      <c r="F259" s="62"/>
      <c r="G259" s="61"/>
      <c r="H259" s="61"/>
      <c r="I259" s="60"/>
      <c r="J259" s="60"/>
      <c r="K259" s="60"/>
      <c r="L259" s="60"/>
      <c r="M259" s="60"/>
      <c r="N259" s="60"/>
      <c r="O259" s="60"/>
      <c r="P259" s="60"/>
    </row>
    <row r="260" spans="1:16" x14ac:dyDescent="0.2">
      <c r="A260" s="65">
        <f t="shared" si="4"/>
        <v>7336</v>
      </c>
      <c r="B260" s="1" t="s">
        <v>325</v>
      </c>
      <c r="F260" s="62"/>
      <c r="G260" s="61"/>
      <c r="H260" s="61"/>
      <c r="I260" s="60"/>
      <c r="J260" s="60"/>
      <c r="K260" s="60"/>
      <c r="L260" s="60"/>
      <c r="M260" s="60"/>
      <c r="N260" s="60"/>
      <c r="O260" s="60"/>
      <c r="P260" s="60"/>
    </row>
    <row r="261" spans="1:16" x14ac:dyDescent="0.2">
      <c r="A261" s="65">
        <f t="shared" si="4"/>
        <v>7335</v>
      </c>
      <c r="B261" s="1" t="s">
        <v>325</v>
      </c>
      <c r="F261" s="62"/>
      <c r="G261" s="61"/>
      <c r="H261" s="61"/>
      <c r="I261" s="60"/>
      <c r="J261" s="60"/>
      <c r="K261" s="60"/>
      <c r="L261" s="60"/>
      <c r="M261" s="60"/>
      <c r="N261" s="60"/>
      <c r="O261" s="60"/>
      <c r="P261" s="60"/>
    </row>
    <row r="262" spans="1:16" x14ac:dyDescent="0.2">
      <c r="A262" s="65">
        <f t="shared" si="4"/>
        <v>7334</v>
      </c>
      <c r="B262" s="1" t="s">
        <v>555</v>
      </c>
      <c r="F262" s="62"/>
      <c r="G262" s="61"/>
      <c r="H262" s="61"/>
      <c r="I262" s="60"/>
      <c r="J262" s="60"/>
      <c r="K262" s="60"/>
      <c r="L262" s="60"/>
      <c r="M262" s="60"/>
      <c r="N262" s="60"/>
      <c r="O262" s="60"/>
      <c r="P262" s="60"/>
    </row>
    <row r="263" spans="1:16" x14ac:dyDescent="0.2">
      <c r="A263" s="65">
        <f t="shared" si="4"/>
        <v>7333</v>
      </c>
      <c r="B263" s="1" t="s">
        <v>555</v>
      </c>
      <c r="F263" s="62"/>
      <c r="G263" s="61"/>
      <c r="H263" s="61"/>
      <c r="I263" s="60"/>
      <c r="J263" s="60"/>
      <c r="K263" s="60"/>
      <c r="L263" s="60"/>
      <c r="M263" s="60"/>
      <c r="N263" s="60"/>
      <c r="O263" s="60"/>
      <c r="P263" s="60"/>
    </row>
    <row r="264" spans="1:16" x14ac:dyDescent="0.2">
      <c r="A264" s="65">
        <f t="shared" si="4"/>
        <v>7332</v>
      </c>
      <c r="B264" s="1" t="s">
        <v>555</v>
      </c>
      <c r="F264" s="62"/>
      <c r="G264" s="61"/>
      <c r="H264" s="61"/>
      <c r="I264" s="60"/>
      <c r="J264" s="60"/>
      <c r="K264" s="60"/>
      <c r="L264" s="60"/>
      <c r="M264" s="60"/>
      <c r="N264" s="60"/>
      <c r="O264" s="60"/>
      <c r="P264" s="60"/>
    </row>
    <row r="265" spans="1:16" x14ac:dyDescent="0.2">
      <c r="A265" s="65">
        <f t="shared" si="4"/>
        <v>7331</v>
      </c>
      <c r="B265" s="1" t="s">
        <v>555</v>
      </c>
      <c r="F265" s="62"/>
      <c r="G265" s="61"/>
      <c r="H265" s="61"/>
      <c r="I265" s="60"/>
      <c r="J265" s="60"/>
      <c r="K265" s="60"/>
      <c r="L265" s="60"/>
      <c r="M265" s="60"/>
      <c r="N265" s="60"/>
      <c r="O265" s="60"/>
      <c r="P265" s="60"/>
    </row>
    <row r="266" spans="1:16" x14ac:dyDescent="0.2">
      <c r="A266" s="65">
        <f t="shared" si="4"/>
        <v>7327</v>
      </c>
      <c r="B266" s="1" t="s">
        <v>325</v>
      </c>
      <c r="F266" s="62"/>
      <c r="G266" s="61"/>
      <c r="H266" s="61"/>
      <c r="I266" s="60"/>
      <c r="J266" s="60"/>
      <c r="K266" s="60"/>
      <c r="L266" s="60"/>
      <c r="M266" s="60"/>
      <c r="N266" s="60"/>
      <c r="O266" s="60"/>
      <c r="P266" s="60"/>
    </row>
    <row r="267" spans="1:16" x14ac:dyDescent="0.2">
      <c r="A267" s="65">
        <f t="shared" si="4"/>
        <v>7326</v>
      </c>
      <c r="B267" s="1" t="s">
        <v>325</v>
      </c>
      <c r="F267" s="62"/>
      <c r="G267" s="61"/>
      <c r="H267" s="61"/>
      <c r="I267" s="60"/>
      <c r="J267" s="60"/>
      <c r="K267" s="60"/>
      <c r="L267" s="60"/>
      <c r="M267" s="60"/>
      <c r="N267" s="60"/>
      <c r="O267" s="60"/>
      <c r="P267" s="60"/>
    </row>
    <row r="268" spans="1:16" x14ac:dyDescent="0.2">
      <c r="A268" s="65">
        <f t="shared" si="4"/>
        <v>7325</v>
      </c>
      <c r="B268" s="1" t="s">
        <v>325</v>
      </c>
      <c r="F268" s="62"/>
      <c r="G268" s="61"/>
      <c r="H268" s="61"/>
      <c r="I268" s="60"/>
      <c r="J268" s="60"/>
      <c r="K268" s="60"/>
      <c r="L268" s="60"/>
      <c r="M268" s="60"/>
      <c r="N268" s="60"/>
      <c r="O268" s="60"/>
      <c r="P268" s="60"/>
    </row>
    <row r="269" spans="1:16" x14ac:dyDescent="0.2">
      <c r="A269" s="65">
        <f t="shared" si="4"/>
        <v>7324</v>
      </c>
      <c r="B269" s="1" t="s">
        <v>555</v>
      </c>
      <c r="F269" s="62"/>
      <c r="G269" s="61"/>
      <c r="H269" s="61"/>
      <c r="I269" s="60"/>
      <c r="J269" s="60"/>
      <c r="K269" s="60"/>
      <c r="L269" s="60"/>
      <c r="M269" s="60"/>
      <c r="N269" s="60"/>
      <c r="O269" s="60"/>
      <c r="P269" s="60"/>
    </row>
    <row r="270" spans="1:16" x14ac:dyDescent="0.2">
      <c r="A270" s="65">
        <f t="shared" si="4"/>
        <v>7323</v>
      </c>
      <c r="B270" s="1" t="s">
        <v>555</v>
      </c>
      <c r="F270" s="62"/>
      <c r="G270" s="61"/>
      <c r="H270" s="61"/>
      <c r="I270" s="60"/>
      <c r="J270" s="60"/>
      <c r="K270" s="60"/>
      <c r="L270" s="60"/>
      <c r="M270" s="60"/>
      <c r="N270" s="60"/>
      <c r="O270" s="60"/>
      <c r="P270" s="60"/>
    </row>
    <row r="271" spans="1:16" x14ac:dyDescent="0.2">
      <c r="A271" s="65">
        <f t="shared" si="4"/>
        <v>7322</v>
      </c>
      <c r="B271" s="1" t="s">
        <v>555</v>
      </c>
      <c r="F271" s="62"/>
      <c r="G271" s="61"/>
      <c r="H271" s="61"/>
      <c r="I271" s="60"/>
      <c r="J271" s="60"/>
      <c r="K271" s="60"/>
      <c r="L271" s="60"/>
      <c r="M271" s="60"/>
      <c r="N271" s="60"/>
      <c r="O271" s="60"/>
      <c r="P271" s="60"/>
    </row>
    <row r="272" spans="1:16" x14ac:dyDescent="0.2">
      <c r="A272" s="65">
        <f t="shared" si="4"/>
        <v>7321</v>
      </c>
      <c r="B272" s="1" t="s">
        <v>555</v>
      </c>
      <c r="F272" s="62"/>
      <c r="G272" s="61"/>
      <c r="H272" s="61"/>
      <c r="I272" s="60"/>
      <c r="J272" s="60"/>
      <c r="K272" s="60"/>
      <c r="L272" s="60"/>
      <c r="M272" s="60"/>
      <c r="N272" s="60"/>
      <c r="O272" s="60"/>
      <c r="P272" s="60"/>
    </row>
    <row r="273" spans="1:16" x14ac:dyDescent="0.2">
      <c r="A273" s="65">
        <f t="shared" si="4"/>
        <v>7317</v>
      </c>
      <c r="B273" s="1" t="s">
        <v>325</v>
      </c>
      <c r="F273" s="62"/>
      <c r="G273" s="61"/>
      <c r="H273" s="61"/>
      <c r="I273" s="60"/>
      <c r="J273" s="60"/>
      <c r="K273" s="60"/>
      <c r="L273" s="60"/>
      <c r="M273" s="60"/>
      <c r="N273" s="60"/>
      <c r="O273" s="60"/>
      <c r="P273" s="60"/>
    </row>
    <row r="274" spans="1:16" x14ac:dyDescent="0.2">
      <c r="A274" s="65">
        <f t="shared" si="4"/>
        <v>7316</v>
      </c>
      <c r="B274" s="1" t="s">
        <v>325</v>
      </c>
      <c r="F274" s="62"/>
      <c r="G274" s="61"/>
      <c r="H274" s="61"/>
      <c r="I274" s="60"/>
      <c r="J274" s="60"/>
      <c r="K274" s="60"/>
      <c r="L274" s="60"/>
      <c r="M274" s="60"/>
      <c r="N274" s="60"/>
      <c r="O274" s="60"/>
      <c r="P274" s="60"/>
    </row>
    <row r="275" spans="1:16" x14ac:dyDescent="0.2">
      <c r="A275" s="65">
        <f t="shared" si="4"/>
        <v>7315</v>
      </c>
      <c r="B275" s="1" t="s">
        <v>325</v>
      </c>
      <c r="F275" s="62"/>
      <c r="G275" s="61"/>
      <c r="H275" s="61"/>
      <c r="I275" s="60"/>
      <c r="J275" s="60"/>
      <c r="K275" s="60"/>
      <c r="L275" s="60"/>
      <c r="M275" s="60"/>
      <c r="N275" s="60"/>
      <c r="O275" s="60"/>
      <c r="P275" s="60"/>
    </row>
    <row r="276" spans="1:16" x14ac:dyDescent="0.2">
      <c r="A276" s="65">
        <f t="shared" ref="A276:A339" si="5">A227-100</f>
        <v>7314</v>
      </c>
      <c r="B276" s="1" t="s">
        <v>555</v>
      </c>
      <c r="F276" s="62"/>
      <c r="G276" s="61"/>
      <c r="H276" s="61"/>
      <c r="I276" s="60"/>
      <c r="J276" s="60"/>
      <c r="K276" s="60"/>
      <c r="L276" s="60"/>
      <c r="M276" s="60"/>
      <c r="N276" s="60"/>
      <c r="O276" s="60"/>
      <c r="P276" s="60"/>
    </row>
    <row r="277" spans="1:16" x14ac:dyDescent="0.2">
      <c r="A277" s="65">
        <f t="shared" si="5"/>
        <v>7313</v>
      </c>
      <c r="B277" s="1" t="s">
        <v>555</v>
      </c>
      <c r="F277" s="62"/>
      <c r="G277" s="61"/>
      <c r="H277" s="61"/>
      <c r="I277" s="60"/>
      <c r="J277" s="60"/>
      <c r="K277" s="60"/>
      <c r="L277" s="60"/>
      <c r="M277" s="60"/>
      <c r="N277" s="60"/>
      <c r="O277" s="60"/>
      <c r="P277" s="60"/>
    </row>
    <row r="278" spans="1:16" x14ac:dyDescent="0.2">
      <c r="A278" s="65">
        <f t="shared" si="5"/>
        <v>7312</v>
      </c>
      <c r="B278" s="1" t="s">
        <v>555</v>
      </c>
      <c r="F278" s="62"/>
      <c r="G278" s="61"/>
      <c r="H278" s="61"/>
      <c r="I278" s="60"/>
      <c r="J278" s="60"/>
      <c r="K278" s="60"/>
      <c r="L278" s="60"/>
      <c r="M278" s="60"/>
      <c r="N278" s="60"/>
      <c r="O278" s="60"/>
      <c r="P278" s="60"/>
    </row>
    <row r="279" spans="1:16" x14ac:dyDescent="0.2">
      <c r="A279" s="65">
        <f t="shared" si="5"/>
        <v>7311</v>
      </c>
      <c r="B279" s="1" t="s">
        <v>555</v>
      </c>
      <c r="F279" s="62"/>
      <c r="G279" s="61"/>
      <c r="H279" s="61"/>
      <c r="I279" s="60"/>
      <c r="J279" s="60"/>
      <c r="K279" s="60"/>
      <c r="L279" s="60"/>
      <c r="M279" s="60"/>
      <c r="N279" s="60"/>
      <c r="O279" s="60"/>
      <c r="P279" s="60"/>
    </row>
    <row r="280" spans="1:16" x14ac:dyDescent="0.2">
      <c r="A280" s="67">
        <f t="shared" si="5"/>
        <v>7277</v>
      </c>
      <c r="B280" s="68" t="s">
        <v>475</v>
      </c>
      <c r="F280" s="62"/>
      <c r="G280" s="61"/>
      <c r="H280" s="61"/>
      <c r="I280" s="60"/>
      <c r="J280" s="60"/>
      <c r="K280" s="60"/>
      <c r="L280" s="60"/>
      <c r="M280" s="60"/>
      <c r="N280" s="60"/>
      <c r="O280" s="60"/>
      <c r="P280" s="60"/>
    </row>
    <row r="281" spans="1:16" x14ac:dyDescent="0.2">
      <c r="A281" s="67">
        <f t="shared" si="5"/>
        <v>7276</v>
      </c>
      <c r="B281" s="68" t="s">
        <v>475</v>
      </c>
      <c r="F281" s="62"/>
      <c r="G281" s="61"/>
      <c r="H281" s="61"/>
      <c r="I281" s="60"/>
      <c r="J281" s="60"/>
      <c r="K281" s="60"/>
      <c r="L281" s="60"/>
      <c r="M281" s="60"/>
      <c r="N281" s="60"/>
      <c r="O281" s="60"/>
      <c r="P281" s="60"/>
    </row>
    <row r="282" spans="1:16" x14ac:dyDescent="0.2">
      <c r="A282" s="67">
        <f t="shared" si="5"/>
        <v>7275</v>
      </c>
      <c r="B282" s="68" t="s">
        <v>475</v>
      </c>
      <c r="F282" s="62"/>
      <c r="G282" s="61"/>
      <c r="H282" s="61"/>
      <c r="I282" s="60"/>
      <c r="J282" s="60"/>
      <c r="K282" s="60"/>
      <c r="L282" s="60"/>
      <c r="M282" s="60"/>
      <c r="N282" s="60"/>
      <c r="O282" s="60"/>
      <c r="P282" s="60"/>
    </row>
    <row r="283" spans="1:16" x14ac:dyDescent="0.2">
      <c r="A283" s="67">
        <f t="shared" si="5"/>
        <v>7274</v>
      </c>
      <c r="B283" s="68" t="s">
        <v>290</v>
      </c>
      <c r="F283" s="62"/>
      <c r="G283" s="61"/>
      <c r="H283" s="61"/>
      <c r="I283" s="60"/>
      <c r="J283" s="60"/>
      <c r="K283" s="60"/>
      <c r="L283" s="60"/>
      <c r="M283" s="60"/>
      <c r="N283" s="60"/>
      <c r="O283" s="60"/>
      <c r="P283" s="60"/>
    </row>
    <row r="284" spans="1:16" x14ac:dyDescent="0.2">
      <c r="A284" s="67">
        <f t="shared" si="5"/>
        <v>7273</v>
      </c>
      <c r="B284" s="68" t="s">
        <v>290</v>
      </c>
      <c r="F284" s="62"/>
      <c r="G284" s="61"/>
      <c r="H284" s="61"/>
      <c r="I284" s="60"/>
      <c r="J284" s="60"/>
      <c r="K284" s="60"/>
      <c r="L284" s="60"/>
      <c r="M284" s="60"/>
      <c r="N284" s="60"/>
      <c r="O284" s="60"/>
      <c r="P284" s="60"/>
    </row>
    <row r="285" spans="1:16" x14ac:dyDescent="0.2">
      <c r="A285" s="67">
        <f t="shared" si="5"/>
        <v>7272</v>
      </c>
      <c r="B285" s="68" t="s">
        <v>290</v>
      </c>
      <c r="F285" s="62"/>
      <c r="G285" s="61"/>
      <c r="H285" s="61"/>
      <c r="I285" s="60"/>
      <c r="J285" s="60"/>
      <c r="K285" s="60"/>
      <c r="L285" s="60"/>
      <c r="M285" s="60"/>
      <c r="N285" s="60"/>
      <c r="O285" s="60"/>
      <c r="P285" s="60"/>
    </row>
    <row r="286" spans="1:16" x14ac:dyDescent="0.2">
      <c r="A286" s="67">
        <f t="shared" si="5"/>
        <v>7271</v>
      </c>
      <c r="B286" s="68" t="s">
        <v>290</v>
      </c>
      <c r="F286" s="62"/>
      <c r="G286" s="61"/>
      <c r="H286" s="61"/>
      <c r="I286" s="60"/>
      <c r="J286" s="60"/>
      <c r="K286" s="60"/>
      <c r="L286" s="60"/>
      <c r="M286" s="60"/>
      <c r="N286" s="60"/>
      <c r="O286" s="60"/>
      <c r="P286" s="60"/>
    </row>
    <row r="287" spans="1:16" x14ac:dyDescent="0.2">
      <c r="A287" s="67">
        <f t="shared" si="5"/>
        <v>7267</v>
      </c>
      <c r="B287" s="68" t="s">
        <v>475</v>
      </c>
      <c r="F287" s="62"/>
      <c r="G287" s="61"/>
      <c r="H287" s="61"/>
      <c r="I287" s="60"/>
      <c r="J287" s="60"/>
      <c r="K287" s="60"/>
      <c r="L287" s="60"/>
      <c r="M287" s="60"/>
      <c r="N287" s="60"/>
      <c r="O287" s="60"/>
      <c r="P287" s="60"/>
    </row>
    <row r="288" spans="1:16" x14ac:dyDescent="0.2">
      <c r="A288" s="67">
        <f t="shared" si="5"/>
        <v>7266</v>
      </c>
      <c r="B288" s="68" t="s">
        <v>475</v>
      </c>
      <c r="F288" s="62"/>
      <c r="G288" s="61"/>
      <c r="H288" s="61"/>
      <c r="I288" s="60"/>
      <c r="J288" s="60"/>
      <c r="K288" s="60"/>
      <c r="L288" s="60"/>
      <c r="M288" s="60"/>
      <c r="N288" s="60"/>
      <c r="O288" s="60"/>
      <c r="P288" s="60"/>
    </row>
    <row r="289" spans="1:16" x14ac:dyDescent="0.2">
      <c r="A289" s="67">
        <f t="shared" si="5"/>
        <v>7265</v>
      </c>
      <c r="B289" s="68" t="s">
        <v>475</v>
      </c>
      <c r="F289" s="62"/>
      <c r="G289" s="61"/>
      <c r="H289" s="61"/>
      <c r="I289" s="60"/>
      <c r="J289" s="60"/>
      <c r="K289" s="60"/>
      <c r="L289" s="60"/>
      <c r="M289" s="60"/>
      <c r="N289" s="60"/>
      <c r="O289" s="60"/>
      <c r="P289" s="60"/>
    </row>
    <row r="290" spans="1:16" x14ac:dyDescent="0.2">
      <c r="A290" s="67">
        <f t="shared" si="5"/>
        <v>7264</v>
      </c>
      <c r="B290" s="68" t="s">
        <v>290</v>
      </c>
      <c r="F290" s="62"/>
      <c r="G290" s="61"/>
      <c r="H290" s="61"/>
      <c r="I290" s="60"/>
      <c r="J290" s="60"/>
      <c r="K290" s="60"/>
      <c r="L290" s="60"/>
      <c r="M290" s="60"/>
      <c r="N290" s="60"/>
      <c r="O290" s="60"/>
      <c r="P290" s="60"/>
    </row>
    <row r="291" spans="1:16" x14ac:dyDescent="0.2">
      <c r="A291" s="67">
        <f t="shared" si="5"/>
        <v>7263</v>
      </c>
      <c r="B291" s="68" t="s">
        <v>290</v>
      </c>
      <c r="F291" s="62"/>
      <c r="G291" s="61"/>
      <c r="H291" s="61"/>
      <c r="I291" s="60"/>
      <c r="J291" s="60"/>
      <c r="K291" s="60"/>
      <c r="L291" s="60"/>
      <c r="M291" s="60"/>
      <c r="N291" s="60"/>
      <c r="O291" s="60"/>
      <c r="P291" s="60"/>
    </row>
    <row r="292" spans="1:16" x14ac:dyDescent="0.2">
      <c r="A292" s="67">
        <f t="shared" si="5"/>
        <v>7262</v>
      </c>
      <c r="B292" s="68" t="s">
        <v>290</v>
      </c>
      <c r="F292" s="62"/>
      <c r="G292" s="61"/>
      <c r="H292" s="61"/>
      <c r="I292" s="60"/>
      <c r="J292" s="60"/>
      <c r="K292" s="60"/>
      <c r="L292" s="60"/>
      <c r="M292" s="60"/>
      <c r="N292" s="60"/>
      <c r="O292" s="60"/>
      <c r="P292" s="60"/>
    </row>
    <row r="293" spans="1:16" x14ac:dyDescent="0.2">
      <c r="A293" s="67">
        <f t="shared" si="5"/>
        <v>7261</v>
      </c>
      <c r="B293" s="68" t="s">
        <v>290</v>
      </c>
      <c r="F293" s="62"/>
      <c r="G293" s="61"/>
      <c r="H293" s="61"/>
      <c r="I293" s="60"/>
      <c r="J293" s="60"/>
      <c r="K293" s="60"/>
      <c r="L293" s="60"/>
      <c r="M293" s="60"/>
      <c r="N293" s="60"/>
      <c r="O293" s="60"/>
      <c r="P293" s="60"/>
    </row>
    <row r="294" spans="1:16" x14ac:dyDescent="0.2">
      <c r="A294" s="67">
        <f t="shared" si="5"/>
        <v>7257</v>
      </c>
      <c r="B294" s="68" t="s">
        <v>475</v>
      </c>
      <c r="F294" s="62"/>
      <c r="G294" s="61"/>
      <c r="H294" s="61"/>
      <c r="I294" s="60"/>
      <c r="J294" s="60"/>
      <c r="K294" s="60"/>
      <c r="L294" s="60"/>
      <c r="M294" s="60"/>
      <c r="N294" s="60"/>
      <c r="O294" s="60"/>
      <c r="P294" s="60"/>
    </row>
    <row r="295" spans="1:16" x14ac:dyDescent="0.2">
      <c r="A295" s="67">
        <f t="shared" si="5"/>
        <v>7256</v>
      </c>
      <c r="B295" s="68" t="s">
        <v>475</v>
      </c>
      <c r="F295" s="62"/>
      <c r="G295" s="61"/>
      <c r="H295" s="61"/>
      <c r="I295" s="60"/>
      <c r="J295" s="60"/>
      <c r="K295" s="60"/>
      <c r="L295" s="60"/>
      <c r="M295" s="60"/>
      <c r="N295" s="60"/>
      <c r="O295" s="60"/>
      <c r="P295" s="60"/>
    </row>
    <row r="296" spans="1:16" x14ac:dyDescent="0.2">
      <c r="A296" s="67">
        <f t="shared" si="5"/>
        <v>7255</v>
      </c>
      <c r="B296" s="68" t="s">
        <v>475</v>
      </c>
      <c r="F296" s="62"/>
      <c r="G296" s="61"/>
      <c r="H296" s="61"/>
      <c r="I296" s="60"/>
      <c r="J296" s="60"/>
      <c r="K296" s="60"/>
      <c r="L296" s="60"/>
      <c r="M296" s="60"/>
      <c r="N296" s="60"/>
      <c r="O296" s="60"/>
      <c r="P296" s="60"/>
    </row>
    <row r="297" spans="1:16" x14ac:dyDescent="0.2">
      <c r="A297" s="67">
        <f t="shared" si="5"/>
        <v>7254</v>
      </c>
      <c r="B297" s="68" t="s">
        <v>290</v>
      </c>
      <c r="F297" s="62"/>
      <c r="G297" s="61"/>
      <c r="H297" s="61"/>
      <c r="I297" s="60"/>
      <c r="J297" s="60"/>
      <c r="K297" s="60"/>
      <c r="L297" s="60"/>
      <c r="M297" s="60"/>
      <c r="N297" s="60"/>
      <c r="O297" s="60"/>
      <c r="P297" s="60"/>
    </row>
    <row r="298" spans="1:16" x14ac:dyDescent="0.2">
      <c r="A298" s="67">
        <f t="shared" si="5"/>
        <v>7253</v>
      </c>
      <c r="B298" s="68" t="s">
        <v>290</v>
      </c>
      <c r="F298" s="62"/>
      <c r="G298" s="61"/>
      <c r="H298" s="61"/>
      <c r="I298" s="60"/>
      <c r="J298" s="60"/>
      <c r="K298" s="60"/>
      <c r="L298" s="60"/>
      <c r="M298" s="60"/>
      <c r="N298" s="60"/>
      <c r="O298" s="60"/>
      <c r="P298" s="60"/>
    </row>
    <row r="299" spans="1:16" x14ac:dyDescent="0.2">
      <c r="A299" s="67">
        <f t="shared" si="5"/>
        <v>7252</v>
      </c>
      <c r="B299" s="68" t="s">
        <v>290</v>
      </c>
      <c r="F299" s="62"/>
      <c r="G299" s="61"/>
      <c r="H299" s="61"/>
      <c r="I299" s="60"/>
      <c r="J299" s="60"/>
      <c r="K299" s="60"/>
      <c r="L299" s="60"/>
      <c r="M299" s="60"/>
      <c r="N299" s="60"/>
      <c r="O299" s="60"/>
      <c r="P299" s="60"/>
    </row>
    <row r="300" spans="1:16" x14ac:dyDescent="0.2">
      <c r="A300" s="67">
        <f t="shared" si="5"/>
        <v>7251</v>
      </c>
      <c r="B300" s="68" t="s">
        <v>290</v>
      </c>
      <c r="F300" s="62"/>
      <c r="G300" s="61"/>
      <c r="H300" s="61"/>
      <c r="I300" s="60"/>
      <c r="J300" s="60"/>
      <c r="K300" s="60"/>
      <c r="L300" s="60"/>
      <c r="M300" s="60"/>
      <c r="N300" s="60"/>
      <c r="O300" s="60"/>
      <c r="P300" s="60"/>
    </row>
    <row r="301" spans="1:16" x14ac:dyDescent="0.2">
      <c r="A301" s="67">
        <f t="shared" si="5"/>
        <v>7247</v>
      </c>
      <c r="B301" s="68" t="s">
        <v>325</v>
      </c>
      <c r="F301" s="62"/>
      <c r="G301" s="61"/>
      <c r="H301" s="61"/>
      <c r="I301" s="60"/>
      <c r="J301" s="60"/>
      <c r="K301" s="60"/>
      <c r="L301" s="60"/>
      <c r="M301" s="60"/>
      <c r="N301" s="60"/>
      <c r="O301" s="60"/>
      <c r="P301" s="60"/>
    </row>
    <row r="302" spans="1:16" x14ac:dyDescent="0.2">
      <c r="A302" s="67">
        <f t="shared" si="5"/>
        <v>7246</v>
      </c>
      <c r="B302" s="68" t="s">
        <v>325</v>
      </c>
      <c r="F302" s="62"/>
      <c r="G302" s="61"/>
      <c r="H302" s="61"/>
      <c r="I302" s="60"/>
      <c r="J302" s="60"/>
      <c r="K302" s="60"/>
      <c r="L302" s="60"/>
      <c r="M302" s="60"/>
      <c r="N302" s="60"/>
      <c r="O302" s="60"/>
      <c r="P302" s="60"/>
    </row>
    <row r="303" spans="1:16" x14ac:dyDescent="0.2">
      <c r="A303" s="67">
        <f t="shared" si="5"/>
        <v>7245</v>
      </c>
      <c r="B303" s="68" t="s">
        <v>325</v>
      </c>
      <c r="F303" s="62"/>
      <c r="G303" s="61"/>
      <c r="H303" s="61"/>
      <c r="I303" s="60"/>
      <c r="J303" s="60"/>
      <c r="K303" s="60"/>
      <c r="L303" s="60"/>
      <c r="M303" s="60"/>
      <c r="N303" s="60"/>
      <c r="O303" s="60"/>
      <c r="P303" s="60"/>
    </row>
    <row r="304" spans="1:16" x14ac:dyDescent="0.2">
      <c r="A304" s="67">
        <f t="shared" si="5"/>
        <v>7244</v>
      </c>
      <c r="B304" s="68" t="s">
        <v>555</v>
      </c>
      <c r="F304" s="62"/>
      <c r="G304" s="61"/>
      <c r="H304" s="61"/>
      <c r="I304" s="60"/>
      <c r="J304" s="60"/>
      <c r="K304" s="60"/>
      <c r="L304" s="60"/>
      <c r="M304" s="60"/>
      <c r="N304" s="60"/>
      <c r="O304" s="60"/>
      <c r="P304" s="60"/>
    </row>
    <row r="305" spans="1:16" x14ac:dyDescent="0.2">
      <c r="A305" s="67">
        <f t="shared" si="5"/>
        <v>7243</v>
      </c>
      <c r="B305" s="68" t="s">
        <v>555</v>
      </c>
      <c r="F305" s="62"/>
      <c r="G305" s="61"/>
      <c r="H305" s="61"/>
      <c r="I305" s="60"/>
      <c r="J305" s="60"/>
      <c r="K305" s="60"/>
      <c r="L305" s="60"/>
      <c r="M305" s="60"/>
      <c r="N305" s="60"/>
      <c r="O305" s="60"/>
      <c r="P305" s="60"/>
    </row>
    <row r="306" spans="1:16" x14ac:dyDescent="0.2">
      <c r="A306" s="67">
        <f t="shared" si="5"/>
        <v>7242</v>
      </c>
      <c r="B306" s="68" t="s">
        <v>555</v>
      </c>
      <c r="F306" s="62"/>
      <c r="G306" s="61"/>
      <c r="H306" s="61"/>
      <c r="I306" s="60"/>
      <c r="J306" s="60"/>
      <c r="K306" s="60"/>
      <c r="L306" s="60"/>
      <c r="M306" s="60"/>
      <c r="N306" s="60"/>
      <c r="O306" s="60"/>
      <c r="P306" s="60"/>
    </row>
    <row r="307" spans="1:16" x14ac:dyDescent="0.2">
      <c r="A307" s="67">
        <f t="shared" si="5"/>
        <v>7241</v>
      </c>
      <c r="B307" s="68" t="s">
        <v>555</v>
      </c>
      <c r="F307" s="62"/>
      <c r="G307" s="61"/>
      <c r="H307" s="61"/>
      <c r="I307" s="60"/>
      <c r="J307" s="60"/>
      <c r="K307" s="60"/>
      <c r="L307" s="60"/>
      <c r="M307" s="60"/>
      <c r="N307" s="60"/>
      <c r="O307" s="60"/>
      <c r="P307" s="60"/>
    </row>
    <row r="308" spans="1:16" x14ac:dyDescent="0.2">
      <c r="A308" s="67">
        <f t="shared" si="5"/>
        <v>7237</v>
      </c>
      <c r="B308" s="68" t="s">
        <v>325</v>
      </c>
      <c r="F308" s="62"/>
      <c r="G308" s="61"/>
      <c r="H308" s="61"/>
      <c r="I308" s="60"/>
      <c r="J308" s="60"/>
      <c r="K308" s="60"/>
      <c r="L308" s="60"/>
      <c r="M308" s="60"/>
      <c r="N308" s="60"/>
      <c r="O308" s="60"/>
      <c r="P308" s="60"/>
    </row>
    <row r="309" spans="1:16" x14ac:dyDescent="0.2">
      <c r="A309" s="67">
        <f t="shared" si="5"/>
        <v>7236</v>
      </c>
      <c r="B309" s="68" t="s">
        <v>325</v>
      </c>
      <c r="F309" s="62"/>
      <c r="G309" s="61"/>
      <c r="H309" s="61"/>
      <c r="I309" s="60"/>
      <c r="J309" s="60"/>
      <c r="K309" s="60"/>
      <c r="L309" s="60"/>
      <c r="M309" s="60"/>
      <c r="N309" s="60"/>
      <c r="O309" s="60"/>
      <c r="P309" s="60"/>
    </row>
    <row r="310" spans="1:16" x14ac:dyDescent="0.2">
      <c r="A310" s="67">
        <f t="shared" si="5"/>
        <v>7235</v>
      </c>
      <c r="B310" s="68" t="s">
        <v>325</v>
      </c>
      <c r="F310" s="62"/>
      <c r="G310" s="61"/>
      <c r="H310" s="61"/>
      <c r="I310" s="60"/>
      <c r="J310" s="60"/>
      <c r="K310" s="60"/>
      <c r="L310" s="60"/>
      <c r="M310" s="60"/>
      <c r="N310" s="60"/>
      <c r="O310" s="60"/>
      <c r="P310" s="60"/>
    </row>
    <row r="311" spans="1:16" x14ac:dyDescent="0.2">
      <c r="A311" s="67">
        <f t="shared" si="5"/>
        <v>7234</v>
      </c>
      <c r="B311" s="68" t="s">
        <v>555</v>
      </c>
      <c r="F311" s="62"/>
      <c r="G311" s="61"/>
      <c r="H311" s="61"/>
      <c r="I311" s="60"/>
      <c r="J311" s="60"/>
      <c r="K311" s="60"/>
      <c r="L311" s="60"/>
      <c r="M311" s="60"/>
      <c r="N311" s="60"/>
      <c r="O311" s="60"/>
      <c r="P311" s="60"/>
    </row>
    <row r="312" spans="1:16" x14ac:dyDescent="0.2">
      <c r="A312" s="67">
        <f t="shared" si="5"/>
        <v>7233</v>
      </c>
      <c r="B312" s="68" t="s">
        <v>555</v>
      </c>
      <c r="F312" s="62"/>
      <c r="G312" s="61"/>
      <c r="H312" s="61"/>
      <c r="I312" s="60"/>
      <c r="J312" s="60"/>
      <c r="K312" s="60"/>
      <c r="L312" s="60"/>
      <c r="M312" s="60"/>
      <c r="N312" s="60"/>
      <c r="O312" s="60"/>
      <c r="P312" s="60"/>
    </row>
    <row r="313" spans="1:16" x14ac:dyDescent="0.2">
      <c r="A313" s="67">
        <f t="shared" si="5"/>
        <v>7232</v>
      </c>
      <c r="B313" s="68" t="s">
        <v>555</v>
      </c>
      <c r="F313" s="62"/>
      <c r="G313" s="61"/>
      <c r="H313" s="61"/>
      <c r="I313" s="60"/>
      <c r="J313" s="60"/>
      <c r="K313" s="60"/>
      <c r="L313" s="60"/>
      <c r="M313" s="60"/>
      <c r="N313" s="60"/>
      <c r="O313" s="60"/>
      <c r="P313" s="60"/>
    </row>
    <row r="314" spans="1:16" x14ac:dyDescent="0.2">
      <c r="A314" s="67">
        <f t="shared" si="5"/>
        <v>7231</v>
      </c>
      <c r="B314" s="68" t="s">
        <v>555</v>
      </c>
      <c r="F314" s="62"/>
      <c r="G314" s="61"/>
      <c r="H314" s="61"/>
      <c r="I314" s="60"/>
      <c r="J314" s="60"/>
      <c r="K314" s="60"/>
      <c r="L314" s="60"/>
      <c r="M314" s="60"/>
      <c r="N314" s="60"/>
      <c r="O314" s="60"/>
      <c r="P314" s="60"/>
    </row>
    <row r="315" spans="1:16" x14ac:dyDescent="0.2">
      <c r="A315" s="67">
        <f t="shared" si="5"/>
        <v>7227</v>
      </c>
      <c r="B315" s="68" t="s">
        <v>325</v>
      </c>
      <c r="F315" s="62"/>
      <c r="G315" s="61"/>
      <c r="H315" s="61"/>
      <c r="I315" s="60"/>
      <c r="J315" s="60"/>
      <c r="K315" s="60"/>
      <c r="L315" s="60"/>
      <c r="M315" s="60"/>
      <c r="N315" s="60"/>
      <c r="O315" s="60"/>
      <c r="P315" s="60"/>
    </row>
    <row r="316" spans="1:16" x14ac:dyDescent="0.2">
      <c r="A316" s="67">
        <f t="shared" si="5"/>
        <v>7226</v>
      </c>
      <c r="B316" s="68" t="s">
        <v>325</v>
      </c>
      <c r="F316" s="62"/>
      <c r="G316" s="61"/>
      <c r="H316" s="61"/>
      <c r="I316" s="60"/>
      <c r="J316" s="60"/>
      <c r="K316" s="60"/>
      <c r="L316" s="60"/>
      <c r="M316" s="60"/>
      <c r="N316" s="60"/>
      <c r="O316" s="60"/>
      <c r="P316" s="60"/>
    </row>
    <row r="317" spans="1:16" x14ac:dyDescent="0.2">
      <c r="A317" s="67">
        <f t="shared" si="5"/>
        <v>7225</v>
      </c>
      <c r="B317" s="68" t="s">
        <v>325</v>
      </c>
      <c r="F317" s="62"/>
      <c r="G317" s="61"/>
      <c r="H317" s="61"/>
      <c r="I317" s="60"/>
      <c r="J317" s="60"/>
      <c r="K317" s="60"/>
      <c r="L317" s="60"/>
      <c r="M317" s="60"/>
      <c r="N317" s="60"/>
      <c r="O317" s="60"/>
      <c r="P317" s="60"/>
    </row>
    <row r="318" spans="1:16" x14ac:dyDescent="0.2">
      <c r="A318" s="67">
        <f t="shared" si="5"/>
        <v>7224</v>
      </c>
      <c r="B318" s="68" t="s">
        <v>555</v>
      </c>
      <c r="F318" s="62"/>
      <c r="G318" s="61"/>
      <c r="H318" s="61"/>
      <c r="I318" s="60"/>
      <c r="J318" s="60"/>
      <c r="K318" s="60"/>
      <c r="L318" s="60"/>
      <c r="M318" s="60"/>
      <c r="N318" s="60"/>
      <c r="O318" s="60"/>
      <c r="P318" s="60"/>
    </row>
    <row r="319" spans="1:16" x14ac:dyDescent="0.2">
      <c r="A319" s="67">
        <f t="shared" si="5"/>
        <v>7223</v>
      </c>
      <c r="B319" s="68" t="s">
        <v>555</v>
      </c>
      <c r="F319" s="62"/>
      <c r="G319" s="61"/>
      <c r="H319" s="61"/>
      <c r="I319" s="60"/>
      <c r="J319" s="60"/>
      <c r="K319" s="60"/>
      <c r="L319" s="60"/>
      <c r="M319" s="60"/>
      <c r="N319" s="60"/>
      <c r="O319" s="60"/>
      <c r="P319" s="60"/>
    </row>
    <row r="320" spans="1:16" x14ac:dyDescent="0.2">
      <c r="A320" s="67">
        <f t="shared" si="5"/>
        <v>7222</v>
      </c>
      <c r="B320" s="68" t="s">
        <v>555</v>
      </c>
      <c r="F320" s="62"/>
      <c r="G320" s="61"/>
      <c r="H320" s="61"/>
      <c r="I320" s="60"/>
      <c r="J320" s="60"/>
      <c r="K320" s="60"/>
      <c r="L320" s="60"/>
      <c r="M320" s="60"/>
      <c r="N320" s="60"/>
      <c r="O320" s="60"/>
      <c r="P320" s="60"/>
    </row>
    <row r="321" spans="1:16" x14ac:dyDescent="0.2">
      <c r="A321" s="67">
        <f t="shared" si="5"/>
        <v>7221</v>
      </c>
      <c r="B321" s="68" t="s">
        <v>555</v>
      </c>
      <c r="F321" s="62"/>
      <c r="G321" s="61"/>
      <c r="H321" s="61"/>
      <c r="I321" s="60"/>
      <c r="J321" s="60"/>
      <c r="K321" s="60"/>
      <c r="L321" s="60"/>
      <c r="M321" s="60"/>
      <c r="N321" s="60"/>
      <c r="O321" s="60"/>
      <c r="P321" s="60"/>
    </row>
    <row r="322" spans="1:16" x14ac:dyDescent="0.2">
      <c r="A322" s="67">
        <f t="shared" si="5"/>
        <v>7217</v>
      </c>
      <c r="B322" s="68" t="s">
        <v>325</v>
      </c>
      <c r="F322" s="62"/>
      <c r="G322" s="61"/>
      <c r="H322" s="61"/>
      <c r="I322" s="60"/>
      <c r="J322" s="60"/>
      <c r="K322" s="60"/>
      <c r="L322" s="60"/>
      <c r="M322" s="60"/>
      <c r="N322" s="60"/>
      <c r="O322" s="60"/>
      <c r="P322" s="60"/>
    </row>
    <row r="323" spans="1:16" x14ac:dyDescent="0.2">
      <c r="A323" s="67">
        <f t="shared" si="5"/>
        <v>7216</v>
      </c>
      <c r="B323" s="68" t="s">
        <v>325</v>
      </c>
      <c r="F323" s="62"/>
      <c r="G323" s="61"/>
      <c r="H323" s="61"/>
      <c r="I323" s="60"/>
      <c r="J323" s="60"/>
      <c r="K323" s="60"/>
      <c r="L323" s="60"/>
      <c r="M323" s="60"/>
      <c r="N323" s="60"/>
      <c r="O323" s="60"/>
      <c r="P323" s="60"/>
    </row>
    <row r="324" spans="1:16" x14ac:dyDescent="0.2">
      <c r="A324" s="67">
        <f t="shared" si="5"/>
        <v>7215</v>
      </c>
      <c r="B324" s="68" t="s">
        <v>325</v>
      </c>
      <c r="F324" s="62"/>
      <c r="G324" s="61"/>
      <c r="H324" s="61"/>
      <c r="I324" s="60"/>
      <c r="J324" s="60"/>
      <c r="K324" s="60"/>
      <c r="L324" s="60"/>
      <c r="M324" s="60"/>
      <c r="N324" s="60"/>
      <c r="O324" s="60"/>
      <c r="P324" s="60"/>
    </row>
    <row r="325" spans="1:16" x14ac:dyDescent="0.2">
      <c r="A325" s="67">
        <f t="shared" si="5"/>
        <v>7214</v>
      </c>
      <c r="B325" s="68" t="s">
        <v>555</v>
      </c>
      <c r="F325" s="62"/>
      <c r="G325" s="61"/>
      <c r="H325" s="61"/>
      <c r="I325" s="60"/>
      <c r="J325" s="60"/>
      <c r="K325" s="60"/>
      <c r="L325" s="60"/>
      <c r="M325" s="60"/>
      <c r="N325" s="60"/>
      <c r="O325" s="60"/>
      <c r="P325" s="60"/>
    </row>
    <row r="326" spans="1:16" x14ac:dyDescent="0.2">
      <c r="A326" s="67">
        <f t="shared" si="5"/>
        <v>7213</v>
      </c>
      <c r="B326" s="68" t="s">
        <v>555</v>
      </c>
      <c r="F326" s="62"/>
      <c r="G326" s="61"/>
      <c r="H326" s="61"/>
      <c r="I326" s="60"/>
      <c r="J326" s="60"/>
      <c r="K326" s="60"/>
      <c r="L326" s="60"/>
      <c r="M326" s="60"/>
      <c r="N326" s="60"/>
      <c r="O326" s="60"/>
      <c r="P326" s="60"/>
    </row>
    <row r="327" spans="1:16" x14ac:dyDescent="0.2">
      <c r="A327" s="67">
        <f t="shared" si="5"/>
        <v>7212</v>
      </c>
      <c r="B327" s="68" t="s">
        <v>555</v>
      </c>
      <c r="F327" s="62"/>
      <c r="G327" s="61"/>
      <c r="H327" s="61"/>
      <c r="I327" s="60"/>
      <c r="J327" s="60"/>
      <c r="K327" s="60"/>
      <c r="L327" s="60"/>
      <c r="M327" s="60"/>
      <c r="N327" s="60"/>
      <c r="O327" s="60"/>
      <c r="P327" s="60"/>
    </row>
    <row r="328" spans="1:16" x14ac:dyDescent="0.2">
      <c r="A328" s="67">
        <f t="shared" si="5"/>
        <v>7211</v>
      </c>
      <c r="B328" s="68" t="s">
        <v>555</v>
      </c>
      <c r="F328" s="62"/>
      <c r="G328" s="61"/>
      <c r="H328" s="61"/>
      <c r="I328" s="60"/>
      <c r="J328" s="60"/>
      <c r="K328" s="60"/>
      <c r="L328" s="60"/>
      <c r="M328" s="60"/>
      <c r="N328" s="60"/>
      <c r="O328" s="60"/>
      <c r="P328" s="60"/>
    </row>
    <row r="329" spans="1:16" x14ac:dyDescent="0.2">
      <c r="A329" s="65">
        <f t="shared" si="5"/>
        <v>7177</v>
      </c>
      <c r="B329" s="45" t="s">
        <v>475</v>
      </c>
      <c r="F329" s="62"/>
      <c r="G329" s="61"/>
      <c r="H329" s="61"/>
      <c r="I329" s="60"/>
      <c r="J329" s="60"/>
      <c r="K329" s="60"/>
      <c r="L329" s="60"/>
      <c r="M329" s="60"/>
      <c r="N329" s="60"/>
      <c r="O329" s="60"/>
      <c r="P329" s="60"/>
    </row>
    <row r="330" spans="1:16" x14ac:dyDescent="0.2">
      <c r="A330" s="65">
        <f t="shared" si="5"/>
        <v>7176</v>
      </c>
      <c r="B330" s="45" t="s">
        <v>475</v>
      </c>
      <c r="F330" s="62"/>
      <c r="G330" s="61"/>
      <c r="H330" s="61"/>
      <c r="I330" s="60"/>
      <c r="J330" s="60"/>
      <c r="K330" s="60"/>
      <c r="L330" s="60"/>
      <c r="M330" s="60"/>
      <c r="N330" s="60"/>
      <c r="O330" s="60"/>
      <c r="P330" s="60"/>
    </row>
    <row r="331" spans="1:16" x14ac:dyDescent="0.2">
      <c r="A331" s="65">
        <f t="shared" si="5"/>
        <v>7175</v>
      </c>
      <c r="B331" s="45" t="s">
        <v>475</v>
      </c>
      <c r="F331" s="62"/>
      <c r="G331" s="61"/>
      <c r="H331" s="61"/>
      <c r="I331" s="60"/>
      <c r="J331" s="60"/>
      <c r="K331" s="60"/>
      <c r="L331" s="60"/>
      <c r="M331" s="60"/>
      <c r="N331" s="60"/>
      <c r="O331" s="60"/>
      <c r="P331" s="60"/>
    </row>
    <row r="332" spans="1:16" x14ac:dyDescent="0.2">
      <c r="A332" s="65">
        <f t="shared" si="5"/>
        <v>7174</v>
      </c>
      <c r="B332" s="45" t="s">
        <v>290</v>
      </c>
      <c r="F332" s="62"/>
      <c r="G332" s="61"/>
      <c r="H332" s="61"/>
      <c r="I332" s="60"/>
      <c r="J332" s="60"/>
      <c r="K332" s="60"/>
      <c r="L332" s="60"/>
      <c r="M332" s="60"/>
      <c r="N332" s="60"/>
      <c r="O332" s="60"/>
      <c r="P332" s="60"/>
    </row>
    <row r="333" spans="1:16" x14ac:dyDescent="0.2">
      <c r="A333" s="65">
        <f t="shared" si="5"/>
        <v>7173</v>
      </c>
      <c r="B333" s="45" t="s">
        <v>290</v>
      </c>
      <c r="F333" s="62"/>
      <c r="G333" s="61"/>
      <c r="H333" s="61"/>
      <c r="I333" s="60"/>
      <c r="J333" s="60"/>
      <c r="K333" s="60"/>
      <c r="L333" s="60"/>
      <c r="M333" s="60"/>
      <c r="N333" s="60"/>
      <c r="O333" s="60"/>
      <c r="P333" s="60"/>
    </row>
    <row r="334" spans="1:16" x14ac:dyDescent="0.2">
      <c r="A334" s="65">
        <f t="shared" si="5"/>
        <v>7172</v>
      </c>
      <c r="B334" s="45" t="s">
        <v>290</v>
      </c>
      <c r="F334" s="62"/>
      <c r="G334" s="61"/>
      <c r="H334" s="61"/>
      <c r="I334" s="60"/>
      <c r="J334" s="60"/>
      <c r="K334" s="60"/>
      <c r="L334" s="60"/>
      <c r="M334" s="60"/>
      <c r="N334" s="60"/>
      <c r="O334" s="60"/>
      <c r="P334" s="60"/>
    </row>
    <row r="335" spans="1:16" x14ac:dyDescent="0.2">
      <c r="A335" s="65">
        <f t="shared" si="5"/>
        <v>7171</v>
      </c>
      <c r="B335" s="45" t="s">
        <v>290</v>
      </c>
      <c r="F335" s="62"/>
      <c r="G335" s="61"/>
      <c r="H335" s="61"/>
      <c r="I335" s="60"/>
      <c r="J335" s="60"/>
      <c r="K335" s="60"/>
      <c r="L335" s="60"/>
      <c r="M335" s="60"/>
      <c r="N335" s="60"/>
      <c r="O335" s="60"/>
      <c r="P335" s="60"/>
    </row>
    <row r="336" spans="1:16" x14ac:dyDescent="0.2">
      <c r="A336" s="65">
        <f t="shared" si="5"/>
        <v>7167</v>
      </c>
      <c r="B336" s="45" t="s">
        <v>475</v>
      </c>
      <c r="F336" s="62"/>
      <c r="G336" s="61"/>
      <c r="H336" s="61"/>
      <c r="I336" s="60"/>
      <c r="J336" s="60"/>
      <c r="K336" s="60"/>
      <c r="L336" s="60"/>
      <c r="M336" s="60"/>
      <c r="N336" s="60"/>
      <c r="O336" s="60"/>
      <c r="P336" s="60"/>
    </row>
    <row r="337" spans="1:16" x14ac:dyDescent="0.2">
      <c r="A337" s="65">
        <f t="shared" si="5"/>
        <v>7166</v>
      </c>
      <c r="B337" s="45" t="s">
        <v>475</v>
      </c>
      <c r="F337" s="62"/>
      <c r="G337" s="61"/>
      <c r="H337" s="61"/>
      <c r="I337" s="60"/>
      <c r="J337" s="60"/>
      <c r="K337" s="60"/>
      <c r="L337" s="60"/>
      <c r="M337" s="60"/>
      <c r="N337" s="60"/>
      <c r="O337" s="60"/>
      <c r="P337" s="60"/>
    </row>
    <row r="338" spans="1:16" x14ac:dyDescent="0.2">
      <c r="A338" s="65">
        <f t="shared" si="5"/>
        <v>7165</v>
      </c>
      <c r="B338" s="45" t="s">
        <v>475</v>
      </c>
      <c r="F338" s="62"/>
      <c r="G338" s="61"/>
      <c r="H338" s="61"/>
      <c r="I338" s="60"/>
      <c r="J338" s="60"/>
      <c r="K338" s="60"/>
      <c r="L338" s="60"/>
      <c r="M338" s="60"/>
      <c r="N338" s="60"/>
      <c r="O338" s="60"/>
      <c r="P338" s="60"/>
    </row>
    <row r="339" spans="1:16" x14ac:dyDescent="0.2">
      <c r="A339" s="65">
        <f t="shared" si="5"/>
        <v>7164</v>
      </c>
      <c r="B339" s="45" t="s">
        <v>290</v>
      </c>
      <c r="F339" s="62"/>
      <c r="G339" s="61"/>
      <c r="H339" s="61"/>
      <c r="I339" s="60"/>
      <c r="J339" s="60"/>
      <c r="K339" s="60"/>
      <c r="L339" s="60"/>
      <c r="M339" s="60"/>
      <c r="N339" s="60"/>
      <c r="O339" s="60"/>
      <c r="P339" s="60"/>
    </row>
    <row r="340" spans="1:16" x14ac:dyDescent="0.2">
      <c r="A340" s="65">
        <f t="shared" ref="A340:A377" si="6">A291-100</f>
        <v>7163</v>
      </c>
      <c r="B340" s="45" t="s">
        <v>290</v>
      </c>
      <c r="F340" s="62"/>
      <c r="G340" s="61"/>
      <c r="H340" s="61"/>
      <c r="I340" s="60"/>
      <c r="J340" s="60"/>
      <c r="K340" s="60"/>
      <c r="L340" s="60"/>
      <c r="M340" s="60"/>
      <c r="N340" s="60"/>
      <c r="O340" s="60"/>
      <c r="P340" s="60"/>
    </row>
    <row r="341" spans="1:16" x14ac:dyDescent="0.2">
      <c r="A341" s="65">
        <f t="shared" si="6"/>
        <v>7162</v>
      </c>
      <c r="B341" s="45" t="s">
        <v>290</v>
      </c>
      <c r="F341" s="62"/>
      <c r="G341" s="61"/>
      <c r="H341" s="61"/>
      <c r="I341" s="60"/>
      <c r="J341" s="60"/>
      <c r="K341" s="60"/>
      <c r="L341" s="60"/>
      <c r="M341" s="60"/>
      <c r="N341" s="60"/>
      <c r="O341" s="60"/>
      <c r="P341" s="60"/>
    </row>
    <row r="342" spans="1:16" x14ac:dyDescent="0.2">
      <c r="A342" s="65">
        <f t="shared" si="6"/>
        <v>7161</v>
      </c>
      <c r="B342" s="45" t="s">
        <v>290</v>
      </c>
      <c r="F342" s="62"/>
      <c r="G342" s="61"/>
      <c r="H342" s="61"/>
      <c r="I342" s="60"/>
      <c r="J342" s="60"/>
      <c r="K342" s="60"/>
      <c r="L342" s="60"/>
      <c r="M342" s="60"/>
      <c r="N342" s="60"/>
      <c r="O342" s="60"/>
      <c r="P342" s="60"/>
    </row>
    <row r="343" spans="1:16" x14ac:dyDescent="0.2">
      <c r="A343" s="65">
        <f t="shared" si="6"/>
        <v>7157</v>
      </c>
      <c r="B343" s="45" t="s">
        <v>475</v>
      </c>
      <c r="F343" s="62"/>
      <c r="G343" s="61"/>
      <c r="H343" s="61"/>
      <c r="I343" s="60"/>
      <c r="J343" s="60"/>
      <c r="K343" s="60"/>
      <c r="L343" s="60"/>
      <c r="M343" s="60"/>
      <c r="N343" s="60"/>
      <c r="O343" s="60"/>
      <c r="P343" s="60"/>
    </row>
    <row r="344" spans="1:16" x14ac:dyDescent="0.2">
      <c r="A344" s="65">
        <f t="shared" si="6"/>
        <v>7156</v>
      </c>
      <c r="B344" s="45" t="s">
        <v>475</v>
      </c>
      <c r="F344" s="62"/>
      <c r="G344" s="61"/>
      <c r="H344" s="61"/>
      <c r="I344" s="60"/>
      <c r="J344" s="60"/>
      <c r="K344" s="60"/>
      <c r="L344" s="60"/>
      <c r="M344" s="60"/>
      <c r="N344" s="60"/>
      <c r="O344" s="60"/>
      <c r="P344" s="60"/>
    </row>
    <row r="345" spans="1:16" x14ac:dyDescent="0.2">
      <c r="A345" s="65">
        <f t="shared" si="6"/>
        <v>7155</v>
      </c>
      <c r="B345" s="45" t="s">
        <v>475</v>
      </c>
      <c r="F345" s="62"/>
      <c r="G345" s="61"/>
      <c r="H345" s="61"/>
      <c r="I345" s="60"/>
      <c r="J345" s="60"/>
      <c r="K345" s="60"/>
      <c r="L345" s="60"/>
      <c r="M345" s="60"/>
      <c r="N345" s="60"/>
      <c r="O345" s="60"/>
      <c r="P345" s="60"/>
    </row>
    <row r="346" spans="1:16" x14ac:dyDescent="0.2">
      <c r="A346" s="65">
        <f t="shared" si="6"/>
        <v>7154</v>
      </c>
      <c r="B346" s="45" t="s">
        <v>290</v>
      </c>
      <c r="F346" s="62"/>
      <c r="G346" s="61"/>
      <c r="H346" s="61"/>
      <c r="I346" s="60"/>
      <c r="J346" s="60"/>
      <c r="K346" s="60"/>
      <c r="L346" s="60"/>
      <c r="M346" s="60"/>
      <c r="N346" s="60"/>
      <c r="O346" s="60"/>
      <c r="P346" s="60"/>
    </row>
    <row r="347" spans="1:16" x14ac:dyDescent="0.2">
      <c r="A347" s="65">
        <f t="shared" si="6"/>
        <v>7153</v>
      </c>
      <c r="B347" s="45" t="s">
        <v>290</v>
      </c>
      <c r="F347" s="62"/>
      <c r="G347" s="61"/>
      <c r="H347" s="61"/>
      <c r="I347" s="60"/>
      <c r="J347" s="60"/>
      <c r="K347" s="60"/>
      <c r="L347" s="60"/>
      <c r="M347" s="60"/>
      <c r="N347" s="60"/>
      <c r="O347" s="60"/>
      <c r="P347" s="60"/>
    </row>
    <row r="348" spans="1:16" x14ac:dyDescent="0.2">
      <c r="A348" s="65">
        <f t="shared" si="6"/>
        <v>7152</v>
      </c>
      <c r="B348" s="45" t="s">
        <v>290</v>
      </c>
      <c r="F348" s="62"/>
      <c r="G348" s="61"/>
      <c r="H348" s="61"/>
      <c r="I348" s="60"/>
      <c r="J348" s="60"/>
      <c r="K348" s="60"/>
      <c r="L348" s="60"/>
      <c r="M348" s="60"/>
      <c r="N348" s="60"/>
      <c r="O348" s="60"/>
      <c r="P348" s="60"/>
    </row>
    <row r="349" spans="1:16" x14ac:dyDescent="0.2">
      <c r="A349" s="65">
        <f t="shared" si="6"/>
        <v>7151</v>
      </c>
      <c r="B349" s="45" t="s">
        <v>290</v>
      </c>
      <c r="F349" s="62"/>
      <c r="G349" s="61"/>
      <c r="H349" s="61"/>
      <c r="I349" s="60"/>
      <c r="J349" s="60"/>
      <c r="K349" s="60"/>
      <c r="L349" s="60"/>
      <c r="M349" s="60"/>
      <c r="N349" s="60"/>
      <c r="O349" s="60"/>
      <c r="P349" s="60"/>
    </row>
    <row r="350" spans="1:16" x14ac:dyDescent="0.2">
      <c r="A350" s="65">
        <f t="shared" si="6"/>
        <v>7147</v>
      </c>
      <c r="B350" s="45" t="s">
        <v>325</v>
      </c>
      <c r="F350" s="62"/>
      <c r="G350" s="61"/>
      <c r="H350" s="61"/>
      <c r="I350" s="60"/>
      <c r="J350" s="60"/>
      <c r="K350" s="60"/>
      <c r="L350" s="60"/>
      <c r="M350" s="60"/>
      <c r="N350" s="60"/>
      <c r="O350" s="60"/>
      <c r="P350" s="60"/>
    </row>
    <row r="351" spans="1:16" x14ac:dyDescent="0.2">
      <c r="A351" s="65">
        <f t="shared" si="6"/>
        <v>7146</v>
      </c>
      <c r="B351" s="45" t="s">
        <v>325</v>
      </c>
      <c r="F351" s="62"/>
      <c r="G351" s="61"/>
      <c r="H351" s="61"/>
      <c r="I351" s="60"/>
      <c r="J351" s="60"/>
      <c r="K351" s="60"/>
      <c r="L351" s="60"/>
      <c r="M351" s="60"/>
      <c r="N351" s="60"/>
      <c r="O351" s="60"/>
      <c r="P351" s="60"/>
    </row>
    <row r="352" spans="1:16" x14ac:dyDescent="0.2">
      <c r="A352" s="65">
        <f t="shared" si="6"/>
        <v>7145</v>
      </c>
      <c r="B352" s="45" t="s">
        <v>325</v>
      </c>
      <c r="F352" s="62"/>
      <c r="G352" s="61"/>
      <c r="H352" s="61"/>
      <c r="I352" s="60"/>
      <c r="J352" s="60"/>
      <c r="K352" s="60"/>
      <c r="L352" s="60"/>
      <c r="M352" s="60"/>
      <c r="N352" s="60"/>
      <c r="O352" s="60"/>
      <c r="P352" s="60"/>
    </row>
    <row r="353" spans="1:16" x14ac:dyDescent="0.2">
      <c r="A353" s="65">
        <f t="shared" si="6"/>
        <v>7144</v>
      </c>
      <c r="B353" s="45" t="s">
        <v>555</v>
      </c>
      <c r="F353" s="62"/>
      <c r="G353" s="61"/>
      <c r="H353" s="61"/>
      <c r="I353" s="60"/>
      <c r="J353" s="60"/>
      <c r="K353" s="60"/>
      <c r="L353" s="60"/>
      <c r="M353" s="60"/>
      <c r="N353" s="60"/>
      <c r="O353" s="60"/>
      <c r="P353" s="60"/>
    </row>
    <row r="354" spans="1:16" x14ac:dyDescent="0.2">
      <c r="A354" s="65">
        <f t="shared" si="6"/>
        <v>7143</v>
      </c>
      <c r="B354" s="45" t="s">
        <v>555</v>
      </c>
      <c r="F354" s="62"/>
      <c r="G354" s="61"/>
      <c r="H354" s="61"/>
      <c r="I354" s="60"/>
      <c r="J354" s="60"/>
      <c r="K354" s="60"/>
      <c r="L354" s="60"/>
      <c r="M354" s="60"/>
      <c r="N354" s="60"/>
      <c r="O354" s="60"/>
      <c r="P354" s="60"/>
    </row>
    <row r="355" spans="1:16" x14ac:dyDescent="0.2">
      <c r="A355" s="65">
        <f t="shared" si="6"/>
        <v>7142</v>
      </c>
      <c r="B355" s="45" t="s">
        <v>555</v>
      </c>
      <c r="F355" s="62"/>
      <c r="G355" s="61"/>
      <c r="H355" s="61"/>
      <c r="I355" s="60"/>
      <c r="J355" s="60"/>
      <c r="K355" s="60"/>
      <c r="L355" s="60"/>
      <c r="M355" s="60"/>
      <c r="N355" s="60"/>
      <c r="O355" s="60"/>
      <c r="P355" s="60"/>
    </row>
    <row r="356" spans="1:16" x14ac:dyDescent="0.2">
      <c r="A356" s="65">
        <f t="shared" si="6"/>
        <v>7141</v>
      </c>
      <c r="B356" s="45" t="s">
        <v>555</v>
      </c>
      <c r="F356" s="62"/>
      <c r="G356" s="61"/>
      <c r="H356" s="61"/>
      <c r="I356" s="60"/>
      <c r="J356" s="60"/>
      <c r="K356" s="60"/>
      <c r="L356" s="60"/>
      <c r="M356" s="60"/>
      <c r="N356" s="60"/>
      <c r="O356" s="60"/>
      <c r="P356" s="60"/>
    </row>
    <row r="357" spans="1:16" x14ac:dyDescent="0.2">
      <c r="A357" s="65">
        <f t="shared" si="6"/>
        <v>7137</v>
      </c>
      <c r="B357" s="45" t="s">
        <v>325</v>
      </c>
      <c r="F357" s="62"/>
      <c r="G357" s="61"/>
      <c r="H357" s="61"/>
      <c r="I357" s="60"/>
      <c r="J357" s="60"/>
      <c r="K357" s="60"/>
      <c r="L357" s="60"/>
      <c r="M357" s="60"/>
      <c r="N357" s="60"/>
      <c r="O357" s="60"/>
      <c r="P357" s="60"/>
    </row>
    <row r="358" spans="1:16" x14ac:dyDescent="0.2">
      <c r="A358" s="65">
        <f t="shared" si="6"/>
        <v>7136</v>
      </c>
      <c r="B358" s="45" t="s">
        <v>325</v>
      </c>
      <c r="F358" s="62"/>
      <c r="G358" s="61"/>
      <c r="H358" s="61"/>
      <c r="I358" s="60"/>
      <c r="J358" s="60"/>
      <c r="K358" s="60"/>
      <c r="L358" s="60"/>
      <c r="M358" s="60"/>
      <c r="N358" s="60"/>
      <c r="O358" s="60"/>
      <c r="P358" s="60"/>
    </row>
    <row r="359" spans="1:16" x14ac:dyDescent="0.2">
      <c r="A359" s="65">
        <f t="shared" si="6"/>
        <v>7135</v>
      </c>
      <c r="B359" s="45" t="s">
        <v>325</v>
      </c>
      <c r="F359" s="62"/>
      <c r="G359" s="61"/>
      <c r="H359" s="61"/>
      <c r="I359" s="60"/>
      <c r="J359" s="60"/>
      <c r="K359" s="60"/>
      <c r="L359" s="60"/>
      <c r="M359" s="60"/>
      <c r="N359" s="60"/>
      <c r="O359" s="60"/>
      <c r="P359" s="60"/>
    </row>
    <row r="360" spans="1:16" x14ac:dyDescent="0.2">
      <c r="A360" s="65">
        <f t="shared" si="6"/>
        <v>7134</v>
      </c>
      <c r="B360" s="45" t="s">
        <v>555</v>
      </c>
      <c r="F360" s="62"/>
      <c r="G360" s="61"/>
      <c r="H360" s="61"/>
      <c r="I360" s="60"/>
      <c r="J360" s="60"/>
      <c r="K360" s="60"/>
      <c r="L360" s="60"/>
      <c r="M360" s="60"/>
      <c r="N360" s="60"/>
      <c r="O360" s="60"/>
      <c r="P360" s="60"/>
    </row>
    <row r="361" spans="1:16" x14ac:dyDescent="0.2">
      <c r="A361" s="65">
        <f t="shared" si="6"/>
        <v>7133</v>
      </c>
      <c r="B361" s="45" t="s">
        <v>555</v>
      </c>
      <c r="F361" s="62"/>
      <c r="G361" s="61"/>
      <c r="H361" s="61"/>
      <c r="I361" s="60"/>
      <c r="J361" s="60"/>
      <c r="K361" s="60"/>
      <c r="L361" s="60"/>
      <c r="M361" s="60"/>
      <c r="N361" s="60"/>
      <c r="O361" s="60"/>
      <c r="P361" s="60"/>
    </row>
    <row r="362" spans="1:16" x14ac:dyDescent="0.2">
      <c r="A362" s="65">
        <f t="shared" si="6"/>
        <v>7132</v>
      </c>
      <c r="B362" s="45" t="s">
        <v>555</v>
      </c>
      <c r="F362" s="62"/>
      <c r="G362" s="61"/>
      <c r="H362" s="61"/>
      <c r="I362" s="60"/>
      <c r="J362" s="60"/>
      <c r="K362" s="60"/>
      <c r="L362" s="60"/>
      <c r="M362" s="60"/>
      <c r="N362" s="60"/>
      <c r="O362" s="60"/>
      <c r="P362" s="60"/>
    </row>
    <row r="363" spans="1:16" x14ac:dyDescent="0.2">
      <c r="A363" s="65">
        <f t="shared" si="6"/>
        <v>7131</v>
      </c>
      <c r="B363" s="45" t="s">
        <v>555</v>
      </c>
      <c r="F363" s="62"/>
      <c r="G363" s="61"/>
      <c r="H363" s="61"/>
      <c r="I363" s="60"/>
      <c r="J363" s="60"/>
      <c r="K363" s="60"/>
      <c r="L363" s="60"/>
      <c r="M363" s="60"/>
      <c r="N363" s="60"/>
      <c r="O363" s="60"/>
      <c r="P363" s="60"/>
    </row>
    <row r="364" spans="1:16" x14ac:dyDescent="0.2">
      <c r="A364" s="65">
        <f t="shared" si="6"/>
        <v>7127</v>
      </c>
      <c r="B364" s="45" t="s">
        <v>325</v>
      </c>
      <c r="F364" s="62"/>
      <c r="G364" s="61"/>
      <c r="H364" s="61"/>
      <c r="I364" s="60"/>
      <c r="J364" s="60"/>
      <c r="K364" s="60"/>
      <c r="L364" s="60"/>
      <c r="M364" s="60"/>
      <c r="N364" s="60"/>
      <c r="O364" s="60"/>
      <c r="P364" s="60"/>
    </row>
    <row r="365" spans="1:16" x14ac:dyDescent="0.2">
      <c r="A365" s="65">
        <f t="shared" si="6"/>
        <v>7126</v>
      </c>
      <c r="B365" s="45" t="s">
        <v>325</v>
      </c>
      <c r="F365" s="62"/>
      <c r="G365" s="61"/>
      <c r="H365" s="61"/>
      <c r="I365" s="60"/>
      <c r="J365" s="60"/>
      <c r="K365" s="60"/>
      <c r="L365" s="60"/>
      <c r="M365" s="60"/>
      <c r="N365" s="60"/>
      <c r="O365" s="60"/>
      <c r="P365" s="60"/>
    </row>
    <row r="366" spans="1:16" x14ac:dyDescent="0.2">
      <c r="A366" s="65">
        <f t="shared" si="6"/>
        <v>7125</v>
      </c>
      <c r="B366" s="45" t="s">
        <v>325</v>
      </c>
      <c r="F366" s="62"/>
      <c r="G366" s="61"/>
      <c r="H366" s="61"/>
      <c r="I366" s="60"/>
      <c r="J366" s="60"/>
      <c r="K366" s="60"/>
      <c r="L366" s="60"/>
      <c r="M366" s="60"/>
      <c r="N366" s="60"/>
      <c r="O366" s="60"/>
      <c r="P366" s="60"/>
    </row>
    <row r="367" spans="1:16" x14ac:dyDescent="0.2">
      <c r="A367" s="65">
        <f t="shared" si="6"/>
        <v>7124</v>
      </c>
      <c r="B367" s="45" t="s">
        <v>555</v>
      </c>
      <c r="F367" s="62"/>
      <c r="G367" s="61"/>
      <c r="H367" s="61"/>
      <c r="I367" s="60"/>
      <c r="J367" s="60"/>
      <c r="K367" s="60"/>
      <c r="L367" s="60"/>
      <c r="M367" s="60"/>
      <c r="N367" s="60"/>
      <c r="O367" s="60"/>
      <c r="P367" s="60"/>
    </row>
    <row r="368" spans="1:16" x14ac:dyDescent="0.2">
      <c r="A368" s="65">
        <f t="shared" si="6"/>
        <v>7123</v>
      </c>
      <c r="B368" s="45" t="s">
        <v>555</v>
      </c>
      <c r="F368" s="62"/>
      <c r="G368" s="61"/>
      <c r="H368" s="61"/>
      <c r="I368" s="60"/>
      <c r="J368" s="60"/>
      <c r="K368" s="60"/>
      <c r="L368" s="60"/>
      <c r="M368" s="60"/>
      <c r="N368" s="60"/>
      <c r="O368" s="60"/>
      <c r="P368" s="60"/>
    </row>
    <row r="369" spans="1:16" x14ac:dyDescent="0.2">
      <c r="A369" s="65">
        <f t="shared" si="6"/>
        <v>7122</v>
      </c>
      <c r="B369" s="45" t="s">
        <v>555</v>
      </c>
      <c r="F369" s="62"/>
      <c r="G369" s="61"/>
      <c r="H369" s="61"/>
      <c r="I369" s="60"/>
      <c r="J369" s="60"/>
      <c r="K369" s="60"/>
      <c r="L369" s="60"/>
      <c r="M369" s="60"/>
      <c r="N369" s="60"/>
      <c r="O369" s="60"/>
      <c r="P369" s="60"/>
    </row>
    <row r="370" spans="1:16" x14ac:dyDescent="0.2">
      <c r="A370" s="65">
        <f t="shared" si="6"/>
        <v>7121</v>
      </c>
      <c r="B370" s="45" t="s">
        <v>555</v>
      </c>
      <c r="F370" s="62"/>
      <c r="G370" s="61"/>
      <c r="H370" s="61"/>
      <c r="I370" s="60"/>
      <c r="J370" s="60"/>
      <c r="K370" s="60"/>
      <c r="L370" s="60"/>
      <c r="M370" s="60"/>
      <c r="N370" s="60"/>
      <c r="O370" s="60"/>
      <c r="P370" s="60"/>
    </row>
    <row r="371" spans="1:16" x14ac:dyDescent="0.2">
      <c r="A371" s="65">
        <f t="shared" si="6"/>
        <v>7117</v>
      </c>
      <c r="B371" s="45" t="s">
        <v>325</v>
      </c>
      <c r="F371" s="62"/>
      <c r="G371" s="61"/>
      <c r="H371" s="61"/>
      <c r="I371" s="60"/>
      <c r="J371" s="60"/>
      <c r="K371" s="60"/>
      <c r="L371" s="60"/>
      <c r="M371" s="60"/>
      <c r="N371" s="60"/>
      <c r="O371" s="60"/>
      <c r="P371" s="60"/>
    </row>
    <row r="372" spans="1:16" x14ac:dyDescent="0.2">
      <c r="A372" s="65">
        <f t="shared" si="6"/>
        <v>7116</v>
      </c>
      <c r="B372" s="45" t="s">
        <v>325</v>
      </c>
      <c r="F372" s="62"/>
      <c r="G372" s="61"/>
      <c r="H372" s="61"/>
      <c r="I372" s="60"/>
      <c r="J372" s="60"/>
      <c r="K372" s="60"/>
      <c r="L372" s="60"/>
      <c r="M372" s="60"/>
      <c r="N372" s="60"/>
      <c r="O372" s="60"/>
      <c r="P372" s="60"/>
    </row>
    <row r="373" spans="1:16" x14ac:dyDescent="0.2">
      <c r="A373" s="65">
        <f t="shared" si="6"/>
        <v>7115</v>
      </c>
      <c r="B373" s="45" t="s">
        <v>325</v>
      </c>
      <c r="F373" s="62"/>
      <c r="G373" s="61"/>
      <c r="H373" s="61"/>
      <c r="I373" s="60"/>
      <c r="J373" s="60"/>
      <c r="K373" s="60"/>
      <c r="L373" s="60"/>
      <c r="M373" s="60"/>
      <c r="N373" s="60"/>
      <c r="O373" s="60"/>
      <c r="P373" s="60"/>
    </row>
    <row r="374" spans="1:16" x14ac:dyDescent="0.2">
      <c r="A374" s="65">
        <f t="shared" si="6"/>
        <v>7114</v>
      </c>
      <c r="B374" s="45" t="s">
        <v>555</v>
      </c>
      <c r="F374" s="62"/>
      <c r="G374" s="61"/>
      <c r="H374" s="61"/>
      <c r="I374" s="60"/>
      <c r="J374" s="60"/>
      <c r="K374" s="60"/>
      <c r="L374" s="60"/>
      <c r="M374" s="60"/>
      <c r="N374" s="60"/>
      <c r="O374" s="60"/>
      <c r="P374" s="60"/>
    </row>
    <row r="375" spans="1:16" x14ac:dyDescent="0.2">
      <c r="A375" s="65">
        <f t="shared" si="6"/>
        <v>7113</v>
      </c>
      <c r="B375" s="45" t="s">
        <v>555</v>
      </c>
      <c r="F375" s="62"/>
      <c r="G375" s="61"/>
      <c r="H375" s="61"/>
      <c r="I375" s="60"/>
      <c r="J375" s="60"/>
      <c r="K375" s="60"/>
      <c r="L375" s="60"/>
      <c r="M375" s="60"/>
      <c r="N375" s="60"/>
      <c r="O375" s="60"/>
      <c r="P375" s="60"/>
    </row>
    <row r="376" spans="1:16" x14ac:dyDescent="0.2">
      <c r="A376" s="65">
        <f t="shared" si="6"/>
        <v>7112</v>
      </c>
      <c r="B376" s="45" t="s">
        <v>555</v>
      </c>
      <c r="F376" s="62"/>
      <c r="G376" s="61"/>
      <c r="H376" s="61"/>
      <c r="I376" s="60"/>
      <c r="J376" s="60"/>
      <c r="K376" s="60"/>
      <c r="L376" s="60"/>
      <c r="M376" s="60"/>
      <c r="N376" s="60"/>
      <c r="O376" s="60"/>
      <c r="P376" s="60"/>
    </row>
    <row r="377" spans="1:16" x14ac:dyDescent="0.2">
      <c r="A377" s="65">
        <f t="shared" si="6"/>
        <v>7111</v>
      </c>
      <c r="B377" s="45" t="s">
        <v>555</v>
      </c>
      <c r="F377" s="62"/>
      <c r="G377" s="61"/>
      <c r="H377" s="61"/>
      <c r="I377" s="60"/>
      <c r="J377" s="60"/>
      <c r="K377" s="60"/>
      <c r="L377" s="60"/>
      <c r="M377" s="60"/>
      <c r="N377" s="60"/>
      <c r="O377" s="60"/>
      <c r="P377" s="60"/>
    </row>
    <row r="378" spans="1:16" x14ac:dyDescent="0.2">
      <c r="A378" s="65">
        <f t="shared" ref="A378:A441" si="7">A35-1000</f>
        <v>6777</v>
      </c>
      <c r="B378" s="1" t="s">
        <v>188</v>
      </c>
      <c r="F378" s="62"/>
      <c r="G378" s="61"/>
      <c r="H378" s="61"/>
      <c r="I378" s="60"/>
      <c r="J378" s="60"/>
      <c r="K378" s="60"/>
      <c r="L378" s="60"/>
      <c r="M378" s="60"/>
      <c r="N378" s="60"/>
      <c r="O378" s="60"/>
      <c r="P378" s="60"/>
    </row>
    <row r="379" spans="1:16" x14ac:dyDescent="0.2">
      <c r="A379" s="65">
        <f t="shared" si="7"/>
        <v>6776</v>
      </c>
      <c r="B379" s="1" t="s">
        <v>188</v>
      </c>
      <c r="F379" s="62"/>
      <c r="G379" s="61"/>
      <c r="H379" s="61"/>
      <c r="I379" s="60"/>
      <c r="J379" s="60"/>
      <c r="K379" s="60"/>
      <c r="L379" s="60"/>
      <c r="M379" s="60"/>
      <c r="N379" s="60"/>
      <c r="O379" s="60"/>
      <c r="P379" s="60"/>
    </row>
    <row r="380" spans="1:16" x14ac:dyDescent="0.2">
      <c r="A380" s="65">
        <f t="shared" si="7"/>
        <v>6775</v>
      </c>
      <c r="B380" s="1" t="s">
        <v>188</v>
      </c>
      <c r="F380" s="62"/>
      <c r="G380" s="61"/>
      <c r="H380" s="61"/>
      <c r="I380" s="60"/>
      <c r="J380" s="60"/>
      <c r="K380" s="60"/>
      <c r="L380" s="60"/>
      <c r="M380" s="60"/>
      <c r="N380" s="60"/>
      <c r="O380" s="60"/>
      <c r="P380" s="60"/>
    </row>
    <row r="381" spans="1:16" x14ac:dyDescent="0.2">
      <c r="A381" s="65">
        <f t="shared" si="7"/>
        <v>6774</v>
      </c>
      <c r="B381" s="1" t="s">
        <v>195</v>
      </c>
      <c r="F381" s="62"/>
      <c r="G381" s="61"/>
      <c r="H381" s="61"/>
      <c r="I381" s="60"/>
      <c r="J381" s="60"/>
      <c r="K381" s="60"/>
      <c r="L381" s="60"/>
      <c r="M381" s="60"/>
      <c r="N381" s="60"/>
      <c r="O381" s="60"/>
      <c r="P381" s="60"/>
    </row>
    <row r="382" spans="1:16" x14ac:dyDescent="0.2">
      <c r="A382" s="65">
        <f t="shared" si="7"/>
        <v>6773</v>
      </c>
      <c r="B382" s="1" t="s">
        <v>195</v>
      </c>
      <c r="F382" s="62"/>
      <c r="G382" s="61"/>
      <c r="H382" s="61"/>
      <c r="I382" s="60"/>
      <c r="J382" s="60"/>
      <c r="K382" s="60"/>
      <c r="L382" s="60"/>
      <c r="M382" s="60"/>
      <c r="N382" s="60"/>
      <c r="O382" s="60"/>
      <c r="P382" s="60"/>
    </row>
    <row r="383" spans="1:16" x14ac:dyDescent="0.2">
      <c r="A383" s="65">
        <f t="shared" si="7"/>
        <v>6772</v>
      </c>
      <c r="B383" s="1" t="s">
        <v>195</v>
      </c>
      <c r="F383" s="62"/>
      <c r="G383" s="61"/>
      <c r="H383" s="61"/>
      <c r="I383" s="60"/>
      <c r="J383" s="60"/>
      <c r="K383" s="60"/>
      <c r="L383" s="60"/>
      <c r="M383" s="60"/>
      <c r="N383" s="60"/>
      <c r="O383" s="60"/>
      <c r="P383" s="60"/>
    </row>
    <row r="384" spans="1:16" x14ac:dyDescent="0.2">
      <c r="A384" s="65">
        <f t="shared" si="7"/>
        <v>6771</v>
      </c>
      <c r="B384" s="1" t="s">
        <v>195</v>
      </c>
      <c r="F384" s="62"/>
      <c r="G384" s="61"/>
      <c r="H384" s="61"/>
      <c r="I384" s="60"/>
      <c r="J384" s="60"/>
      <c r="K384" s="60"/>
      <c r="L384" s="60"/>
      <c r="M384" s="60"/>
      <c r="N384" s="60"/>
      <c r="O384" s="60"/>
      <c r="P384" s="60"/>
    </row>
    <row r="385" spans="1:16" x14ac:dyDescent="0.2">
      <c r="A385" s="65">
        <f t="shared" si="7"/>
        <v>6767</v>
      </c>
      <c r="B385" s="1" t="s">
        <v>188</v>
      </c>
      <c r="F385" s="62"/>
      <c r="G385" s="61"/>
      <c r="H385" s="61"/>
      <c r="I385" s="60"/>
      <c r="J385" s="60"/>
      <c r="K385" s="60"/>
      <c r="L385" s="60"/>
      <c r="M385" s="60"/>
      <c r="N385" s="60"/>
      <c r="O385" s="60"/>
      <c r="P385" s="60"/>
    </row>
    <row r="386" spans="1:16" x14ac:dyDescent="0.2">
      <c r="A386" s="65">
        <f t="shared" si="7"/>
        <v>6766</v>
      </c>
      <c r="B386" s="1" t="s">
        <v>188</v>
      </c>
      <c r="F386" s="62"/>
      <c r="G386" s="61"/>
      <c r="H386" s="61"/>
      <c r="I386" s="60"/>
      <c r="J386" s="60"/>
      <c r="K386" s="60"/>
      <c r="L386" s="60"/>
      <c r="M386" s="60"/>
      <c r="N386" s="60"/>
      <c r="O386" s="60"/>
      <c r="P386" s="60"/>
    </row>
    <row r="387" spans="1:16" x14ac:dyDescent="0.2">
      <c r="A387" s="65">
        <f t="shared" si="7"/>
        <v>6765</v>
      </c>
      <c r="B387" s="1" t="s">
        <v>188</v>
      </c>
      <c r="F387" s="62"/>
      <c r="G387" s="61"/>
      <c r="H387" s="61"/>
      <c r="I387" s="60"/>
      <c r="J387" s="60"/>
      <c r="K387" s="60"/>
      <c r="L387" s="60"/>
      <c r="M387" s="60"/>
      <c r="N387" s="60"/>
      <c r="O387" s="60"/>
      <c r="P387" s="60"/>
    </row>
    <row r="388" spans="1:16" x14ac:dyDescent="0.2">
      <c r="A388" s="65">
        <f t="shared" si="7"/>
        <v>6764</v>
      </c>
      <c r="B388" s="1" t="s">
        <v>195</v>
      </c>
      <c r="F388" s="62"/>
      <c r="G388" s="61"/>
      <c r="H388" s="61"/>
      <c r="I388" s="60"/>
      <c r="J388" s="60"/>
      <c r="K388" s="60"/>
      <c r="L388" s="60"/>
      <c r="M388" s="60"/>
      <c r="N388" s="60"/>
      <c r="O388" s="60"/>
      <c r="P388" s="60"/>
    </row>
    <row r="389" spans="1:16" x14ac:dyDescent="0.2">
      <c r="A389" s="65">
        <f t="shared" si="7"/>
        <v>6763</v>
      </c>
      <c r="B389" s="1" t="s">
        <v>195</v>
      </c>
      <c r="F389" s="62"/>
      <c r="G389" s="61"/>
      <c r="H389" s="61"/>
      <c r="I389" s="60"/>
      <c r="J389" s="60"/>
      <c r="K389" s="60"/>
      <c r="L389" s="60"/>
      <c r="M389" s="60"/>
      <c r="N389" s="60"/>
      <c r="O389" s="60"/>
      <c r="P389" s="60"/>
    </row>
    <row r="390" spans="1:16" x14ac:dyDescent="0.2">
      <c r="A390" s="65">
        <f t="shared" si="7"/>
        <v>6762</v>
      </c>
      <c r="B390" s="1" t="s">
        <v>195</v>
      </c>
      <c r="F390" s="62"/>
      <c r="G390" s="61"/>
      <c r="H390" s="61"/>
      <c r="I390" s="60"/>
      <c r="J390" s="60"/>
      <c r="K390" s="60"/>
      <c r="L390" s="60"/>
      <c r="M390" s="60"/>
      <c r="N390" s="60"/>
      <c r="O390" s="60"/>
      <c r="P390" s="60"/>
    </row>
    <row r="391" spans="1:16" x14ac:dyDescent="0.2">
      <c r="A391" s="65">
        <f t="shared" si="7"/>
        <v>6761</v>
      </c>
      <c r="B391" s="1" t="s">
        <v>195</v>
      </c>
      <c r="F391" s="62"/>
      <c r="G391" s="61"/>
      <c r="H391" s="61"/>
      <c r="I391" s="60"/>
      <c r="J391" s="60"/>
      <c r="K391" s="60"/>
      <c r="L391" s="60"/>
      <c r="M391" s="60"/>
      <c r="N391" s="60"/>
      <c r="O391" s="60"/>
      <c r="P391" s="60"/>
    </row>
    <row r="392" spans="1:16" x14ac:dyDescent="0.2">
      <c r="A392" s="65">
        <f t="shared" si="7"/>
        <v>6757</v>
      </c>
      <c r="B392" s="1" t="s">
        <v>188</v>
      </c>
      <c r="F392" s="62"/>
      <c r="G392" s="61"/>
      <c r="H392" s="61"/>
      <c r="I392" s="60"/>
      <c r="J392" s="60"/>
      <c r="K392" s="60"/>
      <c r="L392" s="60"/>
      <c r="M392" s="60"/>
      <c r="N392" s="60"/>
      <c r="O392" s="60"/>
      <c r="P392" s="60"/>
    </row>
    <row r="393" spans="1:16" x14ac:dyDescent="0.2">
      <c r="A393" s="65">
        <f t="shared" si="7"/>
        <v>6756</v>
      </c>
      <c r="B393" s="1" t="s">
        <v>188</v>
      </c>
      <c r="F393" s="62"/>
      <c r="G393" s="61"/>
      <c r="H393" s="61"/>
      <c r="I393" s="60"/>
      <c r="J393" s="60"/>
      <c r="K393" s="60"/>
      <c r="L393" s="60"/>
      <c r="M393" s="60"/>
      <c r="N393" s="60"/>
      <c r="O393" s="60"/>
      <c r="P393" s="60"/>
    </row>
    <row r="394" spans="1:16" x14ac:dyDescent="0.2">
      <c r="A394" s="65">
        <f t="shared" si="7"/>
        <v>6755</v>
      </c>
      <c r="B394" s="1" t="s">
        <v>188</v>
      </c>
      <c r="F394" s="62"/>
      <c r="G394" s="61"/>
      <c r="H394" s="61"/>
      <c r="I394" s="60"/>
      <c r="J394" s="60"/>
      <c r="K394" s="60"/>
      <c r="L394" s="60"/>
      <c r="M394" s="60"/>
      <c r="N394" s="60"/>
      <c r="O394" s="60"/>
      <c r="P394" s="60"/>
    </row>
    <row r="395" spans="1:16" x14ac:dyDescent="0.2">
      <c r="A395" s="65">
        <f t="shared" si="7"/>
        <v>6754</v>
      </c>
      <c r="B395" s="1" t="s">
        <v>195</v>
      </c>
      <c r="F395" s="62"/>
      <c r="G395" s="61"/>
      <c r="H395" s="61"/>
      <c r="I395" s="60"/>
      <c r="J395" s="60"/>
      <c r="K395" s="60"/>
      <c r="L395" s="60"/>
      <c r="M395" s="60"/>
      <c r="N395" s="60"/>
      <c r="O395" s="60"/>
      <c r="P395" s="60"/>
    </row>
    <row r="396" spans="1:16" x14ac:dyDescent="0.2">
      <c r="A396" s="65">
        <f t="shared" si="7"/>
        <v>6753</v>
      </c>
      <c r="B396" s="1" t="s">
        <v>195</v>
      </c>
      <c r="F396" s="62"/>
      <c r="G396" s="61"/>
      <c r="H396" s="61"/>
      <c r="I396" s="60"/>
      <c r="J396" s="60"/>
      <c r="K396" s="60"/>
      <c r="L396" s="60"/>
      <c r="M396" s="60"/>
      <c r="N396" s="60"/>
      <c r="O396" s="60"/>
      <c r="P396" s="60"/>
    </row>
    <row r="397" spans="1:16" x14ac:dyDescent="0.2">
      <c r="A397" s="65">
        <f t="shared" si="7"/>
        <v>6752</v>
      </c>
      <c r="B397" s="1" t="s">
        <v>195</v>
      </c>
      <c r="F397" s="62"/>
      <c r="G397" s="61"/>
      <c r="H397" s="61"/>
      <c r="I397" s="60"/>
      <c r="J397" s="60"/>
      <c r="K397" s="60"/>
      <c r="L397" s="60"/>
      <c r="M397" s="60"/>
      <c r="N397" s="60"/>
      <c r="O397" s="60"/>
      <c r="P397" s="60"/>
    </row>
    <row r="398" spans="1:16" x14ac:dyDescent="0.2">
      <c r="A398" s="65">
        <f t="shared" si="7"/>
        <v>6751</v>
      </c>
      <c r="B398" s="1" t="s">
        <v>195</v>
      </c>
      <c r="F398" s="62"/>
      <c r="G398" s="61"/>
      <c r="H398" s="61"/>
      <c r="I398" s="60"/>
      <c r="J398" s="60"/>
      <c r="K398" s="60"/>
      <c r="L398" s="60"/>
      <c r="M398" s="60"/>
      <c r="N398" s="60"/>
      <c r="O398" s="60"/>
      <c r="P398" s="60"/>
    </row>
    <row r="399" spans="1:16" x14ac:dyDescent="0.2">
      <c r="A399" s="65">
        <f t="shared" si="7"/>
        <v>6747</v>
      </c>
      <c r="B399" s="1" t="s">
        <v>229</v>
      </c>
      <c r="F399" s="62"/>
      <c r="G399" s="61"/>
      <c r="H399" s="61"/>
      <c r="I399" s="60"/>
      <c r="J399" s="60"/>
      <c r="K399" s="60"/>
      <c r="L399" s="60"/>
      <c r="M399" s="60"/>
      <c r="N399" s="60"/>
      <c r="O399" s="60"/>
      <c r="P399" s="60"/>
    </row>
    <row r="400" spans="1:16" x14ac:dyDescent="0.2">
      <c r="A400" s="65">
        <f t="shared" si="7"/>
        <v>6746</v>
      </c>
      <c r="B400" s="1" t="s">
        <v>229</v>
      </c>
      <c r="F400" s="62"/>
      <c r="G400" s="61"/>
      <c r="H400" s="61"/>
      <c r="I400" s="60"/>
      <c r="J400" s="60"/>
      <c r="K400" s="60"/>
      <c r="L400" s="60"/>
      <c r="M400" s="60"/>
      <c r="N400" s="60"/>
      <c r="O400" s="60"/>
      <c r="P400" s="60"/>
    </row>
    <row r="401" spans="1:16" x14ac:dyDescent="0.2">
      <c r="A401" s="65">
        <f t="shared" si="7"/>
        <v>6745</v>
      </c>
      <c r="B401" s="1" t="s">
        <v>229</v>
      </c>
      <c r="F401" s="62"/>
      <c r="G401" s="61"/>
      <c r="H401" s="61"/>
      <c r="I401" s="60"/>
      <c r="J401" s="60"/>
      <c r="K401" s="60"/>
      <c r="L401" s="60"/>
      <c r="M401" s="60"/>
      <c r="N401" s="60"/>
      <c r="O401" s="60"/>
      <c r="P401" s="60"/>
    </row>
    <row r="402" spans="1:16" x14ac:dyDescent="0.2">
      <c r="A402" s="65">
        <f t="shared" si="7"/>
        <v>6744</v>
      </c>
      <c r="B402" s="1" t="s">
        <v>195</v>
      </c>
      <c r="F402" s="62"/>
      <c r="G402" s="61"/>
      <c r="H402" s="61"/>
      <c r="I402" s="60"/>
      <c r="J402" s="60"/>
      <c r="K402" s="60"/>
      <c r="L402" s="60"/>
      <c r="M402" s="60"/>
      <c r="N402" s="60"/>
      <c r="O402" s="60"/>
      <c r="P402" s="60"/>
    </row>
    <row r="403" spans="1:16" x14ac:dyDescent="0.2">
      <c r="A403" s="65">
        <f t="shared" si="7"/>
        <v>6743</v>
      </c>
      <c r="B403" s="1" t="s">
        <v>195</v>
      </c>
      <c r="F403" s="62"/>
      <c r="G403" s="61"/>
      <c r="H403" s="61"/>
      <c r="I403" s="60"/>
      <c r="J403" s="60"/>
      <c r="K403" s="60"/>
      <c r="L403" s="60"/>
      <c r="M403" s="60"/>
      <c r="N403" s="60"/>
      <c r="O403" s="60"/>
      <c r="P403" s="60"/>
    </row>
    <row r="404" spans="1:16" x14ac:dyDescent="0.2">
      <c r="A404" s="65">
        <f t="shared" si="7"/>
        <v>6742</v>
      </c>
      <c r="B404" s="1" t="s">
        <v>195</v>
      </c>
      <c r="F404" s="62"/>
      <c r="G404" s="61"/>
      <c r="H404" s="61"/>
      <c r="I404" s="60"/>
      <c r="J404" s="60"/>
      <c r="K404" s="60"/>
      <c r="L404" s="60"/>
      <c r="M404" s="60"/>
      <c r="N404" s="60"/>
      <c r="O404" s="60"/>
      <c r="P404" s="60"/>
    </row>
    <row r="405" spans="1:16" x14ac:dyDescent="0.2">
      <c r="A405" s="65">
        <f t="shared" si="7"/>
        <v>6741</v>
      </c>
      <c r="B405" s="1" t="s">
        <v>195</v>
      </c>
      <c r="F405" s="62"/>
      <c r="G405" s="61"/>
      <c r="H405" s="61"/>
      <c r="I405" s="60"/>
      <c r="J405" s="60"/>
      <c r="K405" s="60"/>
      <c r="L405" s="60"/>
      <c r="M405" s="60"/>
      <c r="N405" s="60"/>
      <c r="O405" s="60"/>
      <c r="P405" s="60"/>
    </row>
    <row r="406" spans="1:16" x14ac:dyDescent="0.2">
      <c r="A406" s="65">
        <f t="shared" si="7"/>
        <v>6737</v>
      </c>
      <c r="B406" s="1" t="s">
        <v>229</v>
      </c>
      <c r="F406" s="62"/>
      <c r="G406" s="61"/>
      <c r="H406" s="61"/>
      <c r="I406" s="60"/>
      <c r="J406" s="60"/>
      <c r="K406" s="60"/>
      <c r="L406" s="60"/>
      <c r="M406" s="60"/>
      <c r="N406" s="60"/>
      <c r="O406" s="60"/>
      <c r="P406" s="60"/>
    </row>
    <row r="407" spans="1:16" x14ac:dyDescent="0.2">
      <c r="A407" s="65">
        <f t="shared" si="7"/>
        <v>6736</v>
      </c>
      <c r="B407" s="1" t="s">
        <v>229</v>
      </c>
      <c r="F407" s="62"/>
      <c r="G407" s="61"/>
      <c r="H407" s="61"/>
      <c r="I407" s="60"/>
      <c r="J407" s="60"/>
      <c r="K407" s="60"/>
      <c r="L407" s="60"/>
      <c r="M407" s="60"/>
      <c r="N407" s="60"/>
      <c r="O407" s="60"/>
      <c r="P407" s="60"/>
    </row>
    <row r="408" spans="1:16" x14ac:dyDescent="0.2">
      <c r="A408" s="65">
        <f t="shared" si="7"/>
        <v>6735</v>
      </c>
      <c r="B408" s="1" t="s">
        <v>229</v>
      </c>
      <c r="F408" s="62"/>
      <c r="G408" s="61"/>
      <c r="H408" s="61"/>
      <c r="I408" s="60"/>
      <c r="J408" s="60"/>
      <c r="K408" s="60"/>
      <c r="L408" s="60"/>
      <c r="M408" s="60"/>
      <c r="N408" s="60"/>
      <c r="O408" s="60"/>
      <c r="P408" s="60"/>
    </row>
    <row r="409" spans="1:16" x14ac:dyDescent="0.2">
      <c r="A409" s="65">
        <f t="shared" si="7"/>
        <v>6734</v>
      </c>
      <c r="B409" s="1" t="s">
        <v>195</v>
      </c>
      <c r="F409" s="62"/>
      <c r="G409" s="61"/>
      <c r="H409" s="61"/>
      <c r="I409" s="60"/>
      <c r="J409" s="60"/>
      <c r="K409" s="60"/>
      <c r="L409" s="60"/>
      <c r="M409" s="60"/>
      <c r="N409" s="60"/>
      <c r="O409" s="60"/>
      <c r="P409" s="60"/>
    </row>
    <row r="410" spans="1:16" x14ac:dyDescent="0.2">
      <c r="A410" s="65">
        <f t="shared" si="7"/>
        <v>6733</v>
      </c>
      <c r="B410" s="1" t="s">
        <v>195</v>
      </c>
      <c r="F410" s="62"/>
      <c r="G410" s="61"/>
      <c r="H410" s="61"/>
      <c r="I410" s="60"/>
      <c r="J410" s="60"/>
      <c r="K410" s="60"/>
      <c r="L410" s="60"/>
      <c r="M410" s="60"/>
      <c r="N410" s="60"/>
      <c r="O410" s="60"/>
      <c r="P410" s="60"/>
    </row>
    <row r="411" spans="1:16" x14ac:dyDescent="0.2">
      <c r="A411" s="65">
        <f t="shared" si="7"/>
        <v>6732</v>
      </c>
      <c r="B411" s="1" t="s">
        <v>195</v>
      </c>
      <c r="F411" s="62"/>
      <c r="G411" s="61"/>
      <c r="H411" s="61"/>
      <c r="I411" s="60"/>
      <c r="J411" s="60"/>
      <c r="K411" s="60"/>
      <c r="L411" s="60"/>
      <c r="M411" s="60"/>
      <c r="N411" s="60"/>
      <c r="O411" s="60"/>
      <c r="P411" s="60"/>
    </row>
    <row r="412" spans="1:16" x14ac:dyDescent="0.2">
      <c r="A412" s="65">
        <f t="shared" si="7"/>
        <v>6731</v>
      </c>
      <c r="B412" s="1" t="s">
        <v>195</v>
      </c>
      <c r="F412" s="62"/>
      <c r="G412" s="61"/>
      <c r="H412" s="61"/>
      <c r="I412" s="60"/>
      <c r="J412" s="60"/>
      <c r="K412" s="60"/>
      <c r="L412" s="60"/>
      <c r="M412" s="60"/>
      <c r="N412" s="60"/>
      <c r="O412" s="60"/>
      <c r="P412" s="60"/>
    </row>
    <row r="413" spans="1:16" x14ac:dyDescent="0.2">
      <c r="A413" s="65">
        <f t="shared" si="7"/>
        <v>6727</v>
      </c>
      <c r="B413" s="1" t="s">
        <v>229</v>
      </c>
      <c r="F413" s="62"/>
      <c r="G413" s="61"/>
      <c r="H413" s="61"/>
      <c r="I413" s="60"/>
      <c r="J413" s="60"/>
      <c r="K413" s="60"/>
      <c r="L413" s="60"/>
      <c r="M413" s="60"/>
      <c r="N413" s="60"/>
      <c r="O413" s="60"/>
      <c r="P413" s="60"/>
    </row>
    <row r="414" spans="1:16" x14ac:dyDescent="0.2">
      <c r="A414" s="65">
        <f t="shared" si="7"/>
        <v>6726</v>
      </c>
      <c r="B414" s="1" t="s">
        <v>229</v>
      </c>
      <c r="F414" s="62"/>
      <c r="G414" s="61"/>
      <c r="H414" s="61"/>
      <c r="I414" s="60"/>
      <c r="J414" s="60"/>
      <c r="K414" s="60"/>
      <c r="L414" s="60"/>
      <c r="M414" s="60"/>
      <c r="N414" s="60"/>
      <c r="O414" s="60"/>
      <c r="P414" s="60"/>
    </row>
    <row r="415" spans="1:16" x14ac:dyDescent="0.2">
      <c r="A415" s="65">
        <f t="shared" si="7"/>
        <v>6725</v>
      </c>
      <c r="B415" s="1" t="s">
        <v>229</v>
      </c>
      <c r="F415" s="62"/>
      <c r="G415" s="61"/>
      <c r="H415" s="61"/>
      <c r="I415" s="60"/>
      <c r="J415" s="60"/>
      <c r="K415" s="60"/>
      <c r="L415" s="60"/>
      <c r="M415" s="60"/>
      <c r="N415" s="60"/>
      <c r="O415" s="60"/>
      <c r="P415" s="60"/>
    </row>
    <row r="416" spans="1:16" x14ac:dyDescent="0.2">
      <c r="A416" s="65">
        <f t="shared" si="7"/>
        <v>6724</v>
      </c>
      <c r="B416" s="1" t="s">
        <v>195</v>
      </c>
      <c r="F416" s="62"/>
      <c r="G416" s="61"/>
      <c r="H416" s="61"/>
      <c r="I416" s="60"/>
      <c r="J416" s="60"/>
      <c r="K416" s="60"/>
      <c r="L416" s="60"/>
      <c r="M416" s="60"/>
      <c r="N416" s="60"/>
      <c r="O416" s="60"/>
      <c r="P416" s="60"/>
    </row>
    <row r="417" spans="1:16" x14ac:dyDescent="0.2">
      <c r="A417" s="65">
        <f t="shared" si="7"/>
        <v>6723</v>
      </c>
      <c r="B417" s="1" t="s">
        <v>195</v>
      </c>
      <c r="F417" s="62"/>
      <c r="G417" s="61"/>
      <c r="H417" s="61"/>
      <c r="I417" s="60"/>
      <c r="J417" s="60"/>
      <c r="K417" s="60"/>
      <c r="L417" s="60"/>
      <c r="M417" s="60"/>
      <c r="N417" s="60"/>
      <c r="O417" s="60"/>
      <c r="P417" s="60"/>
    </row>
    <row r="418" spans="1:16" x14ac:dyDescent="0.2">
      <c r="A418" s="65">
        <f t="shared" si="7"/>
        <v>6722</v>
      </c>
      <c r="B418" s="1" t="s">
        <v>195</v>
      </c>
      <c r="F418" s="62"/>
      <c r="G418" s="61"/>
      <c r="H418" s="61"/>
      <c r="I418" s="60"/>
      <c r="J418" s="60"/>
      <c r="K418" s="60"/>
      <c r="L418" s="60"/>
      <c r="M418" s="60"/>
      <c r="N418" s="60"/>
      <c r="O418" s="60"/>
      <c r="P418" s="60"/>
    </row>
    <row r="419" spans="1:16" x14ac:dyDescent="0.2">
      <c r="A419" s="65">
        <f t="shared" si="7"/>
        <v>6721</v>
      </c>
      <c r="B419" s="1" t="s">
        <v>195</v>
      </c>
      <c r="F419" s="62"/>
      <c r="G419" s="61"/>
      <c r="H419" s="61"/>
      <c r="I419" s="60"/>
      <c r="J419" s="60"/>
      <c r="K419" s="60"/>
      <c r="L419" s="60"/>
      <c r="M419" s="60"/>
      <c r="N419" s="60"/>
      <c r="O419" s="60"/>
      <c r="P419" s="60"/>
    </row>
    <row r="420" spans="1:16" x14ac:dyDescent="0.2">
      <c r="A420" s="65">
        <f t="shared" si="7"/>
        <v>6717</v>
      </c>
      <c r="B420" s="1" t="s">
        <v>229</v>
      </c>
      <c r="F420" s="62"/>
      <c r="G420" s="61"/>
      <c r="H420" s="61"/>
      <c r="I420" s="60"/>
      <c r="J420" s="60"/>
      <c r="K420" s="60"/>
      <c r="L420" s="60"/>
      <c r="M420" s="60"/>
      <c r="N420" s="60"/>
      <c r="O420" s="60"/>
      <c r="P420" s="60"/>
    </row>
    <row r="421" spans="1:16" x14ac:dyDescent="0.2">
      <c r="A421" s="65">
        <f t="shared" si="7"/>
        <v>6716</v>
      </c>
      <c r="B421" s="1" t="s">
        <v>229</v>
      </c>
      <c r="F421" s="62"/>
      <c r="G421" s="61"/>
      <c r="H421" s="61"/>
      <c r="I421" s="60"/>
      <c r="J421" s="60"/>
      <c r="K421" s="60"/>
      <c r="L421" s="60"/>
      <c r="M421" s="60"/>
      <c r="N421" s="60"/>
      <c r="O421" s="60"/>
      <c r="P421" s="60"/>
    </row>
    <row r="422" spans="1:16" x14ac:dyDescent="0.2">
      <c r="A422" s="65">
        <f t="shared" si="7"/>
        <v>6715</v>
      </c>
      <c r="B422" s="1" t="s">
        <v>229</v>
      </c>
      <c r="F422" s="62"/>
      <c r="G422" s="61"/>
      <c r="H422" s="61"/>
      <c r="I422" s="60"/>
      <c r="J422" s="60"/>
      <c r="K422" s="60"/>
      <c r="L422" s="60"/>
      <c r="M422" s="60"/>
      <c r="N422" s="60"/>
      <c r="O422" s="60"/>
      <c r="P422" s="60"/>
    </row>
    <row r="423" spans="1:16" x14ac:dyDescent="0.2">
      <c r="A423" s="65">
        <f t="shared" si="7"/>
        <v>6714</v>
      </c>
      <c r="B423" s="1" t="s">
        <v>195</v>
      </c>
      <c r="F423" s="62"/>
      <c r="G423" s="61"/>
      <c r="H423" s="61"/>
      <c r="I423" s="60"/>
      <c r="J423" s="60"/>
      <c r="K423" s="60"/>
      <c r="L423" s="60"/>
      <c r="M423" s="60"/>
      <c r="N423" s="60"/>
      <c r="O423" s="60"/>
      <c r="P423" s="60"/>
    </row>
    <row r="424" spans="1:16" x14ac:dyDescent="0.2">
      <c r="A424" s="65">
        <f t="shared" si="7"/>
        <v>6713</v>
      </c>
      <c r="B424" s="1" t="s">
        <v>195</v>
      </c>
      <c r="F424" s="62"/>
      <c r="G424" s="61"/>
      <c r="H424" s="61"/>
      <c r="I424" s="60"/>
      <c r="J424" s="60"/>
      <c r="K424" s="60"/>
      <c r="L424" s="60"/>
      <c r="M424" s="60"/>
      <c r="N424" s="60"/>
      <c r="O424" s="60"/>
      <c r="P424" s="60"/>
    </row>
    <row r="425" spans="1:16" x14ac:dyDescent="0.2">
      <c r="A425" s="65">
        <f t="shared" si="7"/>
        <v>6712</v>
      </c>
      <c r="B425" s="1" t="s">
        <v>195</v>
      </c>
      <c r="F425" s="62"/>
      <c r="G425" s="61"/>
      <c r="H425" s="61"/>
      <c r="I425" s="60"/>
      <c r="J425" s="60"/>
      <c r="K425" s="60"/>
      <c r="L425" s="60"/>
      <c r="M425" s="60"/>
      <c r="N425" s="60"/>
      <c r="O425" s="60"/>
      <c r="P425" s="60"/>
    </row>
    <row r="426" spans="1:16" x14ac:dyDescent="0.2">
      <c r="A426" s="65">
        <f t="shared" si="7"/>
        <v>6711</v>
      </c>
      <c r="B426" s="1" t="s">
        <v>195</v>
      </c>
      <c r="F426" s="62"/>
      <c r="G426" s="61"/>
      <c r="H426" s="61"/>
      <c r="I426" s="60"/>
      <c r="J426" s="60"/>
      <c r="K426" s="60"/>
      <c r="L426" s="60"/>
      <c r="M426" s="60"/>
      <c r="N426" s="60"/>
      <c r="O426" s="60"/>
      <c r="P426" s="60"/>
    </row>
    <row r="427" spans="1:16" x14ac:dyDescent="0.2">
      <c r="A427" s="67">
        <f t="shared" si="7"/>
        <v>6677</v>
      </c>
      <c r="B427" s="68" t="s">
        <v>188</v>
      </c>
      <c r="F427" s="62"/>
      <c r="G427" s="61"/>
      <c r="H427" s="61"/>
      <c r="I427" s="60"/>
      <c r="J427" s="60"/>
      <c r="K427" s="60"/>
      <c r="L427" s="60"/>
      <c r="M427" s="60"/>
      <c r="N427" s="60"/>
      <c r="O427" s="60"/>
      <c r="P427" s="60"/>
    </row>
    <row r="428" spans="1:16" x14ac:dyDescent="0.2">
      <c r="A428" s="67">
        <f t="shared" si="7"/>
        <v>6676</v>
      </c>
      <c r="B428" s="68" t="s">
        <v>188</v>
      </c>
      <c r="F428" s="62"/>
      <c r="G428" s="61"/>
      <c r="H428" s="61"/>
      <c r="I428" s="60"/>
      <c r="J428" s="60"/>
      <c r="K428" s="60"/>
      <c r="L428" s="60"/>
      <c r="M428" s="60"/>
      <c r="N428" s="60"/>
      <c r="O428" s="60"/>
      <c r="P428" s="60"/>
    </row>
    <row r="429" spans="1:16" x14ac:dyDescent="0.2">
      <c r="A429" s="67">
        <f t="shared" si="7"/>
        <v>6675</v>
      </c>
      <c r="B429" s="68" t="s">
        <v>188</v>
      </c>
      <c r="F429" s="62"/>
      <c r="G429" s="61"/>
      <c r="H429" s="61"/>
      <c r="I429" s="60"/>
      <c r="J429" s="60"/>
      <c r="K429" s="60"/>
      <c r="L429" s="60"/>
      <c r="M429" s="60"/>
      <c r="N429" s="60"/>
      <c r="O429" s="60"/>
      <c r="P429" s="60"/>
    </row>
    <row r="430" spans="1:16" x14ac:dyDescent="0.2">
      <c r="A430" s="67">
        <f t="shared" si="7"/>
        <v>6674</v>
      </c>
      <c r="B430" s="68" t="s">
        <v>195</v>
      </c>
      <c r="F430" s="62"/>
      <c r="G430" s="61"/>
      <c r="H430" s="61"/>
      <c r="I430" s="60"/>
      <c r="J430" s="60"/>
      <c r="K430" s="60"/>
      <c r="L430" s="60"/>
      <c r="M430" s="60"/>
      <c r="N430" s="60"/>
      <c r="O430" s="60"/>
      <c r="P430" s="60"/>
    </row>
    <row r="431" spans="1:16" x14ac:dyDescent="0.2">
      <c r="A431" s="67">
        <f t="shared" si="7"/>
        <v>6673</v>
      </c>
      <c r="B431" s="68" t="s">
        <v>195</v>
      </c>
      <c r="F431" s="62"/>
      <c r="G431" s="61"/>
      <c r="H431" s="61"/>
      <c r="I431" s="60"/>
      <c r="J431" s="60"/>
      <c r="K431" s="60"/>
      <c r="L431" s="60"/>
      <c r="M431" s="60"/>
      <c r="N431" s="60"/>
      <c r="O431" s="60"/>
      <c r="P431" s="60"/>
    </row>
    <row r="432" spans="1:16" x14ac:dyDescent="0.2">
      <c r="A432" s="67">
        <f t="shared" si="7"/>
        <v>6672</v>
      </c>
      <c r="B432" s="68" t="s">
        <v>195</v>
      </c>
      <c r="F432" s="62"/>
      <c r="G432" s="61"/>
      <c r="H432" s="61"/>
      <c r="I432" s="60"/>
      <c r="J432" s="60"/>
      <c r="K432" s="60"/>
      <c r="L432" s="60"/>
      <c r="M432" s="60"/>
      <c r="N432" s="60"/>
      <c r="O432" s="60"/>
      <c r="P432" s="60"/>
    </row>
    <row r="433" spans="1:16" x14ac:dyDescent="0.2">
      <c r="A433" s="67">
        <f t="shared" si="7"/>
        <v>6671</v>
      </c>
      <c r="B433" s="68" t="s">
        <v>195</v>
      </c>
      <c r="F433" s="62"/>
      <c r="G433" s="61"/>
      <c r="H433" s="61"/>
      <c r="I433" s="60"/>
      <c r="J433" s="60"/>
      <c r="K433" s="60"/>
      <c r="L433" s="60"/>
      <c r="M433" s="60"/>
      <c r="N433" s="60"/>
      <c r="O433" s="60"/>
      <c r="P433" s="60"/>
    </row>
    <row r="434" spans="1:16" x14ac:dyDescent="0.2">
      <c r="A434" s="67">
        <f t="shared" si="7"/>
        <v>6667</v>
      </c>
      <c r="B434" s="68" t="s">
        <v>188</v>
      </c>
      <c r="F434" s="62"/>
      <c r="G434" s="61"/>
      <c r="H434" s="61"/>
      <c r="I434" s="60"/>
      <c r="J434" s="60"/>
      <c r="K434" s="60"/>
      <c r="L434" s="60"/>
      <c r="M434" s="60"/>
      <c r="N434" s="60"/>
      <c r="O434" s="60"/>
      <c r="P434" s="60"/>
    </row>
    <row r="435" spans="1:16" x14ac:dyDescent="0.2">
      <c r="A435" s="67">
        <f t="shared" si="7"/>
        <v>6666</v>
      </c>
      <c r="B435" s="68" t="s">
        <v>188</v>
      </c>
      <c r="F435" s="62"/>
      <c r="G435" s="61"/>
      <c r="H435" s="61"/>
      <c r="I435" s="60"/>
      <c r="J435" s="60"/>
      <c r="K435" s="60"/>
      <c r="L435" s="60"/>
      <c r="M435" s="60"/>
      <c r="N435" s="60"/>
      <c r="O435" s="60"/>
      <c r="P435" s="60"/>
    </row>
    <row r="436" spans="1:16" x14ac:dyDescent="0.2">
      <c r="A436" s="67">
        <f t="shared" si="7"/>
        <v>6665</v>
      </c>
      <c r="B436" s="68" t="s">
        <v>188</v>
      </c>
      <c r="F436" s="62"/>
      <c r="G436" s="61"/>
      <c r="H436" s="61"/>
      <c r="I436" s="60"/>
      <c r="J436" s="60"/>
      <c r="K436" s="60"/>
      <c r="L436" s="60"/>
      <c r="M436" s="60"/>
      <c r="N436" s="60"/>
      <c r="O436" s="60"/>
      <c r="P436" s="60"/>
    </row>
    <row r="437" spans="1:16" x14ac:dyDescent="0.2">
      <c r="A437" s="67">
        <f t="shared" si="7"/>
        <v>6664</v>
      </c>
      <c r="B437" s="68" t="s">
        <v>195</v>
      </c>
      <c r="F437" s="62"/>
      <c r="G437" s="61"/>
      <c r="H437" s="61"/>
      <c r="I437" s="60"/>
      <c r="J437" s="60"/>
      <c r="K437" s="60"/>
      <c r="L437" s="60"/>
      <c r="M437" s="60"/>
      <c r="N437" s="60"/>
      <c r="O437" s="60"/>
      <c r="P437" s="60"/>
    </row>
    <row r="438" spans="1:16" x14ac:dyDescent="0.2">
      <c r="A438" s="67">
        <f t="shared" si="7"/>
        <v>6663</v>
      </c>
      <c r="B438" s="68" t="s">
        <v>195</v>
      </c>
      <c r="F438" s="62"/>
      <c r="G438" s="61"/>
      <c r="H438" s="61"/>
      <c r="I438" s="60"/>
      <c r="J438" s="60"/>
      <c r="K438" s="60"/>
      <c r="L438" s="60"/>
      <c r="M438" s="60"/>
      <c r="N438" s="60"/>
      <c r="O438" s="60"/>
      <c r="P438" s="60"/>
    </row>
    <row r="439" spans="1:16" x14ac:dyDescent="0.2">
      <c r="A439" s="67">
        <f t="shared" si="7"/>
        <v>6662</v>
      </c>
      <c r="B439" s="68" t="s">
        <v>195</v>
      </c>
      <c r="F439" s="62"/>
      <c r="G439" s="61"/>
      <c r="H439" s="61"/>
      <c r="I439" s="60"/>
      <c r="J439" s="60"/>
      <c r="K439" s="60"/>
      <c r="L439" s="60"/>
      <c r="M439" s="60"/>
      <c r="N439" s="60"/>
      <c r="O439" s="60"/>
      <c r="P439" s="60"/>
    </row>
    <row r="440" spans="1:16" x14ac:dyDescent="0.2">
      <c r="A440" s="67">
        <f t="shared" si="7"/>
        <v>6661</v>
      </c>
      <c r="B440" s="68" t="s">
        <v>195</v>
      </c>
      <c r="F440" s="62"/>
      <c r="G440" s="61"/>
      <c r="H440" s="61"/>
      <c r="I440" s="60"/>
      <c r="J440" s="60"/>
      <c r="K440" s="60"/>
      <c r="L440" s="60"/>
      <c r="M440" s="60"/>
      <c r="N440" s="60"/>
      <c r="O440" s="60"/>
      <c r="P440" s="60"/>
    </row>
    <row r="441" spans="1:16" x14ac:dyDescent="0.2">
      <c r="A441" s="67">
        <f t="shared" si="7"/>
        <v>6657</v>
      </c>
      <c r="B441" s="68" t="s">
        <v>188</v>
      </c>
      <c r="F441" s="62"/>
      <c r="G441" s="61"/>
      <c r="H441" s="61"/>
      <c r="I441" s="60"/>
      <c r="J441" s="60"/>
      <c r="K441" s="60"/>
      <c r="L441" s="60"/>
      <c r="M441" s="60"/>
      <c r="N441" s="60"/>
      <c r="O441" s="60"/>
      <c r="P441" s="60"/>
    </row>
    <row r="442" spans="1:16" x14ac:dyDescent="0.2">
      <c r="A442" s="67">
        <f t="shared" ref="A442:A505" si="8">A99-1000</f>
        <v>6656</v>
      </c>
      <c r="B442" s="68" t="s">
        <v>188</v>
      </c>
      <c r="F442" s="62"/>
      <c r="G442" s="61"/>
      <c r="H442" s="61"/>
      <c r="I442" s="60"/>
      <c r="J442" s="60"/>
      <c r="K442" s="60"/>
      <c r="L442" s="60"/>
      <c r="M442" s="60"/>
      <c r="N442" s="60"/>
      <c r="O442" s="60"/>
      <c r="P442" s="60"/>
    </row>
    <row r="443" spans="1:16" x14ac:dyDescent="0.2">
      <c r="A443" s="67">
        <f t="shared" si="8"/>
        <v>6655</v>
      </c>
      <c r="B443" s="68" t="s">
        <v>188</v>
      </c>
      <c r="F443" s="62"/>
      <c r="G443" s="61"/>
      <c r="H443" s="61"/>
      <c r="I443" s="60"/>
      <c r="J443" s="60"/>
      <c r="K443" s="60"/>
      <c r="L443" s="60"/>
      <c r="M443" s="60"/>
      <c r="N443" s="60"/>
      <c r="O443" s="60"/>
      <c r="P443" s="60"/>
    </row>
    <row r="444" spans="1:16" x14ac:dyDescent="0.2">
      <c r="A444" s="67">
        <f t="shared" si="8"/>
        <v>6654</v>
      </c>
      <c r="B444" s="68" t="s">
        <v>195</v>
      </c>
      <c r="F444" s="62"/>
      <c r="G444" s="61"/>
      <c r="H444" s="61"/>
      <c r="I444" s="60"/>
      <c r="J444" s="60"/>
      <c r="K444" s="60"/>
      <c r="L444" s="60"/>
      <c r="M444" s="60"/>
      <c r="N444" s="60"/>
      <c r="O444" s="60"/>
      <c r="P444" s="60"/>
    </row>
    <row r="445" spans="1:16" x14ac:dyDescent="0.2">
      <c r="A445" s="67">
        <f t="shared" si="8"/>
        <v>6653</v>
      </c>
      <c r="B445" s="68" t="s">
        <v>195</v>
      </c>
      <c r="F445" s="62"/>
      <c r="G445" s="61"/>
      <c r="H445" s="61"/>
      <c r="I445" s="60"/>
      <c r="J445" s="60"/>
      <c r="K445" s="60"/>
      <c r="L445" s="60"/>
      <c r="M445" s="60"/>
      <c r="N445" s="60"/>
      <c r="O445" s="60"/>
      <c r="P445" s="60"/>
    </row>
    <row r="446" spans="1:16" x14ac:dyDescent="0.2">
      <c r="A446" s="67">
        <f t="shared" si="8"/>
        <v>6652</v>
      </c>
      <c r="B446" s="68" t="s">
        <v>195</v>
      </c>
      <c r="F446" s="62"/>
      <c r="G446" s="61"/>
      <c r="H446" s="61"/>
      <c r="I446" s="60"/>
      <c r="J446" s="60"/>
      <c r="K446" s="60"/>
      <c r="L446" s="60"/>
      <c r="M446" s="60"/>
      <c r="N446" s="60"/>
      <c r="O446" s="60"/>
      <c r="P446" s="60"/>
    </row>
    <row r="447" spans="1:16" x14ac:dyDescent="0.2">
      <c r="A447" s="67">
        <f t="shared" si="8"/>
        <v>6651</v>
      </c>
      <c r="B447" s="68" t="s">
        <v>195</v>
      </c>
      <c r="F447" s="62"/>
      <c r="G447" s="61"/>
      <c r="H447" s="61"/>
      <c r="I447" s="60"/>
      <c r="J447" s="60"/>
      <c r="K447" s="60"/>
      <c r="L447" s="60"/>
      <c r="M447" s="60"/>
      <c r="N447" s="60"/>
      <c r="O447" s="60"/>
      <c r="P447" s="60"/>
    </row>
    <row r="448" spans="1:16" x14ac:dyDescent="0.2">
      <c r="A448" s="67">
        <f t="shared" si="8"/>
        <v>6647</v>
      </c>
      <c r="B448" s="68" t="s">
        <v>229</v>
      </c>
      <c r="F448" s="62"/>
      <c r="G448" s="61"/>
      <c r="H448" s="61"/>
      <c r="I448" s="60"/>
      <c r="J448" s="60"/>
      <c r="K448" s="60"/>
      <c r="L448" s="60"/>
      <c r="M448" s="60"/>
      <c r="N448" s="60"/>
      <c r="O448" s="60"/>
      <c r="P448" s="60"/>
    </row>
    <row r="449" spans="1:16" x14ac:dyDescent="0.2">
      <c r="A449" s="67">
        <f t="shared" si="8"/>
        <v>6646</v>
      </c>
      <c r="B449" s="68" t="s">
        <v>229</v>
      </c>
      <c r="F449" s="62"/>
      <c r="G449" s="61"/>
      <c r="H449" s="61"/>
      <c r="I449" s="60"/>
      <c r="J449" s="60"/>
      <c r="K449" s="60"/>
      <c r="L449" s="60"/>
      <c r="M449" s="60"/>
      <c r="N449" s="60"/>
      <c r="O449" s="60"/>
      <c r="P449" s="60"/>
    </row>
    <row r="450" spans="1:16" x14ac:dyDescent="0.2">
      <c r="A450" s="67">
        <f t="shared" si="8"/>
        <v>6645</v>
      </c>
      <c r="B450" s="68" t="s">
        <v>229</v>
      </c>
      <c r="F450" s="62"/>
      <c r="G450" s="61"/>
      <c r="H450" s="61"/>
      <c r="I450" s="60"/>
      <c r="J450" s="60"/>
      <c r="K450" s="60"/>
      <c r="L450" s="60"/>
      <c r="M450" s="60"/>
      <c r="N450" s="60"/>
      <c r="O450" s="60"/>
      <c r="P450" s="60"/>
    </row>
    <row r="451" spans="1:16" x14ac:dyDescent="0.2">
      <c r="A451" s="67">
        <f t="shared" si="8"/>
        <v>6644</v>
      </c>
      <c r="B451" s="68" t="s">
        <v>195</v>
      </c>
      <c r="F451" s="62"/>
      <c r="G451" s="61"/>
      <c r="H451" s="61"/>
      <c r="I451" s="60"/>
      <c r="J451" s="60"/>
      <c r="K451" s="60"/>
      <c r="L451" s="60"/>
      <c r="M451" s="60"/>
      <c r="N451" s="60"/>
      <c r="O451" s="60"/>
      <c r="P451" s="60"/>
    </row>
    <row r="452" spans="1:16" x14ac:dyDescent="0.2">
      <c r="A452" s="67">
        <f t="shared" si="8"/>
        <v>6643</v>
      </c>
      <c r="B452" s="68" t="s">
        <v>195</v>
      </c>
      <c r="F452" s="62"/>
      <c r="G452" s="61"/>
      <c r="H452" s="61"/>
      <c r="I452" s="60"/>
      <c r="J452" s="60"/>
      <c r="K452" s="60"/>
      <c r="L452" s="60"/>
      <c r="M452" s="60"/>
      <c r="N452" s="60"/>
      <c r="O452" s="60"/>
      <c r="P452" s="60"/>
    </row>
    <row r="453" spans="1:16" x14ac:dyDescent="0.2">
      <c r="A453" s="67">
        <f t="shared" si="8"/>
        <v>6642</v>
      </c>
      <c r="B453" s="68" t="s">
        <v>195</v>
      </c>
      <c r="F453" s="62"/>
      <c r="G453" s="61"/>
      <c r="H453" s="61"/>
      <c r="I453" s="60"/>
      <c r="J453" s="60"/>
      <c r="K453" s="60"/>
      <c r="L453" s="60"/>
      <c r="M453" s="60"/>
      <c r="N453" s="60"/>
      <c r="O453" s="60"/>
      <c r="P453" s="60"/>
    </row>
    <row r="454" spans="1:16" x14ac:dyDescent="0.2">
      <c r="A454" s="67">
        <f t="shared" si="8"/>
        <v>6641</v>
      </c>
      <c r="B454" s="68" t="s">
        <v>195</v>
      </c>
      <c r="F454" s="62"/>
      <c r="G454" s="61"/>
      <c r="H454" s="61"/>
      <c r="I454" s="60"/>
      <c r="J454" s="60"/>
      <c r="K454" s="60"/>
      <c r="L454" s="60"/>
      <c r="M454" s="60"/>
      <c r="N454" s="60"/>
      <c r="O454" s="60"/>
      <c r="P454" s="60"/>
    </row>
    <row r="455" spans="1:16" x14ac:dyDescent="0.2">
      <c r="A455" s="67">
        <f t="shared" si="8"/>
        <v>6637</v>
      </c>
      <c r="B455" s="68" t="s">
        <v>229</v>
      </c>
      <c r="F455" s="62"/>
      <c r="G455" s="61"/>
      <c r="H455" s="61"/>
      <c r="I455" s="60"/>
      <c r="J455" s="60"/>
      <c r="K455" s="60"/>
      <c r="L455" s="60"/>
      <c r="M455" s="60"/>
      <c r="N455" s="60"/>
      <c r="O455" s="60"/>
      <c r="P455" s="60"/>
    </row>
    <row r="456" spans="1:16" x14ac:dyDescent="0.2">
      <c r="A456" s="67">
        <f t="shared" si="8"/>
        <v>6636</v>
      </c>
      <c r="B456" s="68" t="s">
        <v>229</v>
      </c>
      <c r="F456" s="62"/>
      <c r="G456" s="61"/>
      <c r="H456" s="61"/>
      <c r="I456" s="60"/>
      <c r="J456" s="60"/>
      <c r="K456" s="60"/>
      <c r="L456" s="60"/>
      <c r="M456" s="60"/>
      <c r="N456" s="60"/>
      <c r="O456" s="60"/>
      <c r="P456" s="60"/>
    </row>
    <row r="457" spans="1:16" x14ac:dyDescent="0.2">
      <c r="A457" s="67">
        <f t="shared" si="8"/>
        <v>6635</v>
      </c>
      <c r="B457" s="68" t="s">
        <v>229</v>
      </c>
      <c r="F457" s="62"/>
      <c r="G457" s="61"/>
      <c r="H457" s="61"/>
      <c r="I457" s="60"/>
      <c r="J457" s="60"/>
      <c r="K457" s="60"/>
      <c r="L457" s="60"/>
      <c r="M457" s="60"/>
      <c r="N457" s="60"/>
      <c r="O457" s="60"/>
      <c r="P457" s="60"/>
    </row>
    <row r="458" spans="1:16" x14ac:dyDescent="0.2">
      <c r="A458" s="67">
        <f t="shared" si="8"/>
        <v>6634</v>
      </c>
      <c r="B458" s="68" t="s">
        <v>195</v>
      </c>
      <c r="F458" s="62"/>
      <c r="G458" s="61"/>
      <c r="H458" s="61"/>
      <c r="I458" s="60"/>
      <c r="J458" s="60"/>
      <c r="K458" s="60"/>
      <c r="L458" s="60"/>
      <c r="M458" s="60"/>
      <c r="N458" s="60"/>
      <c r="O458" s="60"/>
      <c r="P458" s="60"/>
    </row>
    <row r="459" spans="1:16" x14ac:dyDescent="0.2">
      <c r="A459" s="67">
        <f t="shared" si="8"/>
        <v>6633</v>
      </c>
      <c r="B459" s="68" t="s">
        <v>195</v>
      </c>
      <c r="F459" s="62"/>
      <c r="G459" s="61"/>
      <c r="H459" s="61"/>
      <c r="I459" s="60"/>
      <c r="J459" s="60"/>
      <c r="K459" s="60"/>
      <c r="L459" s="60"/>
      <c r="M459" s="60"/>
      <c r="N459" s="60"/>
      <c r="O459" s="60"/>
      <c r="P459" s="60"/>
    </row>
    <row r="460" spans="1:16" x14ac:dyDescent="0.2">
      <c r="A460" s="67">
        <f t="shared" si="8"/>
        <v>6632</v>
      </c>
      <c r="B460" s="68" t="s">
        <v>195</v>
      </c>
      <c r="F460" s="62"/>
      <c r="G460" s="61"/>
      <c r="H460" s="61"/>
      <c r="I460" s="60"/>
      <c r="J460" s="60"/>
      <c r="K460" s="60"/>
      <c r="L460" s="60"/>
      <c r="M460" s="60"/>
      <c r="N460" s="60"/>
      <c r="O460" s="60"/>
      <c r="P460" s="60"/>
    </row>
    <row r="461" spans="1:16" x14ac:dyDescent="0.2">
      <c r="A461" s="67">
        <f t="shared" si="8"/>
        <v>6631</v>
      </c>
      <c r="B461" s="68" t="s">
        <v>195</v>
      </c>
      <c r="F461" s="62"/>
      <c r="G461" s="61"/>
      <c r="H461" s="61"/>
      <c r="I461" s="60"/>
      <c r="J461" s="60"/>
      <c r="K461" s="60"/>
      <c r="L461" s="60"/>
      <c r="M461" s="60"/>
      <c r="N461" s="60"/>
      <c r="O461" s="60"/>
      <c r="P461" s="60"/>
    </row>
    <row r="462" spans="1:16" x14ac:dyDescent="0.2">
      <c r="A462" s="67">
        <f t="shared" si="8"/>
        <v>6627</v>
      </c>
      <c r="B462" s="68" t="s">
        <v>229</v>
      </c>
      <c r="F462" s="62"/>
      <c r="G462" s="61"/>
      <c r="H462" s="61"/>
      <c r="I462" s="60"/>
      <c r="J462" s="60"/>
      <c r="K462" s="60"/>
      <c r="L462" s="60"/>
      <c r="M462" s="60"/>
      <c r="N462" s="60"/>
      <c r="O462" s="60"/>
      <c r="P462" s="60"/>
    </row>
    <row r="463" spans="1:16" x14ac:dyDescent="0.2">
      <c r="A463" s="67">
        <f t="shared" si="8"/>
        <v>6626</v>
      </c>
      <c r="B463" s="68" t="s">
        <v>229</v>
      </c>
      <c r="F463" s="62"/>
      <c r="G463" s="61"/>
      <c r="H463" s="61"/>
      <c r="I463" s="60"/>
      <c r="J463" s="60"/>
      <c r="K463" s="60"/>
      <c r="L463" s="60"/>
      <c r="M463" s="60"/>
      <c r="N463" s="60"/>
      <c r="O463" s="60"/>
      <c r="P463" s="60"/>
    </row>
    <row r="464" spans="1:16" x14ac:dyDescent="0.2">
      <c r="A464" s="67">
        <f t="shared" si="8"/>
        <v>6625</v>
      </c>
      <c r="B464" s="68" t="s">
        <v>229</v>
      </c>
      <c r="F464" s="62"/>
      <c r="G464" s="61"/>
      <c r="H464" s="61"/>
      <c r="I464" s="60"/>
      <c r="J464" s="60"/>
      <c r="K464" s="60"/>
      <c r="L464" s="60"/>
      <c r="M464" s="60"/>
      <c r="N464" s="60"/>
      <c r="O464" s="60"/>
      <c r="P464" s="60"/>
    </row>
    <row r="465" spans="1:16" x14ac:dyDescent="0.2">
      <c r="A465" s="67">
        <f t="shared" si="8"/>
        <v>6624</v>
      </c>
      <c r="B465" s="68" t="s">
        <v>195</v>
      </c>
      <c r="F465" s="62"/>
      <c r="G465" s="61"/>
      <c r="H465" s="61"/>
      <c r="I465" s="60"/>
      <c r="J465" s="60"/>
      <c r="K465" s="60"/>
      <c r="L465" s="60"/>
      <c r="M465" s="60"/>
      <c r="N465" s="60"/>
      <c r="O465" s="60"/>
      <c r="P465" s="60"/>
    </row>
    <row r="466" spans="1:16" x14ac:dyDescent="0.2">
      <c r="A466" s="67">
        <f t="shared" si="8"/>
        <v>6623</v>
      </c>
      <c r="B466" s="68" t="s">
        <v>195</v>
      </c>
      <c r="F466" s="62"/>
      <c r="G466" s="61"/>
      <c r="H466" s="61"/>
      <c r="I466" s="60"/>
      <c r="J466" s="60"/>
      <c r="K466" s="60"/>
      <c r="L466" s="60"/>
      <c r="M466" s="60"/>
      <c r="N466" s="60"/>
      <c r="O466" s="60"/>
      <c r="P466" s="60"/>
    </row>
    <row r="467" spans="1:16" x14ac:dyDescent="0.2">
      <c r="A467" s="67">
        <f t="shared" si="8"/>
        <v>6622</v>
      </c>
      <c r="B467" s="68" t="s">
        <v>195</v>
      </c>
      <c r="F467" s="62"/>
      <c r="G467" s="61"/>
      <c r="H467" s="61"/>
      <c r="I467" s="60"/>
      <c r="J467" s="60"/>
      <c r="K467" s="60"/>
      <c r="L467" s="60"/>
      <c r="M467" s="60"/>
      <c r="N467" s="60"/>
      <c r="O467" s="60"/>
      <c r="P467" s="60"/>
    </row>
    <row r="468" spans="1:16" x14ac:dyDescent="0.2">
      <c r="A468" s="67">
        <f t="shared" si="8"/>
        <v>6621</v>
      </c>
      <c r="B468" s="68" t="s">
        <v>195</v>
      </c>
      <c r="F468" s="62"/>
      <c r="G468" s="61"/>
      <c r="H468" s="61"/>
      <c r="I468" s="60"/>
      <c r="J468" s="60"/>
      <c r="K468" s="60"/>
      <c r="L468" s="60"/>
      <c r="M468" s="60"/>
      <c r="N468" s="60"/>
      <c r="O468" s="60"/>
      <c r="P468" s="60"/>
    </row>
    <row r="469" spans="1:16" x14ac:dyDescent="0.2">
      <c r="A469" s="67">
        <f t="shared" si="8"/>
        <v>6617</v>
      </c>
      <c r="B469" s="68" t="s">
        <v>229</v>
      </c>
      <c r="F469" s="62"/>
      <c r="G469" s="61"/>
      <c r="H469" s="61"/>
      <c r="I469" s="60"/>
      <c r="J469" s="60"/>
      <c r="K469" s="60"/>
      <c r="L469" s="60"/>
      <c r="M469" s="60"/>
      <c r="N469" s="60"/>
      <c r="O469" s="60"/>
      <c r="P469" s="60"/>
    </row>
    <row r="470" spans="1:16" x14ac:dyDescent="0.2">
      <c r="A470" s="67">
        <f t="shared" si="8"/>
        <v>6616</v>
      </c>
      <c r="B470" s="68" t="s">
        <v>229</v>
      </c>
      <c r="F470" s="62"/>
      <c r="G470" s="61"/>
      <c r="H470" s="61"/>
      <c r="I470" s="60"/>
      <c r="J470" s="60"/>
      <c r="K470" s="60"/>
      <c r="L470" s="60"/>
      <c r="M470" s="60"/>
      <c r="N470" s="60"/>
      <c r="O470" s="60"/>
      <c r="P470" s="60"/>
    </row>
    <row r="471" spans="1:16" x14ac:dyDescent="0.2">
      <c r="A471" s="67">
        <f t="shared" si="8"/>
        <v>6615</v>
      </c>
      <c r="B471" s="68" t="s">
        <v>229</v>
      </c>
      <c r="F471" s="62"/>
      <c r="G471" s="61"/>
      <c r="H471" s="61"/>
      <c r="I471" s="60"/>
      <c r="J471" s="60"/>
      <c r="K471" s="60"/>
      <c r="L471" s="60"/>
      <c r="M471" s="60"/>
      <c r="N471" s="60"/>
      <c r="O471" s="60"/>
      <c r="P471" s="60"/>
    </row>
    <row r="472" spans="1:16" x14ac:dyDescent="0.2">
      <c r="A472" s="67">
        <f t="shared" si="8"/>
        <v>6614</v>
      </c>
      <c r="B472" s="68" t="s">
        <v>195</v>
      </c>
      <c r="F472" s="62"/>
      <c r="G472" s="61"/>
      <c r="H472" s="61"/>
      <c r="I472" s="60"/>
      <c r="J472" s="60"/>
      <c r="K472" s="60"/>
      <c r="L472" s="60"/>
      <c r="M472" s="60"/>
      <c r="N472" s="60"/>
      <c r="O472" s="60"/>
      <c r="P472" s="60"/>
    </row>
    <row r="473" spans="1:16" x14ac:dyDescent="0.2">
      <c r="A473" s="67">
        <f t="shared" si="8"/>
        <v>6613</v>
      </c>
      <c r="B473" s="68" t="s">
        <v>195</v>
      </c>
      <c r="F473" s="62"/>
      <c r="G473" s="61"/>
      <c r="H473" s="61"/>
      <c r="I473" s="60"/>
      <c r="J473" s="60"/>
      <c r="K473" s="60"/>
      <c r="L473" s="60"/>
      <c r="M473" s="60"/>
      <c r="N473" s="60"/>
      <c r="O473" s="60"/>
      <c r="P473" s="60"/>
    </row>
    <row r="474" spans="1:16" x14ac:dyDescent="0.2">
      <c r="A474" s="67">
        <f t="shared" si="8"/>
        <v>6612</v>
      </c>
      <c r="B474" s="68" t="s">
        <v>195</v>
      </c>
      <c r="F474" s="62"/>
      <c r="G474" s="61"/>
      <c r="H474" s="61"/>
      <c r="I474" s="60"/>
      <c r="J474" s="60"/>
      <c r="K474" s="60"/>
      <c r="L474" s="60"/>
      <c r="M474" s="60"/>
      <c r="N474" s="60"/>
      <c r="O474" s="60"/>
      <c r="P474" s="60"/>
    </row>
    <row r="475" spans="1:16" x14ac:dyDescent="0.2">
      <c r="A475" s="67">
        <f t="shared" si="8"/>
        <v>6611</v>
      </c>
      <c r="B475" s="68" t="s">
        <v>195</v>
      </c>
      <c r="F475" s="62"/>
      <c r="G475" s="61"/>
      <c r="H475" s="61"/>
      <c r="I475" s="60"/>
      <c r="J475" s="60"/>
      <c r="K475" s="60"/>
      <c r="L475" s="60"/>
      <c r="M475" s="60"/>
      <c r="N475" s="60"/>
      <c r="O475" s="60"/>
      <c r="P475" s="60"/>
    </row>
    <row r="476" spans="1:16" x14ac:dyDescent="0.2">
      <c r="A476" s="65">
        <f t="shared" si="8"/>
        <v>6577</v>
      </c>
      <c r="B476" s="1" t="s">
        <v>188</v>
      </c>
      <c r="F476" s="62"/>
      <c r="G476" s="61"/>
      <c r="H476" s="61"/>
      <c r="I476" s="60"/>
      <c r="J476" s="60"/>
      <c r="K476" s="60"/>
      <c r="L476" s="60"/>
      <c r="M476" s="60"/>
      <c r="N476" s="60"/>
      <c r="O476" s="60"/>
      <c r="P476" s="60"/>
    </row>
    <row r="477" spans="1:16" x14ac:dyDescent="0.2">
      <c r="A477" s="65">
        <f t="shared" si="8"/>
        <v>6576</v>
      </c>
      <c r="B477" s="1" t="s">
        <v>188</v>
      </c>
      <c r="F477" s="62"/>
      <c r="G477" s="61"/>
      <c r="H477" s="61"/>
      <c r="I477" s="60"/>
      <c r="J477" s="60"/>
      <c r="K477" s="60"/>
      <c r="L477" s="60"/>
      <c r="M477" s="60"/>
      <c r="N477" s="60"/>
      <c r="O477" s="60"/>
      <c r="P477" s="60"/>
    </row>
    <row r="478" spans="1:16" x14ac:dyDescent="0.2">
      <c r="A478" s="65">
        <f t="shared" si="8"/>
        <v>6575</v>
      </c>
      <c r="B478" s="1" t="s">
        <v>188</v>
      </c>
      <c r="F478" s="62"/>
      <c r="G478" s="61"/>
      <c r="H478" s="61"/>
      <c r="I478" s="60"/>
      <c r="J478" s="60"/>
      <c r="K478" s="60"/>
      <c r="L478" s="60"/>
      <c r="M478" s="60"/>
      <c r="N478" s="60"/>
      <c r="O478" s="60"/>
      <c r="P478" s="60"/>
    </row>
    <row r="479" spans="1:16" x14ac:dyDescent="0.2">
      <c r="A479" s="65">
        <f t="shared" si="8"/>
        <v>6574</v>
      </c>
      <c r="B479" s="1" t="s">
        <v>290</v>
      </c>
      <c r="F479" s="62"/>
      <c r="G479" s="61"/>
      <c r="H479" s="61"/>
      <c r="I479" s="60"/>
      <c r="J479" s="60"/>
      <c r="K479" s="60"/>
      <c r="L479" s="60"/>
      <c r="M479" s="60"/>
      <c r="N479" s="60"/>
      <c r="O479" s="60"/>
      <c r="P479" s="60"/>
    </row>
    <row r="480" spans="1:16" x14ac:dyDescent="0.2">
      <c r="A480" s="65">
        <f t="shared" si="8"/>
        <v>6573</v>
      </c>
      <c r="B480" s="1" t="s">
        <v>290</v>
      </c>
      <c r="F480" s="62"/>
      <c r="G480" s="61"/>
      <c r="H480" s="61"/>
      <c r="I480" s="60"/>
      <c r="J480" s="60"/>
      <c r="K480" s="60"/>
      <c r="L480" s="60"/>
      <c r="M480" s="60"/>
      <c r="N480" s="60"/>
      <c r="O480" s="60"/>
      <c r="P480" s="60"/>
    </row>
    <row r="481" spans="1:16" x14ac:dyDescent="0.2">
      <c r="A481" s="65">
        <f t="shared" si="8"/>
        <v>6572</v>
      </c>
      <c r="B481" s="1" t="s">
        <v>290</v>
      </c>
      <c r="F481" s="62"/>
      <c r="G481" s="61"/>
      <c r="H481" s="61"/>
      <c r="I481" s="60"/>
      <c r="J481" s="60"/>
      <c r="K481" s="60"/>
      <c r="L481" s="60"/>
      <c r="M481" s="60"/>
      <c r="N481" s="60"/>
      <c r="O481" s="60"/>
      <c r="P481" s="60"/>
    </row>
    <row r="482" spans="1:16" x14ac:dyDescent="0.2">
      <c r="A482" s="65">
        <f t="shared" si="8"/>
        <v>6571</v>
      </c>
      <c r="B482" s="1" t="s">
        <v>290</v>
      </c>
      <c r="F482" s="62"/>
      <c r="G482" s="61"/>
      <c r="H482" s="61"/>
      <c r="I482" s="60"/>
      <c r="J482" s="60"/>
      <c r="K482" s="60"/>
      <c r="L482" s="60"/>
      <c r="M482" s="60"/>
      <c r="N482" s="60"/>
      <c r="O482" s="60"/>
      <c r="P482" s="60"/>
    </row>
    <row r="483" spans="1:16" x14ac:dyDescent="0.2">
      <c r="A483" s="65">
        <f t="shared" si="8"/>
        <v>6567</v>
      </c>
      <c r="B483" s="1" t="s">
        <v>188</v>
      </c>
      <c r="F483" s="62"/>
      <c r="G483" s="61"/>
      <c r="H483" s="61"/>
      <c r="I483" s="60"/>
      <c r="J483" s="60"/>
      <c r="K483" s="60"/>
      <c r="L483" s="60"/>
      <c r="M483" s="60"/>
      <c r="N483" s="60"/>
      <c r="O483" s="60"/>
      <c r="P483" s="60"/>
    </row>
    <row r="484" spans="1:16" x14ac:dyDescent="0.2">
      <c r="A484" s="65">
        <f t="shared" si="8"/>
        <v>6566</v>
      </c>
      <c r="B484" s="1" t="s">
        <v>188</v>
      </c>
      <c r="F484" s="62"/>
      <c r="G484" s="61"/>
      <c r="H484" s="61"/>
      <c r="I484" s="60"/>
      <c r="J484" s="60"/>
      <c r="K484" s="60"/>
      <c r="L484" s="60"/>
      <c r="M484" s="60"/>
      <c r="N484" s="60"/>
      <c r="O484" s="60"/>
      <c r="P484" s="60"/>
    </row>
    <row r="485" spans="1:16" x14ac:dyDescent="0.2">
      <c r="A485" s="65">
        <f t="shared" si="8"/>
        <v>6565</v>
      </c>
      <c r="B485" s="1" t="s">
        <v>188</v>
      </c>
      <c r="F485" s="62"/>
      <c r="G485" s="61"/>
      <c r="H485" s="61"/>
      <c r="I485" s="60"/>
      <c r="J485" s="60"/>
      <c r="K485" s="60"/>
      <c r="L485" s="60"/>
      <c r="M485" s="60"/>
      <c r="N485" s="60"/>
      <c r="O485" s="60"/>
      <c r="P485" s="60"/>
    </row>
    <row r="486" spans="1:16" x14ac:dyDescent="0.2">
      <c r="A486" s="65">
        <f t="shared" si="8"/>
        <v>6564</v>
      </c>
      <c r="B486" s="1" t="s">
        <v>290</v>
      </c>
      <c r="F486" s="62"/>
      <c r="G486" s="61"/>
      <c r="H486" s="61"/>
      <c r="I486" s="60"/>
      <c r="J486" s="60"/>
      <c r="K486" s="60"/>
      <c r="L486" s="60"/>
      <c r="M486" s="60"/>
      <c r="N486" s="60"/>
      <c r="O486" s="60"/>
      <c r="P486" s="60"/>
    </row>
    <row r="487" spans="1:16" x14ac:dyDescent="0.2">
      <c r="A487" s="65">
        <f t="shared" si="8"/>
        <v>6563</v>
      </c>
      <c r="B487" s="1" t="s">
        <v>290</v>
      </c>
      <c r="F487" s="62"/>
      <c r="G487" s="61"/>
      <c r="H487" s="61"/>
      <c r="I487" s="60"/>
      <c r="J487" s="60"/>
      <c r="K487" s="60"/>
      <c r="L487" s="60"/>
      <c r="M487" s="60"/>
      <c r="N487" s="60"/>
      <c r="O487" s="60"/>
      <c r="P487" s="60"/>
    </row>
    <row r="488" spans="1:16" x14ac:dyDescent="0.2">
      <c r="A488" s="65">
        <f t="shared" si="8"/>
        <v>6562</v>
      </c>
      <c r="B488" s="1" t="s">
        <v>290</v>
      </c>
      <c r="F488" s="62"/>
      <c r="G488" s="61"/>
      <c r="H488" s="61"/>
      <c r="I488" s="60"/>
      <c r="J488" s="60"/>
      <c r="K488" s="60"/>
      <c r="L488" s="60"/>
      <c r="M488" s="60"/>
      <c r="N488" s="60"/>
      <c r="O488" s="60"/>
      <c r="P488" s="60"/>
    </row>
    <row r="489" spans="1:16" x14ac:dyDescent="0.2">
      <c r="A489" s="65">
        <f t="shared" si="8"/>
        <v>6561</v>
      </c>
      <c r="B489" s="1" t="s">
        <v>290</v>
      </c>
      <c r="F489" s="62"/>
      <c r="G489" s="61"/>
      <c r="H489" s="61"/>
      <c r="I489" s="60"/>
      <c r="J489" s="60"/>
      <c r="K489" s="60"/>
      <c r="L489" s="60"/>
      <c r="M489" s="60"/>
      <c r="N489" s="60"/>
      <c r="O489" s="60"/>
      <c r="P489" s="60"/>
    </row>
    <row r="490" spans="1:16" x14ac:dyDescent="0.2">
      <c r="A490" s="65">
        <f t="shared" si="8"/>
        <v>6557</v>
      </c>
      <c r="B490" s="1" t="s">
        <v>188</v>
      </c>
      <c r="F490" s="62"/>
      <c r="G490" s="61"/>
      <c r="H490" s="61"/>
      <c r="I490" s="60"/>
      <c r="J490" s="60"/>
      <c r="K490" s="60"/>
      <c r="L490" s="60"/>
      <c r="M490" s="60"/>
      <c r="N490" s="60"/>
      <c r="O490" s="60"/>
      <c r="P490" s="60"/>
    </row>
    <row r="491" spans="1:16" x14ac:dyDescent="0.2">
      <c r="A491" s="65">
        <f t="shared" si="8"/>
        <v>6556</v>
      </c>
      <c r="B491" s="1" t="s">
        <v>188</v>
      </c>
      <c r="F491" s="62"/>
      <c r="G491" s="61"/>
      <c r="H491" s="61"/>
      <c r="I491" s="60"/>
      <c r="J491" s="60"/>
      <c r="K491" s="60"/>
      <c r="L491" s="60"/>
      <c r="M491" s="60"/>
      <c r="N491" s="60"/>
      <c r="O491" s="60"/>
      <c r="P491" s="60"/>
    </row>
    <row r="492" spans="1:16" x14ac:dyDescent="0.2">
      <c r="A492" s="65">
        <f t="shared" si="8"/>
        <v>6555</v>
      </c>
      <c r="B492" s="1" t="s">
        <v>188</v>
      </c>
      <c r="F492" s="62"/>
      <c r="G492" s="61"/>
      <c r="H492" s="61"/>
      <c r="I492" s="60"/>
      <c r="J492" s="60"/>
      <c r="K492" s="60"/>
      <c r="L492" s="60"/>
      <c r="M492" s="60"/>
      <c r="N492" s="60"/>
      <c r="O492" s="60"/>
      <c r="P492" s="60"/>
    </row>
    <row r="493" spans="1:16" x14ac:dyDescent="0.2">
      <c r="A493" s="65">
        <f t="shared" si="8"/>
        <v>6554</v>
      </c>
      <c r="B493" s="1" t="s">
        <v>412</v>
      </c>
      <c r="F493" s="62"/>
      <c r="G493" s="61"/>
      <c r="H493" s="61"/>
      <c r="I493" s="60"/>
      <c r="J493" s="60"/>
      <c r="K493" s="60"/>
      <c r="L493" s="60"/>
      <c r="M493" s="60"/>
      <c r="N493" s="60"/>
      <c r="O493" s="60"/>
      <c r="P493" s="60"/>
    </row>
    <row r="494" spans="1:16" x14ac:dyDescent="0.2">
      <c r="A494" s="65">
        <f t="shared" si="8"/>
        <v>6553</v>
      </c>
      <c r="B494" s="1" t="s">
        <v>412</v>
      </c>
      <c r="F494" s="62"/>
      <c r="G494" s="61"/>
      <c r="H494" s="61"/>
      <c r="I494" s="60"/>
      <c r="J494" s="60"/>
      <c r="K494" s="60"/>
      <c r="L494" s="60"/>
      <c r="M494" s="60"/>
      <c r="N494" s="60"/>
      <c r="O494" s="60"/>
      <c r="P494" s="60"/>
    </row>
    <row r="495" spans="1:16" x14ac:dyDescent="0.2">
      <c r="A495" s="65">
        <f t="shared" si="8"/>
        <v>6552</v>
      </c>
      <c r="B495" s="1" t="s">
        <v>412</v>
      </c>
      <c r="F495" s="62"/>
      <c r="G495" s="61"/>
      <c r="H495" s="61"/>
      <c r="I495" s="60"/>
      <c r="J495" s="60"/>
      <c r="K495" s="60"/>
      <c r="L495" s="60"/>
      <c r="M495" s="60"/>
      <c r="N495" s="60"/>
      <c r="O495" s="60"/>
      <c r="P495" s="60"/>
    </row>
    <row r="496" spans="1:16" x14ac:dyDescent="0.2">
      <c r="A496" s="65">
        <f t="shared" si="8"/>
        <v>6551</v>
      </c>
      <c r="B496" s="1" t="s">
        <v>412</v>
      </c>
      <c r="F496" s="62"/>
      <c r="G496" s="61"/>
      <c r="H496" s="61"/>
      <c r="I496" s="60"/>
      <c r="J496" s="60"/>
      <c r="K496" s="60"/>
      <c r="L496" s="60"/>
      <c r="M496" s="60"/>
      <c r="N496" s="60"/>
      <c r="O496" s="60"/>
      <c r="P496" s="60"/>
    </row>
    <row r="497" spans="1:16" x14ac:dyDescent="0.2">
      <c r="A497" s="65">
        <f t="shared" si="8"/>
        <v>6547</v>
      </c>
      <c r="B497" s="1" t="s">
        <v>325</v>
      </c>
      <c r="F497" s="62"/>
      <c r="G497" s="61"/>
      <c r="H497" s="61"/>
      <c r="I497" s="60"/>
      <c r="J497" s="60"/>
      <c r="K497" s="60"/>
      <c r="L497" s="60"/>
      <c r="M497" s="60"/>
      <c r="N497" s="60"/>
      <c r="O497" s="60"/>
      <c r="P497" s="60"/>
    </row>
    <row r="498" spans="1:16" x14ac:dyDescent="0.2">
      <c r="A498" s="65">
        <f t="shared" si="8"/>
        <v>6546</v>
      </c>
      <c r="B498" s="1" t="s">
        <v>325</v>
      </c>
      <c r="F498" s="62"/>
      <c r="G498" s="61"/>
      <c r="H498" s="61"/>
      <c r="I498" s="60"/>
      <c r="J498" s="60"/>
      <c r="K498" s="60"/>
      <c r="L498" s="60"/>
      <c r="M498" s="60"/>
      <c r="N498" s="60"/>
      <c r="O498" s="60"/>
      <c r="P498" s="60"/>
    </row>
    <row r="499" spans="1:16" x14ac:dyDescent="0.2">
      <c r="A499" s="65">
        <f t="shared" si="8"/>
        <v>6545</v>
      </c>
      <c r="B499" s="1" t="s">
        <v>325</v>
      </c>
      <c r="F499" s="62"/>
      <c r="G499" s="61"/>
      <c r="H499" s="61"/>
      <c r="I499" s="60"/>
      <c r="J499" s="60"/>
      <c r="K499" s="60"/>
      <c r="L499" s="60"/>
      <c r="M499" s="60"/>
      <c r="N499" s="60"/>
      <c r="O499" s="60"/>
      <c r="P499" s="60"/>
    </row>
    <row r="500" spans="1:16" x14ac:dyDescent="0.2">
      <c r="A500" s="65">
        <f t="shared" si="8"/>
        <v>6544</v>
      </c>
      <c r="B500" s="1" t="s">
        <v>412</v>
      </c>
      <c r="F500" s="62"/>
      <c r="G500" s="61"/>
      <c r="H500" s="61"/>
      <c r="I500" s="60"/>
      <c r="J500" s="60"/>
      <c r="K500" s="60"/>
      <c r="L500" s="60"/>
      <c r="M500" s="60"/>
      <c r="N500" s="60"/>
      <c r="O500" s="60"/>
      <c r="P500" s="60"/>
    </row>
    <row r="501" spans="1:16" x14ac:dyDescent="0.2">
      <c r="A501" s="65">
        <f t="shared" si="8"/>
        <v>6543</v>
      </c>
      <c r="B501" s="1" t="s">
        <v>412</v>
      </c>
      <c r="F501" s="62"/>
      <c r="G501" s="61"/>
      <c r="H501" s="61"/>
      <c r="I501" s="60"/>
      <c r="J501" s="60"/>
      <c r="K501" s="60"/>
      <c r="L501" s="60"/>
      <c r="M501" s="60"/>
      <c r="N501" s="60"/>
      <c r="O501" s="60"/>
      <c r="P501" s="60"/>
    </row>
    <row r="502" spans="1:16" x14ac:dyDescent="0.2">
      <c r="A502" s="65">
        <f t="shared" si="8"/>
        <v>6542</v>
      </c>
      <c r="B502" s="1" t="s">
        <v>412</v>
      </c>
      <c r="F502" s="62"/>
      <c r="G502" s="61"/>
      <c r="H502" s="61"/>
      <c r="I502" s="60"/>
      <c r="J502" s="60"/>
      <c r="K502" s="60"/>
      <c r="L502" s="60"/>
      <c r="M502" s="60"/>
      <c r="N502" s="60"/>
      <c r="O502" s="60"/>
      <c r="P502" s="60"/>
    </row>
    <row r="503" spans="1:16" x14ac:dyDescent="0.2">
      <c r="A503" s="65">
        <f t="shared" si="8"/>
        <v>6541</v>
      </c>
      <c r="B503" s="1" t="s">
        <v>412</v>
      </c>
      <c r="F503" s="62"/>
      <c r="G503" s="61"/>
      <c r="H503" s="61"/>
      <c r="I503" s="60"/>
      <c r="J503" s="60"/>
      <c r="K503" s="60"/>
      <c r="L503" s="60"/>
      <c r="M503" s="60"/>
      <c r="N503" s="60"/>
      <c r="O503" s="60"/>
      <c r="P503" s="60"/>
    </row>
    <row r="504" spans="1:16" x14ac:dyDescent="0.2">
      <c r="A504" s="65">
        <f t="shared" si="8"/>
        <v>6537</v>
      </c>
      <c r="B504" s="1" t="s">
        <v>325</v>
      </c>
      <c r="F504" s="62"/>
      <c r="G504" s="61"/>
      <c r="H504" s="61"/>
      <c r="I504" s="60"/>
      <c r="J504" s="60"/>
      <c r="K504" s="60"/>
      <c r="L504" s="60"/>
      <c r="M504" s="60"/>
      <c r="N504" s="60"/>
      <c r="O504" s="60"/>
      <c r="P504" s="60"/>
    </row>
    <row r="505" spans="1:16" x14ac:dyDescent="0.2">
      <c r="A505" s="65">
        <f t="shared" si="8"/>
        <v>6536</v>
      </c>
      <c r="B505" s="1" t="s">
        <v>325</v>
      </c>
      <c r="F505" s="62"/>
      <c r="G505" s="61"/>
      <c r="H505" s="61"/>
      <c r="I505" s="60"/>
      <c r="J505" s="60"/>
      <c r="K505" s="60"/>
      <c r="L505" s="60"/>
      <c r="M505" s="60"/>
      <c r="N505" s="60"/>
      <c r="O505" s="60"/>
      <c r="P505" s="60"/>
    </row>
    <row r="506" spans="1:16" x14ac:dyDescent="0.2">
      <c r="A506" s="65">
        <f t="shared" ref="A506:A569" si="9">A163-1000</f>
        <v>6535</v>
      </c>
      <c r="B506" s="1" t="s">
        <v>325</v>
      </c>
      <c r="F506" s="62"/>
      <c r="G506" s="61"/>
      <c r="H506" s="61"/>
      <c r="I506" s="60"/>
      <c r="J506" s="60"/>
      <c r="K506" s="60"/>
      <c r="L506" s="60"/>
      <c r="M506" s="60"/>
      <c r="N506" s="60"/>
      <c r="O506" s="60"/>
      <c r="P506" s="60"/>
    </row>
    <row r="507" spans="1:16" x14ac:dyDescent="0.2">
      <c r="A507" s="65">
        <f t="shared" si="9"/>
        <v>6534</v>
      </c>
      <c r="B507" s="1" t="s">
        <v>412</v>
      </c>
      <c r="F507" s="62"/>
      <c r="G507" s="61"/>
      <c r="H507" s="61"/>
      <c r="I507" s="60"/>
      <c r="J507" s="60"/>
      <c r="K507" s="60"/>
      <c r="L507" s="60"/>
      <c r="M507" s="60"/>
      <c r="N507" s="60"/>
      <c r="O507" s="60"/>
      <c r="P507" s="60"/>
    </row>
    <row r="508" spans="1:16" x14ac:dyDescent="0.2">
      <c r="A508" s="65">
        <f t="shared" si="9"/>
        <v>6533</v>
      </c>
      <c r="B508" s="1" t="s">
        <v>412</v>
      </c>
      <c r="F508" s="62"/>
      <c r="G508" s="61"/>
      <c r="H508" s="61"/>
      <c r="I508" s="60"/>
      <c r="J508" s="60"/>
      <c r="K508" s="60"/>
      <c r="L508" s="60"/>
      <c r="M508" s="60"/>
      <c r="N508" s="60"/>
      <c r="O508" s="60"/>
      <c r="P508" s="60"/>
    </row>
    <row r="509" spans="1:16" x14ac:dyDescent="0.2">
      <c r="A509" s="65">
        <f t="shared" si="9"/>
        <v>6532</v>
      </c>
      <c r="B509" s="1" t="s">
        <v>412</v>
      </c>
      <c r="F509" s="62"/>
      <c r="G509" s="61"/>
      <c r="H509" s="61"/>
      <c r="I509" s="60"/>
      <c r="J509" s="60"/>
      <c r="K509" s="60"/>
      <c r="L509" s="60"/>
      <c r="M509" s="60"/>
      <c r="N509" s="60"/>
      <c r="O509" s="60"/>
      <c r="P509" s="60"/>
    </row>
    <row r="510" spans="1:16" x14ac:dyDescent="0.2">
      <c r="A510" s="65">
        <f t="shared" si="9"/>
        <v>6531</v>
      </c>
      <c r="B510" s="1" t="s">
        <v>412</v>
      </c>
      <c r="F510" s="62"/>
      <c r="G510" s="61"/>
      <c r="H510" s="61"/>
      <c r="I510" s="60"/>
      <c r="J510" s="60"/>
      <c r="K510" s="60"/>
      <c r="L510" s="60"/>
      <c r="M510" s="60"/>
      <c r="N510" s="60"/>
      <c r="O510" s="60"/>
      <c r="P510" s="60"/>
    </row>
    <row r="511" spans="1:16" x14ac:dyDescent="0.2">
      <c r="A511" s="65">
        <f t="shared" si="9"/>
        <v>6527</v>
      </c>
      <c r="B511" s="1" t="s">
        <v>325</v>
      </c>
      <c r="F511" s="62"/>
      <c r="G511" s="61"/>
      <c r="H511" s="61"/>
      <c r="I511" s="60"/>
      <c r="J511" s="60"/>
      <c r="K511" s="60"/>
      <c r="L511" s="60"/>
      <c r="M511" s="60"/>
      <c r="N511" s="60"/>
      <c r="O511" s="60"/>
      <c r="P511" s="60"/>
    </row>
    <row r="512" spans="1:16" x14ac:dyDescent="0.2">
      <c r="A512" s="65">
        <f t="shared" si="9"/>
        <v>6526</v>
      </c>
      <c r="B512" s="1" t="s">
        <v>325</v>
      </c>
      <c r="F512" s="62"/>
      <c r="G512" s="61"/>
      <c r="H512" s="61"/>
      <c r="I512" s="60"/>
      <c r="J512" s="60"/>
      <c r="K512" s="60"/>
      <c r="L512" s="60"/>
      <c r="M512" s="60"/>
      <c r="N512" s="60"/>
      <c r="O512" s="60"/>
      <c r="P512" s="60"/>
    </row>
    <row r="513" spans="1:16" x14ac:dyDescent="0.2">
      <c r="A513" s="65">
        <f t="shared" si="9"/>
        <v>6525</v>
      </c>
      <c r="B513" s="1" t="s">
        <v>325</v>
      </c>
      <c r="F513" s="62"/>
      <c r="G513" s="61"/>
      <c r="H513" s="61"/>
      <c r="I513" s="60"/>
      <c r="J513" s="60"/>
      <c r="K513" s="60"/>
      <c r="L513" s="60"/>
      <c r="M513" s="60"/>
      <c r="N513" s="60"/>
      <c r="O513" s="60"/>
      <c r="P513" s="60"/>
    </row>
    <row r="514" spans="1:16" x14ac:dyDescent="0.2">
      <c r="A514" s="65">
        <f t="shared" si="9"/>
        <v>6524</v>
      </c>
      <c r="B514" s="1" t="s">
        <v>412</v>
      </c>
      <c r="F514" s="62"/>
      <c r="G514" s="61"/>
      <c r="H514" s="61"/>
      <c r="I514" s="60"/>
      <c r="J514" s="60"/>
      <c r="K514" s="60"/>
      <c r="L514" s="60"/>
      <c r="M514" s="60"/>
      <c r="N514" s="60"/>
      <c r="O514" s="60"/>
      <c r="P514" s="60"/>
    </row>
    <row r="515" spans="1:16" x14ac:dyDescent="0.2">
      <c r="A515" s="65">
        <f t="shared" si="9"/>
        <v>6523</v>
      </c>
      <c r="B515" s="1" t="s">
        <v>412</v>
      </c>
      <c r="F515" s="62"/>
      <c r="G515" s="61"/>
      <c r="H515" s="61"/>
      <c r="I515" s="60"/>
      <c r="J515" s="60"/>
      <c r="K515" s="60"/>
      <c r="L515" s="60"/>
      <c r="M515" s="60"/>
      <c r="N515" s="60"/>
      <c r="O515" s="60"/>
      <c r="P515" s="60"/>
    </row>
    <row r="516" spans="1:16" x14ac:dyDescent="0.2">
      <c r="A516" s="65">
        <f t="shared" si="9"/>
        <v>6522</v>
      </c>
      <c r="B516" s="1" t="s">
        <v>412</v>
      </c>
      <c r="F516" s="62"/>
      <c r="G516" s="61"/>
      <c r="H516" s="61"/>
      <c r="I516" s="60"/>
      <c r="J516" s="60"/>
      <c r="K516" s="60"/>
      <c r="L516" s="60"/>
      <c r="M516" s="60"/>
      <c r="N516" s="60"/>
      <c r="O516" s="60"/>
      <c r="P516" s="60"/>
    </row>
    <row r="517" spans="1:16" x14ac:dyDescent="0.2">
      <c r="A517" s="65">
        <f t="shared" si="9"/>
        <v>6521</v>
      </c>
      <c r="B517" s="1" t="s">
        <v>412</v>
      </c>
      <c r="F517" s="62"/>
      <c r="G517" s="61"/>
      <c r="H517" s="61"/>
      <c r="I517" s="60"/>
      <c r="J517" s="60"/>
      <c r="K517" s="60"/>
      <c r="L517" s="60"/>
      <c r="M517" s="60"/>
      <c r="N517" s="60"/>
      <c r="O517" s="60"/>
      <c r="P517" s="60"/>
    </row>
    <row r="518" spans="1:16" x14ac:dyDescent="0.2">
      <c r="A518" s="65">
        <f t="shared" si="9"/>
        <v>6517</v>
      </c>
      <c r="B518" s="1" t="s">
        <v>325</v>
      </c>
      <c r="F518" s="62"/>
      <c r="G518" s="61"/>
      <c r="H518" s="61"/>
      <c r="I518" s="60"/>
      <c r="J518" s="60"/>
      <c r="K518" s="60"/>
      <c r="L518" s="60"/>
      <c r="M518" s="60"/>
      <c r="N518" s="60"/>
      <c r="O518" s="60"/>
      <c r="P518" s="60"/>
    </row>
    <row r="519" spans="1:16" x14ac:dyDescent="0.2">
      <c r="A519" s="65">
        <f t="shared" si="9"/>
        <v>6516</v>
      </c>
      <c r="B519" s="1" t="s">
        <v>325</v>
      </c>
      <c r="F519" s="62"/>
      <c r="G519" s="61"/>
      <c r="H519" s="61"/>
      <c r="I519" s="60"/>
      <c r="J519" s="60"/>
      <c r="K519" s="60"/>
      <c r="L519" s="60"/>
      <c r="M519" s="60"/>
      <c r="N519" s="60"/>
      <c r="O519" s="60"/>
      <c r="P519" s="60"/>
    </row>
    <row r="520" spans="1:16" x14ac:dyDescent="0.2">
      <c r="A520" s="65">
        <f t="shared" si="9"/>
        <v>6515</v>
      </c>
      <c r="B520" s="1" t="s">
        <v>325</v>
      </c>
      <c r="F520" s="62"/>
      <c r="G520" s="61"/>
      <c r="H520" s="61"/>
      <c r="I520" s="60"/>
      <c r="J520" s="60"/>
      <c r="K520" s="60"/>
      <c r="L520" s="60"/>
      <c r="M520" s="60"/>
      <c r="N520" s="60"/>
      <c r="O520" s="60"/>
      <c r="P520" s="60"/>
    </row>
    <row r="521" spans="1:16" x14ac:dyDescent="0.2">
      <c r="A521" s="65">
        <f t="shared" si="9"/>
        <v>6514</v>
      </c>
      <c r="B521" s="1" t="s">
        <v>412</v>
      </c>
      <c r="F521" s="62"/>
      <c r="G521" s="61"/>
      <c r="H521" s="61"/>
      <c r="I521" s="60"/>
      <c r="J521" s="60"/>
      <c r="K521" s="60"/>
      <c r="L521" s="60"/>
      <c r="M521" s="60"/>
      <c r="N521" s="60"/>
      <c r="O521" s="60"/>
      <c r="P521" s="60"/>
    </row>
    <row r="522" spans="1:16" x14ac:dyDescent="0.2">
      <c r="A522" s="65">
        <f t="shared" si="9"/>
        <v>6513</v>
      </c>
      <c r="B522" s="1" t="s">
        <v>412</v>
      </c>
      <c r="F522" s="62"/>
      <c r="G522" s="61"/>
      <c r="H522" s="61"/>
      <c r="I522" s="60"/>
      <c r="J522" s="60"/>
      <c r="K522" s="60"/>
      <c r="L522" s="60"/>
      <c r="M522" s="60"/>
      <c r="N522" s="60"/>
      <c r="O522" s="60"/>
      <c r="P522" s="60"/>
    </row>
    <row r="523" spans="1:16" x14ac:dyDescent="0.2">
      <c r="A523" s="65">
        <f t="shared" si="9"/>
        <v>6512</v>
      </c>
      <c r="B523" s="1" t="s">
        <v>412</v>
      </c>
      <c r="F523" s="62"/>
      <c r="G523" s="61"/>
      <c r="H523" s="61"/>
      <c r="I523" s="60"/>
      <c r="J523" s="60"/>
      <c r="K523" s="60"/>
      <c r="L523" s="60"/>
      <c r="M523" s="60"/>
      <c r="N523" s="60"/>
      <c r="O523" s="60"/>
      <c r="P523" s="60"/>
    </row>
    <row r="524" spans="1:16" x14ac:dyDescent="0.2">
      <c r="A524" s="65">
        <f t="shared" si="9"/>
        <v>6511</v>
      </c>
      <c r="B524" s="1" t="s">
        <v>412</v>
      </c>
      <c r="F524" s="62"/>
      <c r="G524" s="61"/>
      <c r="H524" s="61"/>
      <c r="I524" s="60"/>
      <c r="J524" s="60"/>
      <c r="K524" s="60"/>
      <c r="L524" s="60"/>
      <c r="M524" s="60"/>
      <c r="N524" s="60"/>
      <c r="O524" s="60"/>
      <c r="P524" s="60"/>
    </row>
    <row r="525" spans="1:16" x14ac:dyDescent="0.2">
      <c r="A525" s="67">
        <f t="shared" si="9"/>
        <v>6477</v>
      </c>
      <c r="B525" s="68" t="s">
        <v>475</v>
      </c>
      <c r="F525" s="62"/>
      <c r="G525" s="61"/>
      <c r="H525" s="61"/>
      <c r="I525" s="60"/>
      <c r="J525" s="60"/>
      <c r="K525" s="60"/>
      <c r="L525" s="60"/>
      <c r="M525" s="60"/>
      <c r="N525" s="60"/>
      <c r="O525" s="60"/>
      <c r="P525" s="60"/>
    </row>
    <row r="526" spans="1:16" x14ac:dyDescent="0.2">
      <c r="A526" s="67">
        <f t="shared" si="9"/>
        <v>6476</v>
      </c>
      <c r="B526" s="68" t="s">
        <v>475</v>
      </c>
      <c r="F526" s="62"/>
      <c r="G526" s="61"/>
      <c r="H526" s="61"/>
      <c r="I526" s="60"/>
      <c r="J526" s="60"/>
      <c r="K526" s="60"/>
      <c r="L526" s="60"/>
      <c r="M526" s="60"/>
      <c r="N526" s="60"/>
      <c r="O526" s="60"/>
      <c r="P526" s="60"/>
    </row>
    <row r="527" spans="1:16" x14ac:dyDescent="0.2">
      <c r="A527" s="67">
        <f t="shared" si="9"/>
        <v>6475</v>
      </c>
      <c r="B527" s="68" t="s">
        <v>475</v>
      </c>
      <c r="F527" s="62"/>
      <c r="G527" s="61"/>
      <c r="H527" s="61"/>
      <c r="I527" s="60"/>
      <c r="J527" s="60"/>
      <c r="K527" s="60"/>
      <c r="L527" s="60"/>
      <c r="M527" s="60"/>
      <c r="N527" s="60"/>
      <c r="O527" s="60"/>
      <c r="P527" s="60"/>
    </row>
    <row r="528" spans="1:16" x14ac:dyDescent="0.2">
      <c r="A528" s="67">
        <f t="shared" si="9"/>
        <v>6474</v>
      </c>
      <c r="B528" s="68" t="s">
        <v>290</v>
      </c>
      <c r="F528" s="62"/>
      <c r="G528" s="61"/>
      <c r="H528" s="61"/>
      <c r="I528" s="60"/>
      <c r="J528" s="60"/>
      <c r="K528" s="60"/>
      <c r="L528" s="60"/>
      <c r="M528" s="60"/>
      <c r="N528" s="60"/>
      <c r="O528" s="60"/>
      <c r="P528" s="60"/>
    </row>
    <row r="529" spans="1:16" x14ac:dyDescent="0.2">
      <c r="A529" s="67">
        <f t="shared" si="9"/>
        <v>6473</v>
      </c>
      <c r="B529" s="68" t="s">
        <v>290</v>
      </c>
      <c r="F529" s="62"/>
      <c r="G529" s="61"/>
      <c r="H529" s="61"/>
      <c r="I529" s="60"/>
      <c r="J529" s="60"/>
      <c r="K529" s="60"/>
      <c r="L529" s="60"/>
      <c r="M529" s="60"/>
      <c r="N529" s="60"/>
      <c r="O529" s="60"/>
      <c r="P529" s="60"/>
    </row>
    <row r="530" spans="1:16" x14ac:dyDescent="0.2">
      <c r="A530" s="67">
        <f t="shared" si="9"/>
        <v>6472</v>
      </c>
      <c r="B530" s="68" t="s">
        <v>290</v>
      </c>
      <c r="F530" s="62"/>
      <c r="G530" s="61"/>
      <c r="H530" s="61"/>
      <c r="I530" s="60"/>
      <c r="J530" s="60"/>
      <c r="K530" s="60"/>
      <c r="L530" s="60"/>
      <c r="M530" s="60"/>
      <c r="N530" s="60"/>
      <c r="O530" s="60"/>
      <c r="P530" s="60"/>
    </row>
    <row r="531" spans="1:16" x14ac:dyDescent="0.2">
      <c r="A531" s="67">
        <f t="shared" si="9"/>
        <v>6471</v>
      </c>
      <c r="B531" s="68" t="s">
        <v>290</v>
      </c>
      <c r="F531" s="62"/>
      <c r="G531" s="61"/>
      <c r="H531" s="61"/>
      <c r="I531" s="60"/>
      <c r="J531" s="60"/>
      <c r="K531" s="60"/>
      <c r="L531" s="60"/>
      <c r="M531" s="60"/>
      <c r="N531" s="60"/>
      <c r="O531" s="60"/>
      <c r="P531" s="60"/>
    </row>
    <row r="532" spans="1:16" x14ac:dyDescent="0.2">
      <c r="A532" s="67">
        <f t="shared" si="9"/>
        <v>6467</v>
      </c>
      <c r="B532" s="68" t="s">
        <v>475</v>
      </c>
      <c r="F532" s="62"/>
      <c r="G532" s="61"/>
      <c r="H532" s="61"/>
      <c r="I532" s="60"/>
      <c r="J532" s="60"/>
      <c r="K532" s="60"/>
      <c r="L532" s="60"/>
      <c r="M532" s="60"/>
      <c r="N532" s="60"/>
      <c r="O532" s="60"/>
      <c r="P532" s="60"/>
    </row>
    <row r="533" spans="1:16" x14ac:dyDescent="0.2">
      <c r="A533" s="67">
        <f t="shared" si="9"/>
        <v>6466</v>
      </c>
      <c r="B533" s="68" t="s">
        <v>475</v>
      </c>
      <c r="F533" s="62"/>
      <c r="G533" s="61"/>
      <c r="H533" s="61"/>
      <c r="I533" s="60"/>
      <c r="J533" s="60"/>
      <c r="K533" s="60"/>
      <c r="L533" s="60"/>
      <c r="M533" s="60"/>
      <c r="N533" s="60"/>
      <c r="O533" s="60"/>
      <c r="P533" s="60"/>
    </row>
    <row r="534" spans="1:16" x14ac:dyDescent="0.2">
      <c r="A534" s="67">
        <f t="shared" si="9"/>
        <v>6465</v>
      </c>
      <c r="B534" s="68" t="s">
        <v>475</v>
      </c>
      <c r="F534" s="62"/>
      <c r="G534" s="61"/>
      <c r="H534" s="61"/>
      <c r="I534" s="60"/>
      <c r="J534" s="60"/>
      <c r="K534" s="60"/>
      <c r="L534" s="60"/>
      <c r="M534" s="60"/>
      <c r="N534" s="60"/>
      <c r="O534" s="60"/>
      <c r="P534" s="60"/>
    </row>
    <row r="535" spans="1:16" x14ac:dyDescent="0.2">
      <c r="A535" s="67">
        <f t="shared" si="9"/>
        <v>6464</v>
      </c>
      <c r="B535" s="68" t="s">
        <v>290</v>
      </c>
      <c r="F535" s="62"/>
      <c r="G535" s="61"/>
      <c r="H535" s="61"/>
      <c r="I535" s="60"/>
      <c r="J535" s="60"/>
      <c r="K535" s="60"/>
      <c r="L535" s="60"/>
      <c r="M535" s="60"/>
      <c r="N535" s="60"/>
      <c r="O535" s="60"/>
      <c r="P535" s="60"/>
    </row>
    <row r="536" spans="1:16" x14ac:dyDescent="0.2">
      <c r="A536" s="67">
        <f t="shared" si="9"/>
        <v>6463</v>
      </c>
      <c r="B536" s="68" t="s">
        <v>290</v>
      </c>
      <c r="F536" s="62"/>
      <c r="G536" s="61"/>
      <c r="H536" s="61"/>
      <c r="I536" s="60"/>
      <c r="J536" s="60"/>
      <c r="K536" s="60"/>
      <c r="L536" s="60"/>
      <c r="M536" s="60"/>
      <c r="N536" s="60"/>
      <c r="O536" s="60"/>
      <c r="P536" s="60"/>
    </row>
    <row r="537" spans="1:16" x14ac:dyDescent="0.2">
      <c r="A537" s="67">
        <f t="shared" si="9"/>
        <v>6462</v>
      </c>
      <c r="B537" s="68" t="s">
        <v>290</v>
      </c>
      <c r="F537" s="62"/>
      <c r="G537" s="61"/>
      <c r="H537" s="61"/>
      <c r="I537" s="60"/>
      <c r="J537" s="60"/>
      <c r="K537" s="60"/>
      <c r="L537" s="60"/>
      <c r="M537" s="60"/>
      <c r="N537" s="60"/>
      <c r="O537" s="60"/>
      <c r="P537" s="60"/>
    </row>
    <row r="538" spans="1:16" x14ac:dyDescent="0.2">
      <c r="A538" s="67">
        <f t="shared" si="9"/>
        <v>6461</v>
      </c>
      <c r="B538" s="68" t="s">
        <v>290</v>
      </c>
      <c r="F538" s="62"/>
      <c r="G538" s="61"/>
      <c r="H538" s="61"/>
      <c r="I538" s="60"/>
      <c r="J538" s="60"/>
      <c r="K538" s="60"/>
      <c r="L538" s="60"/>
      <c r="M538" s="60"/>
      <c r="N538" s="60"/>
      <c r="O538" s="60"/>
      <c r="P538" s="60"/>
    </row>
    <row r="539" spans="1:16" x14ac:dyDescent="0.2">
      <c r="A539" s="67">
        <f t="shared" si="9"/>
        <v>6457</v>
      </c>
      <c r="B539" s="68" t="s">
        <v>475</v>
      </c>
      <c r="F539" s="62"/>
      <c r="G539" s="61"/>
      <c r="H539" s="61"/>
      <c r="I539" s="60"/>
      <c r="J539" s="60"/>
      <c r="K539" s="60"/>
      <c r="L539" s="60"/>
      <c r="M539" s="60"/>
      <c r="N539" s="60"/>
      <c r="O539" s="60"/>
      <c r="P539" s="60"/>
    </row>
    <row r="540" spans="1:16" x14ac:dyDescent="0.2">
      <c r="A540" s="67">
        <f t="shared" si="9"/>
        <v>6456</v>
      </c>
      <c r="B540" s="68" t="s">
        <v>475</v>
      </c>
      <c r="F540" s="62"/>
      <c r="G540" s="61"/>
      <c r="H540" s="61"/>
      <c r="I540" s="60"/>
      <c r="J540" s="60"/>
      <c r="K540" s="60"/>
      <c r="L540" s="60"/>
      <c r="M540" s="60"/>
      <c r="N540" s="60"/>
      <c r="O540" s="60"/>
      <c r="P540" s="60"/>
    </row>
    <row r="541" spans="1:16" x14ac:dyDescent="0.2">
      <c r="A541" s="67">
        <f t="shared" si="9"/>
        <v>6455</v>
      </c>
      <c r="B541" s="68" t="s">
        <v>475</v>
      </c>
      <c r="F541" s="62"/>
      <c r="G541" s="61"/>
      <c r="H541" s="61"/>
      <c r="I541" s="60"/>
      <c r="J541" s="60"/>
      <c r="K541" s="60"/>
      <c r="L541" s="60"/>
      <c r="M541" s="60"/>
      <c r="N541" s="60"/>
      <c r="O541" s="60"/>
      <c r="P541" s="60"/>
    </row>
    <row r="542" spans="1:16" x14ac:dyDescent="0.2">
      <c r="A542" s="67">
        <f t="shared" si="9"/>
        <v>6454</v>
      </c>
      <c r="B542" s="68" t="s">
        <v>290</v>
      </c>
      <c r="F542" s="62"/>
      <c r="G542" s="61"/>
      <c r="H542" s="61"/>
      <c r="I542" s="60"/>
      <c r="J542" s="60"/>
      <c r="K542" s="60"/>
      <c r="L542" s="60"/>
      <c r="M542" s="60"/>
      <c r="N542" s="60"/>
      <c r="O542" s="60"/>
      <c r="P542" s="60"/>
    </row>
    <row r="543" spans="1:16" x14ac:dyDescent="0.2">
      <c r="A543" s="67">
        <f t="shared" si="9"/>
        <v>6453</v>
      </c>
      <c r="B543" s="68" t="s">
        <v>290</v>
      </c>
      <c r="F543" s="62"/>
      <c r="G543" s="61"/>
      <c r="H543" s="61"/>
      <c r="I543" s="60"/>
      <c r="J543" s="60"/>
      <c r="K543" s="60"/>
      <c r="L543" s="60"/>
      <c r="M543" s="60"/>
      <c r="N543" s="60"/>
      <c r="O543" s="60"/>
      <c r="P543" s="60"/>
    </row>
    <row r="544" spans="1:16" x14ac:dyDescent="0.2">
      <c r="A544" s="67">
        <f t="shared" si="9"/>
        <v>6452</v>
      </c>
      <c r="B544" s="68" t="s">
        <v>290</v>
      </c>
      <c r="F544" s="62"/>
      <c r="G544" s="61"/>
      <c r="H544" s="61"/>
      <c r="I544" s="60"/>
      <c r="J544" s="60"/>
      <c r="K544" s="60"/>
      <c r="L544" s="60"/>
      <c r="M544" s="60"/>
      <c r="N544" s="60"/>
      <c r="O544" s="60"/>
      <c r="P544" s="60"/>
    </row>
    <row r="545" spans="1:16" x14ac:dyDescent="0.2">
      <c r="A545" s="67">
        <f t="shared" si="9"/>
        <v>6451</v>
      </c>
      <c r="B545" s="68" t="s">
        <v>290</v>
      </c>
      <c r="F545" s="62"/>
      <c r="G545" s="61"/>
      <c r="H545" s="61"/>
      <c r="I545" s="60"/>
      <c r="J545" s="60"/>
      <c r="K545" s="60"/>
      <c r="L545" s="60"/>
      <c r="M545" s="60"/>
      <c r="N545" s="60"/>
      <c r="O545" s="60"/>
      <c r="P545" s="60"/>
    </row>
    <row r="546" spans="1:16" x14ac:dyDescent="0.2">
      <c r="A546" s="67">
        <f t="shared" si="9"/>
        <v>6447</v>
      </c>
      <c r="B546" s="68" t="s">
        <v>325</v>
      </c>
      <c r="F546" s="62"/>
      <c r="G546" s="61"/>
      <c r="H546" s="61"/>
      <c r="I546" s="60"/>
      <c r="J546" s="60"/>
      <c r="K546" s="60"/>
      <c r="L546" s="60"/>
      <c r="M546" s="60"/>
      <c r="N546" s="60"/>
      <c r="O546" s="60"/>
      <c r="P546" s="60"/>
    </row>
    <row r="547" spans="1:16" x14ac:dyDescent="0.2">
      <c r="A547" s="67">
        <f t="shared" si="9"/>
        <v>6446</v>
      </c>
      <c r="B547" s="68" t="s">
        <v>325</v>
      </c>
      <c r="F547" s="62"/>
      <c r="G547" s="61"/>
      <c r="H547" s="61"/>
      <c r="I547" s="60"/>
      <c r="J547" s="60"/>
      <c r="K547" s="60"/>
      <c r="L547" s="60"/>
      <c r="M547" s="60"/>
      <c r="N547" s="60"/>
      <c r="O547" s="60"/>
      <c r="P547" s="60"/>
    </row>
    <row r="548" spans="1:16" x14ac:dyDescent="0.2">
      <c r="A548" s="67">
        <f t="shared" si="9"/>
        <v>6445</v>
      </c>
      <c r="B548" s="68" t="s">
        <v>325</v>
      </c>
      <c r="F548" s="62"/>
      <c r="G548" s="61"/>
      <c r="H548" s="61"/>
      <c r="I548" s="60"/>
      <c r="J548" s="60"/>
      <c r="K548" s="60"/>
      <c r="L548" s="60"/>
      <c r="M548" s="60"/>
      <c r="N548" s="60"/>
      <c r="O548" s="60"/>
      <c r="P548" s="60"/>
    </row>
    <row r="549" spans="1:16" x14ac:dyDescent="0.2">
      <c r="A549" s="67">
        <f t="shared" si="9"/>
        <v>6444</v>
      </c>
      <c r="B549" s="68" t="s">
        <v>412</v>
      </c>
      <c r="F549" s="62"/>
      <c r="G549" s="61"/>
      <c r="H549" s="61"/>
      <c r="I549" s="60"/>
      <c r="J549" s="60"/>
      <c r="K549" s="60"/>
      <c r="L549" s="60"/>
      <c r="M549" s="60"/>
      <c r="N549" s="60"/>
      <c r="O549" s="60"/>
      <c r="P549" s="60"/>
    </row>
    <row r="550" spans="1:16" x14ac:dyDescent="0.2">
      <c r="A550" s="67">
        <f t="shared" si="9"/>
        <v>6443</v>
      </c>
      <c r="B550" s="68" t="s">
        <v>412</v>
      </c>
      <c r="F550" s="62"/>
      <c r="G550" s="61"/>
      <c r="H550" s="61"/>
      <c r="I550" s="60"/>
      <c r="J550" s="60"/>
      <c r="K550" s="60"/>
      <c r="L550" s="60"/>
      <c r="M550" s="60"/>
      <c r="N550" s="60"/>
      <c r="O550" s="60"/>
      <c r="P550" s="60"/>
    </row>
    <row r="551" spans="1:16" x14ac:dyDescent="0.2">
      <c r="A551" s="67">
        <f t="shared" si="9"/>
        <v>6442</v>
      </c>
      <c r="B551" s="68" t="s">
        <v>412</v>
      </c>
      <c r="F551" s="62"/>
      <c r="G551" s="61"/>
      <c r="H551" s="61"/>
      <c r="I551" s="60"/>
      <c r="J551" s="60"/>
      <c r="K551" s="60"/>
      <c r="L551" s="60"/>
      <c r="M551" s="60"/>
      <c r="N551" s="60"/>
      <c r="O551" s="60"/>
      <c r="P551" s="60"/>
    </row>
    <row r="552" spans="1:16" x14ac:dyDescent="0.2">
      <c r="A552" s="67">
        <f t="shared" si="9"/>
        <v>6441</v>
      </c>
      <c r="B552" s="68" t="s">
        <v>412</v>
      </c>
      <c r="F552" s="62"/>
      <c r="G552" s="61"/>
      <c r="H552" s="61"/>
      <c r="I552" s="60"/>
      <c r="J552" s="60"/>
      <c r="K552" s="60"/>
      <c r="L552" s="60"/>
      <c r="M552" s="60"/>
      <c r="N552" s="60"/>
      <c r="O552" s="60"/>
      <c r="P552" s="60"/>
    </row>
    <row r="553" spans="1:16" x14ac:dyDescent="0.2">
      <c r="A553" s="67">
        <f t="shared" si="9"/>
        <v>6437</v>
      </c>
      <c r="B553" s="68" t="s">
        <v>325</v>
      </c>
      <c r="F553" s="62"/>
      <c r="G553" s="61"/>
      <c r="H553" s="61"/>
      <c r="I553" s="60"/>
      <c r="J553" s="60"/>
      <c r="K553" s="60"/>
      <c r="L553" s="60"/>
      <c r="M553" s="60"/>
      <c r="N553" s="60"/>
      <c r="O553" s="60"/>
      <c r="P553" s="60"/>
    </row>
    <row r="554" spans="1:16" x14ac:dyDescent="0.2">
      <c r="A554" s="67">
        <f t="shared" si="9"/>
        <v>6436</v>
      </c>
      <c r="B554" s="68" t="s">
        <v>325</v>
      </c>
      <c r="F554" s="62"/>
      <c r="G554" s="61"/>
      <c r="H554" s="61"/>
      <c r="I554" s="60"/>
      <c r="J554" s="60"/>
      <c r="K554" s="60"/>
      <c r="L554" s="60"/>
      <c r="M554" s="60"/>
      <c r="N554" s="60"/>
      <c r="O554" s="60"/>
      <c r="P554" s="60"/>
    </row>
    <row r="555" spans="1:16" x14ac:dyDescent="0.2">
      <c r="A555" s="67">
        <f t="shared" si="9"/>
        <v>6435</v>
      </c>
      <c r="B555" s="68" t="s">
        <v>325</v>
      </c>
      <c r="F555" s="62"/>
      <c r="G555" s="61"/>
      <c r="H555" s="61"/>
      <c r="I555" s="60"/>
      <c r="J555" s="60"/>
      <c r="K555" s="60"/>
      <c r="L555" s="60"/>
      <c r="M555" s="60"/>
      <c r="N555" s="60"/>
      <c r="O555" s="60"/>
      <c r="P555" s="60"/>
    </row>
    <row r="556" spans="1:16" x14ac:dyDescent="0.2">
      <c r="A556" s="67">
        <f t="shared" si="9"/>
        <v>6434</v>
      </c>
      <c r="B556" s="68" t="s">
        <v>412</v>
      </c>
      <c r="F556" s="62"/>
      <c r="G556" s="61"/>
      <c r="H556" s="61"/>
      <c r="I556" s="60"/>
      <c r="J556" s="60"/>
      <c r="K556" s="60"/>
      <c r="L556" s="60"/>
      <c r="M556" s="60"/>
      <c r="N556" s="60"/>
      <c r="O556" s="60"/>
      <c r="P556" s="60"/>
    </row>
    <row r="557" spans="1:16" x14ac:dyDescent="0.2">
      <c r="A557" s="67">
        <f t="shared" si="9"/>
        <v>6433</v>
      </c>
      <c r="B557" s="68" t="s">
        <v>412</v>
      </c>
      <c r="F557" s="62"/>
      <c r="G557" s="61"/>
      <c r="H557" s="61"/>
      <c r="I557" s="60"/>
      <c r="J557" s="60"/>
      <c r="K557" s="60"/>
      <c r="L557" s="60"/>
      <c r="M557" s="60"/>
      <c r="N557" s="60"/>
      <c r="O557" s="60"/>
      <c r="P557" s="60"/>
    </row>
    <row r="558" spans="1:16" x14ac:dyDescent="0.2">
      <c r="A558" s="67">
        <f t="shared" si="9"/>
        <v>6432</v>
      </c>
      <c r="B558" s="68" t="s">
        <v>412</v>
      </c>
      <c r="F558" s="62"/>
      <c r="G558" s="61"/>
      <c r="H558" s="61"/>
      <c r="I558" s="60"/>
      <c r="J558" s="60"/>
      <c r="K558" s="60"/>
      <c r="L558" s="60"/>
      <c r="M558" s="60"/>
      <c r="N558" s="60"/>
      <c r="O558" s="60"/>
      <c r="P558" s="60"/>
    </row>
    <row r="559" spans="1:16" x14ac:dyDescent="0.2">
      <c r="A559" s="67">
        <f t="shared" si="9"/>
        <v>6431</v>
      </c>
      <c r="B559" s="68" t="s">
        <v>412</v>
      </c>
      <c r="F559" s="62"/>
      <c r="G559" s="61"/>
      <c r="H559" s="61"/>
      <c r="I559" s="60"/>
      <c r="J559" s="60"/>
      <c r="K559" s="60"/>
      <c r="L559" s="60"/>
      <c r="M559" s="60"/>
      <c r="N559" s="60"/>
      <c r="O559" s="60"/>
      <c r="P559" s="60"/>
    </row>
    <row r="560" spans="1:16" x14ac:dyDescent="0.2">
      <c r="A560" s="67">
        <f t="shared" si="9"/>
        <v>6427</v>
      </c>
      <c r="B560" s="68" t="s">
        <v>325</v>
      </c>
      <c r="F560" s="62"/>
      <c r="G560" s="61"/>
      <c r="H560" s="61"/>
      <c r="I560" s="60"/>
      <c r="J560" s="60"/>
      <c r="K560" s="60"/>
      <c r="L560" s="60"/>
      <c r="M560" s="60"/>
      <c r="N560" s="60"/>
      <c r="O560" s="60"/>
      <c r="P560" s="60"/>
    </row>
    <row r="561" spans="1:16" x14ac:dyDescent="0.2">
      <c r="A561" s="67">
        <f t="shared" si="9"/>
        <v>6426</v>
      </c>
      <c r="B561" s="68" t="s">
        <v>325</v>
      </c>
      <c r="F561" s="62"/>
      <c r="G561" s="61"/>
      <c r="H561" s="61"/>
      <c r="I561" s="60"/>
      <c r="J561" s="60"/>
      <c r="K561" s="60"/>
      <c r="L561" s="60"/>
      <c r="M561" s="60"/>
      <c r="N561" s="60"/>
      <c r="O561" s="60"/>
      <c r="P561" s="60"/>
    </row>
    <row r="562" spans="1:16" x14ac:dyDescent="0.2">
      <c r="A562" s="67">
        <f t="shared" si="9"/>
        <v>6425</v>
      </c>
      <c r="B562" s="68" t="s">
        <v>325</v>
      </c>
      <c r="F562" s="62"/>
      <c r="G562" s="61"/>
      <c r="H562" s="61"/>
      <c r="I562" s="60"/>
      <c r="J562" s="60"/>
      <c r="K562" s="60"/>
      <c r="L562" s="60"/>
      <c r="M562" s="60"/>
      <c r="N562" s="60"/>
      <c r="O562" s="60"/>
      <c r="P562" s="60"/>
    </row>
    <row r="563" spans="1:16" x14ac:dyDescent="0.2">
      <c r="A563" s="67">
        <f t="shared" si="9"/>
        <v>6424</v>
      </c>
      <c r="B563" s="68" t="s">
        <v>412</v>
      </c>
      <c r="F563" s="62"/>
      <c r="G563" s="61"/>
      <c r="H563" s="61"/>
      <c r="I563" s="60"/>
      <c r="J563" s="60"/>
      <c r="K563" s="60"/>
      <c r="L563" s="60"/>
      <c r="M563" s="60"/>
      <c r="N563" s="60"/>
      <c r="O563" s="60"/>
      <c r="P563" s="60"/>
    </row>
    <row r="564" spans="1:16" x14ac:dyDescent="0.2">
      <c r="A564" s="67">
        <f t="shared" si="9"/>
        <v>6423</v>
      </c>
      <c r="B564" s="68" t="s">
        <v>412</v>
      </c>
      <c r="F564" s="62"/>
      <c r="G564" s="61"/>
      <c r="H564" s="61"/>
      <c r="I564" s="60"/>
      <c r="J564" s="60"/>
      <c r="K564" s="60"/>
      <c r="L564" s="60"/>
      <c r="M564" s="60"/>
      <c r="N564" s="60"/>
      <c r="O564" s="60"/>
      <c r="P564" s="60"/>
    </row>
    <row r="565" spans="1:16" x14ac:dyDescent="0.2">
      <c r="A565" s="67">
        <f t="shared" si="9"/>
        <v>6422</v>
      </c>
      <c r="B565" s="68" t="s">
        <v>412</v>
      </c>
      <c r="F565" s="62"/>
      <c r="G565" s="61"/>
      <c r="H565" s="61"/>
      <c r="I565" s="60"/>
      <c r="J565" s="60"/>
      <c r="K565" s="60"/>
      <c r="L565" s="60"/>
      <c r="M565" s="60"/>
      <c r="N565" s="60"/>
      <c r="O565" s="60"/>
      <c r="P565" s="60"/>
    </row>
    <row r="566" spans="1:16" x14ac:dyDescent="0.2">
      <c r="A566" s="67">
        <f t="shared" si="9"/>
        <v>6421</v>
      </c>
      <c r="B566" s="68" t="s">
        <v>412</v>
      </c>
      <c r="F566" s="62"/>
      <c r="G566" s="61"/>
      <c r="H566" s="61"/>
      <c r="I566" s="60"/>
      <c r="J566" s="60"/>
      <c r="K566" s="60"/>
      <c r="L566" s="60"/>
      <c r="M566" s="60"/>
      <c r="N566" s="60"/>
      <c r="O566" s="60"/>
      <c r="P566" s="60"/>
    </row>
    <row r="567" spans="1:16" x14ac:dyDescent="0.2">
      <c r="A567" s="67">
        <f t="shared" si="9"/>
        <v>6417</v>
      </c>
      <c r="B567" s="68" t="s">
        <v>325</v>
      </c>
      <c r="F567" s="62"/>
      <c r="G567" s="61"/>
      <c r="H567" s="61"/>
      <c r="I567" s="60"/>
      <c r="J567" s="60"/>
      <c r="K567" s="60"/>
      <c r="L567" s="60"/>
      <c r="M567" s="60"/>
      <c r="N567" s="60"/>
      <c r="O567" s="60"/>
      <c r="P567" s="60"/>
    </row>
    <row r="568" spans="1:16" x14ac:dyDescent="0.2">
      <c r="A568" s="67">
        <f t="shared" si="9"/>
        <v>6416</v>
      </c>
      <c r="B568" s="68" t="s">
        <v>325</v>
      </c>
      <c r="F568" s="62"/>
      <c r="G568" s="61"/>
      <c r="H568" s="61"/>
      <c r="I568" s="60"/>
      <c r="J568" s="60"/>
      <c r="K568" s="60"/>
      <c r="L568" s="60"/>
      <c r="M568" s="60"/>
      <c r="N568" s="60"/>
      <c r="O568" s="60"/>
      <c r="P568" s="60"/>
    </row>
    <row r="569" spans="1:16" x14ac:dyDescent="0.2">
      <c r="A569" s="67">
        <f t="shared" si="9"/>
        <v>6415</v>
      </c>
      <c r="B569" s="68" t="s">
        <v>325</v>
      </c>
      <c r="F569" s="62"/>
      <c r="G569" s="61"/>
      <c r="H569" s="61"/>
      <c r="I569" s="60"/>
      <c r="J569" s="60"/>
      <c r="K569" s="60"/>
      <c r="L569" s="60"/>
      <c r="M569" s="60"/>
      <c r="N569" s="60"/>
      <c r="O569" s="60"/>
      <c r="P569" s="60"/>
    </row>
    <row r="570" spans="1:16" x14ac:dyDescent="0.2">
      <c r="A570" s="67">
        <f t="shared" ref="A570:A633" si="10">A227-1000</f>
        <v>6414</v>
      </c>
      <c r="B570" s="68" t="s">
        <v>412</v>
      </c>
      <c r="F570" s="62"/>
      <c r="G570" s="61"/>
      <c r="H570" s="61"/>
      <c r="I570" s="60"/>
      <c r="J570" s="60"/>
      <c r="K570" s="60"/>
      <c r="L570" s="60"/>
      <c r="M570" s="60"/>
      <c r="N570" s="60"/>
      <c r="O570" s="60"/>
      <c r="P570" s="60"/>
    </row>
    <row r="571" spans="1:16" x14ac:dyDescent="0.2">
      <c r="A571" s="67">
        <f t="shared" si="10"/>
        <v>6413</v>
      </c>
      <c r="B571" s="68" t="s">
        <v>412</v>
      </c>
      <c r="F571" s="62"/>
      <c r="G571" s="61"/>
      <c r="H571" s="61"/>
      <c r="I571" s="60"/>
      <c r="J571" s="60"/>
      <c r="K571" s="60"/>
      <c r="L571" s="60"/>
      <c r="M571" s="60"/>
      <c r="N571" s="60"/>
      <c r="O571" s="60"/>
      <c r="P571" s="60"/>
    </row>
    <row r="572" spans="1:16" x14ac:dyDescent="0.2">
      <c r="A572" s="67">
        <f t="shared" si="10"/>
        <v>6412</v>
      </c>
      <c r="B572" s="68" t="s">
        <v>412</v>
      </c>
      <c r="F572" s="62"/>
      <c r="G572" s="61"/>
      <c r="H572" s="61"/>
      <c r="I572" s="60"/>
      <c r="J572" s="60"/>
      <c r="K572" s="60"/>
      <c r="L572" s="60"/>
      <c r="M572" s="60"/>
      <c r="N572" s="60"/>
      <c r="O572" s="60"/>
      <c r="P572" s="60"/>
    </row>
    <row r="573" spans="1:16" x14ac:dyDescent="0.2">
      <c r="A573" s="67">
        <f t="shared" si="10"/>
        <v>6411</v>
      </c>
      <c r="B573" s="68" t="s">
        <v>412</v>
      </c>
      <c r="F573" s="62"/>
      <c r="G573" s="61"/>
      <c r="H573" s="61"/>
      <c r="I573" s="60"/>
      <c r="J573" s="60"/>
      <c r="K573" s="60"/>
      <c r="L573" s="60"/>
      <c r="M573" s="60"/>
      <c r="N573" s="60"/>
      <c r="O573" s="60"/>
      <c r="P573" s="60"/>
    </row>
    <row r="574" spans="1:16" x14ac:dyDescent="0.2">
      <c r="A574" s="65">
        <f t="shared" si="10"/>
        <v>6377</v>
      </c>
      <c r="B574" s="1" t="s">
        <v>475</v>
      </c>
      <c r="F574" s="62"/>
      <c r="G574" s="61"/>
      <c r="H574" s="61"/>
      <c r="I574" s="60"/>
      <c r="J574" s="60"/>
      <c r="K574" s="60"/>
      <c r="L574" s="60"/>
      <c r="M574" s="60"/>
      <c r="N574" s="60"/>
      <c r="O574" s="60"/>
      <c r="P574" s="60"/>
    </row>
    <row r="575" spans="1:16" x14ac:dyDescent="0.2">
      <c r="A575" s="65">
        <f t="shared" si="10"/>
        <v>6376</v>
      </c>
      <c r="B575" s="1" t="s">
        <v>475</v>
      </c>
      <c r="F575" s="62"/>
      <c r="G575" s="61"/>
      <c r="H575" s="61"/>
      <c r="I575" s="60"/>
      <c r="J575" s="60"/>
      <c r="K575" s="60"/>
      <c r="L575" s="60"/>
      <c r="M575" s="60"/>
      <c r="N575" s="60"/>
      <c r="O575" s="60"/>
      <c r="P575" s="60"/>
    </row>
    <row r="576" spans="1:16" x14ac:dyDescent="0.2">
      <c r="A576" s="65">
        <f t="shared" si="10"/>
        <v>6375</v>
      </c>
      <c r="B576" s="1" t="s">
        <v>475</v>
      </c>
      <c r="F576" s="62"/>
      <c r="G576" s="61"/>
      <c r="H576" s="61"/>
      <c r="I576" s="60"/>
      <c r="J576" s="60"/>
      <c r="K576" s="60"/>
      <c r="L576" s="60"/>
      <c r="M576" s="60"/>
      <c r="N576" s="60"/>
      <c r="O576" s="60"/>
      <c r="P576" s="60"/>
    </row>
    <row r="577" spans="1:16" x14ac:dyDescent="0.2">
      <c r="A577" s="65">
        <f t="shared" si="10"/>
        <v>6374</v>
      </c>
      <c r="B577" s="1" t="s">
        <v>290</v>
      </c>
      <c r="F577" s="62"/>
      <c r="G577" s="61"/>
      <c r="H577" s="61"/>
      <c r="I577" s="60"/>
      <c r="J577" s="60"/>
      <c r="K577" s="60"/>
      <c r="L577" s="60"/>
      <c r="M577" s="60"/>
      <c r="N577" s="60"/>
      <c r="O577" s="60"/>
      <c r="P577" s="60"/>
    </row>
    <row r="578" spans="1:16" x14ac:dyDescent="0.2">
      <c r="A578" s="65">
        <f t="shared" si="10"/>
        <v>6373</v>
      </c>
      <c r="B578" s="1" t="s">
        <v>290</v>
      </c>
      <c r="F578" s="62"/>
      <c r="G578" s="61"/>
      <c r="H578" s="61"/>
      <c r="I578" s="60"/>
      <c r="J578" s="60"/>
      <c r="K578" s="60"/>
      <c r="L578" s="60"/>
      <c r="M578" s="60"/>
      <c r="N578" s="60"/>
      <c r="O578" s="60"/>
      <c r="P578" s="60"/>
    </row>
    <row r="579" spans="1:16" x14ac:dyDescent="0.2">
      <c r="A579" s="65">
        <f t="shared" si="10"/>
        <v>6372</v>
      </c>
      <c r="B579" s="1" t="s">
        <v>290</v>
      </c>
      <c r="F579" s="62"/>
      <c r="G579" s="61"/>
      <c r="H579" s="61"/>
      <c r="I579" s="60"/>
      <c r="J579" s="60"/>
      <c r="K579" s="60"/>
      <c r="L579" s="60"/>
      <c r="M579" s="60"/>
      <c r="N579" s="60"/>
      <c r="O579" s="60"/>
      <c r="P579" s="60"/>
    </row>
    <row r="580" spans="1:16" x14ac:dyDescent="0.2">
      <c r="A580" s="65">
        <f t="shared" si="10"/>
        <v>6371</v>
      </c>
      <c r="B580" s="1" t="s">
        <v>290</v>
      </c>
      <c r="F580" s="62"/>
      <c r="G580" s="61"/>
      <c r="H580" s="61"/>
      <c r="I580" s="60"/>
      <c r="J580" s="60"/>
      <c r="K580" s="60"/>
      <c r="L580" s="60"/>
      <c r="M580" s="60"/>
      <c r="N580" s="60"/>
      <c r="O580" s="60"/>
      <c r="P580" s="60"/>
    </row>
    <row r="581" spans="1:16" x14ac:dyDescent="0.2">
      <c r="A581" s="65">
        <f t="shared" si="10"/>
        <v>6367</v>
      </c>
      <c r="B581" s="1" t="s">
        <v>475</v>
      </c>
      <c r="F581" s="62"/>
      <c r="G581" s="61"/>
      <c r="H581" s="61"/>
      <c r="I581" s="60"/>
      <c r="J581" s="60"/>
      <c r="K581" s="60"/>
      <c r="L581" s="60"/>
      <c r="M581" s="60"/>
      <c r="N581" s="60"/>
      <c r="O581" s="60"/>
      <c r="P581" s="60"/>
    </row>
    <row r="582" spans="1:16" x14ac:dyDescent="0.2">
      <c r="A582" s="65">
        <f t="shared" si="10"/>
        <v>6366</v>
      </c>
      <c r="B582" s="1" t="s">
        <v>475</v>
      </c>
      <c r="F582" s="62"/>
      <c r="G582" s="61"/>
      <c r="H582" s="61"/>
      <c r="I582" s="60"/>
      <c r="J582" s="60"/>
      <c r="K582" s="60"/>
      <c r="L582" s="60"/>
      <c r="M582" s="60"/>
      <c r="N582" s="60"/>
      <c r="O582" s="60"/>
      <c r="P582" s="60"/>
    </row>
    <row r="583" spans="1:16" x14ac:dyDescent="0.2">
      <c r="A583" s="65">
        <f t="shared" si="10"/>
        <v>6365</v>
      </c>
      <c r="B583" s="1" t="s">
        <v>475</v>
      </c>
      <c r="F583" s="62"/>
      <c r="G583" s="61"/>
      <c r="H583" s="61"/>
      <c r="I583" s="60"/>
      <c r="J583" s="60"/>
      <c r="K583" s="60"/>
      <c r="L583" s="60"/>
      <c r="M583" s="60"/>
      <c r="N583" s="60"/>
      <c r="O583" s="60"/>
      <c r="P583" s="60"/>
    </row>
    <row r="584" spans="1:16" x14ac:dyDescent="0.2">
      <c r="A584" s="65">
        <f t="shared" si="10"/>
        <v>6364</v>
      </c>
      <c r="B584" s="1" t="s">
        <v>290</v>
      </c>
      <c r="F584" s="62"/>
      <c r="G584" s="61"/>
      <c r="H584" s="61"/>
      <c r="I584" s="60"/>
      <c r="J584" s="60"/>
      <c r="K584" s="60"/>
      <c r="L584" s="60"/>
      <c r="M584" s="60"/>
      <c r="N584" s="60"/>
      <c r="O584" s="60"/>
      <c r="P584" s="60"/>
    </row>
    <row r="585" spans="1:16" x14ac:dyDescent="0.2">
      <c r="A585" s="65">
        <f t="shared" si="10"/>
        <v>6363</v>
      </c>
      <c r="B585" s="1" t="s">
        <v>290</v>
      </c>
      <c r="F585" s="62"/>
      <c r="G585" s="61"/>
      <c r="H585" s="61"/>
      <c r="I585" s="60"/>
      <c r="J585" s="60"/>
      <c r="K585" s="60"/>
      <c r="L585" s="60"/>
      <c r="M585" s="60"/>
      <c r="N585" s="60"/>
      <c r="O585" s="60"/>
      <c r="P585" s="60"/>
    </row>
    <row r="586" spans="1:16" x14ac:dyDescent="0.2">
      <c r="A586" s="65">
        <f t="shared" si="10"/>
        <v>6362</v>
      </c>
      <c r="B586" s="1" t="s">
        <v>290</v>
      </c>
      <c r="F586" s="62"/>
      <c r="G586" s="61"/>
      <c r="H586" s="61"/>
      <c r="I586" s="60"/>
      <c r="J586" s="60"/>
      <c r="K586" s="60"/>
      <c r="L586" s="60"/>
      <c r="M586" s="60"/>
      <c r="N586" s="60"/>
      <c r="O586" s="60"/>
      <c r="P586" s="60"/>
    </row>
    <row r="587" spans="1:16" x14ac:dyDescent="0.2">
      <c r="A587" s="65">
        <f t="shared" si="10"/>
        <v>6361</v>
      </c>
      <c r="B587" s="1" t="s">
        <v>290</v>
      </c>
      <c r="F587" s="62"/>
      <c r="G587" s="61"/>
      <c r="H587" s="61"/>
      <c r="I587" s="60"/>
      <c r="J587" s="60"/>
      <c r="K587" s="60"/>
      <c r="L587" s="60"/>
      <c r="M587" s="60"/>
      <c r="N587" s="60"/>
      <c r="O587" s="60"/>
      <c r="P587" s="60"/>
    </row>
    <row r="588" spans="1:16" x14ac:dyDescent="0.2">
      <c r="A588" s="65">
        <f t="shared" si="10"/>
        <v>6357</v>
      </c>
      <c r="B588" s="1" t="s">
        <v>475</v>
      </c>
      <c r="F588" s="62"/>
      <c r="G588" s="61"/>
      <c r="H588" s="61"/>
      <c r="I588" s="60"/>
      <c r="J588" s="60"/>
      <c r="K588" s="60"/>
      <c r="L588" s="60"/>
      <c r="M588" s="60"/>
      <c r="N588" s="60"/>
      <c r="O588" s="60"/>
      <c r="P588" s="60"/>
    </row>
    <row r="589" spans="1:16" x14ac:dyDescent="0.2">
      <c r="A589" s="65">
        <f t="shared" si="10"/>
        <v>6356</v>
      </c>
      <c r="B589" s="1" t="s">
        <v>475</v>
      </c>
      <c r="F589" s="62"/>
      <c r="G589" s="61"/>
      <c r="H589" s="61"/>
      <c r="I589" s="60"/>
      <c r="J589" s="60"/>
      <c r="K589" s="60"/>
      <c r="L589" s="60"/>
      <c r="M589" s="60"/>
      <c r="N589" s="60"/>
      <c r="O589" s="60"/>
      <c r="P589" s="60"/>
    </row>
    <row r="590" spans="1:16" x14ac:dyDescent="0.2">
      <c r="A590" s="65">
        <f t="shared" si="10"/>
        <v>6355</v>
      </c>
      <c r="B590" s="1" t="s">
        <v>475</v>
      </c>
      <c r="F590" s="62"/>
      <c r="G590" s="61"/>
      <c r="H590" s="61"/>
      <c r="I590" s="60"/>
      <c r="J590" s="60"/>
      <c r="K590" s="60"/>
      <c r="L590" s="60"/>
      <c r="M590" s="60"/>
      <c r="N590" s="60"/>
      <c r="O590" s="60"/>
      <c r="P590" s="60"/>
    </row>
    <row r="591" spans="1:16" x14ac:dyDescent="0.2">
      <c r="A591" s="65">
        <f t="shared" si="10"/>
        <v>6354</v>
      </c>
      <c r="B591" s="1" t="s">
        <v>290</v>
      </c>
      <c r="F591" s="62"/>
      <c r="G591" s="61"/>
      <c r="H591" s="61"/>
      <c r="I591" s="60"/>
      <c r="J591" s="60"/>
      <c r="K591" s="60"/>
      <c r="L591" s="60"/>
      <c r="M591" s="60"/>
      <c r="N591" s="60"/>
      <c r="O591" s="60"/>
      <c r="P591" s="60"/>
    </row>
    <row r="592" spans="1:16" x14ac:dyDescent="0.2">
      <c r="A592" s="65">
        <f t="shared" si="10"/>
        <v>6353</v>
      </c>
      <c r="B592" s="1" t="s">
        <v>290</v>
      </c>
      <c r="F592" s="62"/>
      <c r="G592" s="61"/>
      <c r="H592" s="61"/>
      <c r="I592" s="60"/>
      <c r="J592" s="60"/>
      <c r="K592" s="60"/>
      <c r="L592" s="60"/>
      <c r="M592" s="60"/>
      <c r="N592" s="60"/>
      <c r="O592" s="60"/>
      <c r="P592" s="60"/>
    </row>
    <row r="593" spans="1:16" x14ac:dyDescent="0.2">
      <c r="A593" s="65">
        <f t="shared" si="10"/>
        <v>6352</v>
      </c>
      <c r="B593" s="1" t="s">
        <v>290</v>
      </c>
      <c r="F593" s="62"/>
      <c r="G593" s="61"/>
      <c r="H593" s="61"/>
      <c r="I593" s="60"/>
      <c r="J593" s="60"/>
      <c r="K593" s="60"/>
      <c r="L593" s="60"/>
      <c r="M593" s="60"/>
      <c r="N593" s="60"/>
      <c r="O593" s="60"/>
      <c r="P593" s="60"/>
    </row>
    <row r="594" spans="1:16" x14ac:dyDescent="0.2">
      <c r="A594" s="65">
        <f t="shared" si="10"/>
        <v>6351</v>
      </c>
      <c r="B594" s="1" t="s">
        <v>290</v>
      </c>
      <c r="F594" s="62"/>
      <c r="G594" s="61"/>
      <c r="H594" s="61"/>
      <c r="I594" s="60"/>
      <c r="J594" s="60"/>
      <c r="K594" s="60"/>
      <c r="L594" s="60"/>
      <c r="M594" s="60"/>
      <c r="N594" s="60"/>
      <c r="O594" s="60"/>
      <c r="P594" s="60"/>
    </row>
    <row r="595" spans="1:16" x14ac:dyDescent="0.2">
      <c r="A595" s="65">
        <f t="shared" si="10"/>
        <v>6347</v>
      </c>
      <c r="B595" s="1" t="s">
        <v>325</v>
      </c>
      <c r="F595" s="62"/>
      <c r="G595" s="61"/>
      <c r="H595" s="61"/>
      <c r="I595" s="60"/>
      <c r="J595" s="60"/>
      <c r="K595" s="60"/>
      <c r="L595" s="60"/>
      <c r="M595" s="60"/>
      <c r="N595" s="60"/>
      <c r="O595" s="60"/>
      <c r="P595" s="60"/>
    </row>
    <row r="596" spans="1:16" x14ac:dyDescent="0.2">
      <c r="A596" s="65">
        <f t="shared" si="10"/>
        <v>6346</v>
      </c>
      <c r="B596" s="1" t="s">
        <v>325</v>
      </c>
      <c r="F596" s="62"/>
      <c r="G596" s="61"/>
      <c r="H596" s="61"/>
      <c r="I596" s="60"/>
      <c r="J596" s="60"/>
      <c r="K596" s="60"/>
      <c r="L596" s="60"/>
      <c r="M596" s="60"/>
      <c r="N596" s="60"/>
      <c r="O596" s="60"/>
      <c r="P596" s="60"/>
    </row>
    <row r="597" spans="1:16" x14ac:dyDescent="0.2">
      <c r="A597" s="65">
        <f t="shared" si="10"/>
        <v>6345</v>
      </c>
      <c r="B597" s="1" t="s">
        <v>325</v>
      </c>
      <c r="F597" s="62"/>
      <c r="G597" s="61"/>
      <c r="H597" s="61"/>
      <c r="I597" s="60"/>
      <c r="J597" s="60"/>
      <c r="K597" s="60"/>
      <c r="L597" s="60"/>
      <c r="M597" s="60"/>
      <c r="N597" s="60"/>
      <c r="O597" s="60"/>
      <c r="P597" s="60"/>
    </row>
    <row r="598" spans="1:16" x14ac:dyDescent="0.2">
      <c r="A598" s="65">
        <f t="shared" si="10"/>
        <v>6344</v>
      </c>
      <c r="B598" s="1" t="s">
        <v>555</v>
      </c>
      <c r="F598" s="62"/>
      <c r="G598" s="61"/>
      <c r="H598" s="61"/>
      <c r="I598" s="60"/>
      <c r="J598" s="60"/>
      <c r="K598" s="60"/>
      <c r="L598" s="60"/>
      <c r="M598" s="60"/>
      <c r="N598" s="60"/>
      <c r="O598" s="60"/>
      <c r="P598" s="60"/>
    </row>
    <row r="599" spans="1:16" x14ac:dyDescent="0.2">
      <c r="A599" s="65">
        <f t="shared" si="10"/>
        <v>6343</v>
      </c>
      <c r="B599" s="1" t="s">
        <v>555</v>
      </c>
      <c r="F599" s="62"/>
      <c r="G599" s="61"/>
      <c r="H599" s="61"/>
      <c r="I599" s="60"/>
      <c r="J599" s="60"/>
      <c r="K599" s="60"/>
      <c r="L599" s="60"/>
      <c r="M599" s="60"/>
      <c r="N599" s="60"/>
      <c r="O599" s="60"/>
      <c r="P599" s="60"/>
    </row>
    <row r="600" spans="1:16" x14ac:dyDescent="0.2">
      <c r="A600" s="65">
        <f t="shared" si="10"/>
        <v>6342</v>
      </c>
      <c r="B600" s="1" t="s">
        <v>555</v>
      </c>
      <c r="F600" s="62"/>
      <c r="G600" s="61"/>
      <c r="H600" s="61"/>
      <c r="I600" s="60"/>
      <c r="J600" s="60"/>
      <c r="K600" s="60"/>
      <c r="L600" s="60"/>
      <c r="M600" s="60"/>
      <c r="N600" s="60"/>
      <c r="O600" s="60"/>
      <c r="P600" s="60"/>
    </row>
    <row r="601" spans="1:16" x14ac:dyDescent="0.2">
      <c r="A601" s="65">
        <f t="shared" si="10"/>
        <v>6341</v>
      </c>
      <c r="B601" s="1" t="s">
        <v>555</v>
      </c>
      <c r="F601" s="62"/>
      <c r="G601" s="61"/>
      <c r="H601" s="61"/>
      <c r="I601" s="60"/>
      <c r="J601" s="60"/>
      <c r="K601" s="60"/>
      <c r="L601" s="60"/>
      <c r="M601" s="60"/>
      <c r="N601" s="60"/>
      <c r="O601" s="60"/>
      <c r="P601" s="60"/>
    </row>
    <row r="602" spans="1:16" x14ac:dyDescent="0.2">
      <c r="A602" s="65">
        <f t="shared" si="10"/>
        <v>6337</v>
      </c>
      <c r="B602" s="1" t="s">
        <v>325</v>
      </c>
      <c r="F602" s="62"/>
      <c r="G602" s="61"/>
      <c r="H602" s="61"/>
      <c r="I602" s="60"/>
      <c r="J602" s="60"/>
      <c r="K602" s="60"/>
      <c r="L602" s="60"/>
      <c r="M602" s="60"/>
      <c r="N602" s="60"/>
      <c r="O602" s="60"/>
      <c r="P602" s="60"/>
    </row>
    <row r="603" spans="1:16" x14ac:dyDescent="0.2">
      <c r="A603" s="65">
        <f t="shared" si="10"/>
        <v>6336</v>
      </c>
      <c r="B603" s="1" t="s">
        <v>325</v>
      </c>
      <c r="F603" s="62"/>
      <c r="G603" s="61"/>
      <c r="H603" s="61"/>
      <c r="I603" s="60"/>
      <c r="J603" s="60"/>
      <c r="K603" s="60"/>
      <c r="L603" s="60"/>
      <c r="M603" s="60"/>
      <c r="N603" s="60"/>
      <c r="O603" s="60"/>
      <c r="P603" s="60"/>
    </row>
    <row r="604" spans="1:16" x14ac:dyDescent="0.2">
      <c r="A604" s="65">
        <f t="shared" si="10"/>
        <v>6335</v>
      </c>
      <c r="B604" s="1" t="s">
        <v>325</v>
      </c>
      <c r="F604" s="62"/>
      <c r="G604" s="61"/>
      <c r="H604" s="61"/>
      <c r="I604" s="60"/>
      <c r="J604" s="60"/>
      <c r="K604" s="60"/>
      <c r="L604" s="60"/>
      <c r="M604" s="60"/>
      <c r="N604" s="60"/>
      <c r="O604" s="60"/>
      <c r="P604" s="60"/>
    </row>
    <row r="605" spans="1:16" x14ac:dyDescent="0.2">
      <c r="A605" s="65">
        <f t="shared" si="10"/>
        <v>6334</v>
      </c>
      <c r="B605" s="1" t="s">
        <v>555</v>
      </c>
      <c r="F605" s="62"/>
      <c r="G605" s="61"/>
      <c r="H605" s="61"/>
      <c r="I605" s="60"/>
      <c r="J605" s="60"/>
      <c r="K605" s="60"/>
      <c r="L605" s="60"/>
      <c r="M605" s="60"/>
      <c r="N605" s="60"/>
      <c r="O605" s="60"/>
      <c r="P605" s="60"/>
    </row>
    <row r="606" spans="1:16" x14ac:dyDescent="0.2">
      <c r="A606" s="65">
        <f t="shared" si="10"/>
        <v>6333</v>
      </c>
      <c r="B606" s="1" t="s">
        <v>555</v>
      </c>
      <c r="F606" s="62"/>
      <c r="G606" s="61"/>
      <c r="H606" s="61"/>
      <c r="I606" s="60"/>
      <c r="J606" s="60"/>
      <c r="K606" s="60"/>
      <c r="L606" s="60"/>
      <c r="M606" s="60"/>
      <c r="N606" s="60"/>
      <c r="O606" s="60"/>
      <c r="P606" s="60"/>
    </row>
    <row r="607" spans="1:16" x14ac:dyDescent="0.2">
      <c r="A607" s="65">
        <f t="shared" si="10"/>
        <v>6332</v>
      </c>
      <c r="B607" s="1" t="s">
        <v>555</v>
      </c>
      <c r="F607" s="62"/>
      <c r="G607" s="61"/>
      <c r="H607" s="61"/>
      <c r="I607" s="60"/>
      <c r="J607" s="60"/>
      <c r="K607" s="60"/>
      <c r="L607" s="60"/>
      <c r="M607" s="60"/>
      <c r="N607" s="60"/>
      <c r="O607" s="60"/>
      <c r="P607" s="60"/>
    </row>
    <row r="608" spans="1:16" x14ac:dyDescent="0.2">
      <c r="A608" s="65">
        <f t="shared" si="10"/>
        <v>6331</v>
      </c>
      <c r="B608" s="1" t="s">
        <v>555</v>
      </c>
      <c r="F608" s="62"/>
      <c r="G608" s="61"/>
      <c r="H608" s="61"/>
      <c r="I608" s="60"/>
      <c r="J608" s="60"/>
      <c r="K608" s="60"/>
      <c r="L608" s="60"/>
      <c r="M608" s="60"/>
      <c r="N608" s="60"/>
      <c r="O608" s="60"/>
      <c r="P608" s="60"/>
    </row>
    <row r="609" spans="1:16" x14ac:dyDescent="0.2">
      <c r="A609" s="65">
        <f t="shared" si="10"/>
        <v>6327</v>
      </c>
      <c r="B609" s="1" t="s">
        <v>325</v>
      </c>
      <c r="F609" s="62"/>
      <c r="G609" s="61"/>
      <c r="H609" s="61"/>
      <c r="I609" s="60"/>
      <c r="J609" s="60"/>
      <c r="K609" s="60"/>
      <c r="L609" s="60"/>
      <c r="M609" s="60"/>
      <c r="N609" s="60"/>
      <c r="O609" s="60"/>
      <c r="P609" s="60"/>
    </row>
    <row r="610" spans="1:16" x14ac:dyDescent="0.2">
      <c r="A610" s="65">
        <f t="shared" si="10"/>
        <v>6326</v>
      </c>
      <c r="B610" s="1" t="s">
        <v>325</v>
      </c>
      <c r="F610" s="62"/>
      <c r="G610" s="61"/>
      <c r="H610" s="61"/>
      <c r="I610" s="60"/>
      <c r="J610" s="60"/>
      <c r="K610" s="60"/>
      <c r="L610" s="60"/>
      <c r="M610" s="60"/>
      <c r="N610" s="60"/>
      <c r="O610" s="60"/>
      <c r="P610" s="60"/>
    </row>
    <row r="611" spans="1:16" x14ac:dyDescent="0.2">
      <c r="A611" s="65">
        <f t="shared" si="10"/>
        <v>6325</v>
      </c>
      <c r="B611" s="1" t="s">
        <v>325</v>
      </c>
      <c r="F611" s="62"/>
      <c r="G611" s="61"/>
      <c r="H611" s="61"/>
      <c r="I611" s="60"/>
      <c r="J611" s="60"/>
      <c r="K611" s="60"/>
      <c r="L611" s="60"/>
      <c r="M611" s="60"/>
      <c r="N611" s="60"/>
      <c r="O611" s="60"/>
      <c r="P611" s="60"/>
    </row>
    <row r="612" spans="1:16" x14ac:dyDescent="0.2">
      <c r="A612" s="65">
        <f t="shared" si="10"/>
        <v>6324</v>
      </c>
      <c r="B612" s="1" t="s">
        <v>555</v>
      </c>
      <c r="F612" s="62"/>
      <c r="G612" s="61"/>
      <c r="H612" s="61"/>
      <c r="I612" s="60"/>
      <c r="J612" s="60"/>
      <c r="K612" s="60"/>
      <c r="L612" s="60"/>
      <c r="M612" s="60"/>
      <c r="N612" s="60"/>
      <c r="O612" s="60"/>
      <c r="P612" s="60"/>
    </row>
    <row r="613" spans="1:16" x14ac:dyDescent="0.2">
      <c r="A613" s="65">
        <f t="shared" si="10"/>
        <v>6323</v>
      </c>
      <c r="B613" s="1" t="s">
        <v>555</v>
      </c>
      <c r="F613" s="62"/>
      <c r="G613" s="61"/>
      <c r="H613" s="61"/>
      <c r="I613" s="60"/>
      <c r="J613" s="60"/>
      <c r="K613" s="60"/>
      <c r="L613" s="60"/>
      <c r="M613" s="60"/>
      <c r="N613" s="60"/>
      <c r="O613" s="60"/>
      <c r="P613" s="60"/>
    </row>
    <row r="614" spans="1:16" x14ac:dyDescent="0.2">
      <c r="A614" s="65">
        <f t="shared" si="10"/>
        <v>6322</v>
      </c>
      <c r="B614" s="1" t="s">
        <v>555</v>
      </c>
      <c r="F614" s="62"/>
      <c r="G614" s="61"/>
      <c r="H614" s="61"/>
      <c r="I614" s="60"/>
      <c r="J614" s="60"/>
      <c r="K614" s="60"/>
      <c r="L614" s="60"/>
      <c r="M614" s="60"/>
      <c r="N614" s="60"/>
      <c r="O614" s="60"/>
      <c r="P614" s="60"/>
    </row>
    <row r="615" spans="1:16" x14ac:dyDescent="0.2">
      <c r="A615" s="65">
        <f t="shared" si="10"/>
        <v>6321</v>
      </c>
      <c r="B615" s="1" t="s">
        <v>555</v>
      </c>
      <c r="F615" s="62"/>
      <c r="G615" s="61"/>
      <c r="H615" s="61"/>
      <c r="I615" s="60"/>
      <c r="J615" s="60"/>
      <c r="K615" s="60"/>
      <c r="L615" s="60"/>
      <c r="M615" s="60"/>
      <c r="N615" s="60"/>
      <c r="O615" s="60"/>
      <c r="P615" s="60"/>
    </row>
    <row r="616" spans="1:16" x14ac:dyDescent="0.2">
      <c r="A616" s="65">
        <f t="shared" si="10"/>
        <v>6317</v>
      </c>
      <c r="B616" s="1" t="s">
        <v>325</v>
      </c>
      <c r="F616" s="62"/>
      <c r="G616" s="61"/>
      <c r="H616" s="61"/>
      <c r="I616" s="60"/>
      <c r="J616" s="60"/>
      <c r="K616" s="60"/>
      <c r="L616" s="60"/>
      <c r="M616" s="60"/>
      <c r="N616" s="60"/>
      <c r="O616" s="60"/>
      <c r="P616" s="60"/>
    </row>
    <row r="617" spans="1:16" x14ac:dyDescent="0.2">
      <c r="A617" s="65">
        <f t="shared" si="10"/>
        <v>6316</v>
      </c>
      <c r="B617" s="1" t="s">
        <v>325</v>
      </c>
      <c r="F617" s="62"/>
      <c r="G617" s="61"/>
      <c r="H617" s="61"/>
      <c r="I617" s="60"/>
      <c r="J617" s="60"/>
      <c r="K617" s="60"/>
      <c r="L617" s="60"/>
      <c r="M617" s="60"/>
      <c r="N617" s="60"/>
      <c r="O617" s="60"/>
      <c r="P617" s="60"/>
    </row>
    <row r="618" spans="1:16" x14ac:dyDescent="0.2">
      <c r="A618" s="65">
        <f t="shared" si="10"/>
        <v>6315</v>
      </c>
      <c r="B618" s="1" t="s">
        <v>325</v>
      </c>
      <c r="F618" s="62"/>
      <c r="G618" s="61"/>
      <c r="H618" s="61"/>
      <c r="I618" s="60"/>
      <c r="J618" s="60"/>
      <c r="K618" s="60"/>
      <c r="L618" s="60"/>
      <c r="M618" s="60"/>
      <c r="N618" s="60"/>
      <c r="O618" s="60"/>
      <c r="P618" s="60"/>
    </row>
    <row r="619" spans="1:16" x14ac:dyDescent="0.2">
      <c r="A619" s="65">
        <f t="shared" si="10"/>
        <v>6314</v>
      </c>
      <c r="B619" s="1" t="s">
        <v>555</v>
      </c>
      <c r="F619" s="62"/>
      <c r="G619" s="61"/>
      <c r="H619" s="61"/>
      <c r="I619" s="60"/>
      <c r="J619" s="60"/>
      <c r="K619" s="60"/>
      <c r="L619" s="60"/>
      <c r="M619" s="60"/>
      <c r="N619" s="60"/>
      <c r="O619" s="60"/>
      <c r="P619" s="60"/>
    </row>
    <row r="620" spans="1:16" x14ac:dyDescent="0.2">
      <c r="A620" s="65">
        <f t="shared" si="10"/>
        <v>6313</v>
      </c>
      <c r="B620" s="1" t="s">
        <v>555</v>
      </c>
      <c r="F620" s="62"/>
      <c r="G620" s="61"/>
      <c r="H620" s="61"/>
      <c r="I620" s="60"/>
      <c r="J620" s="60"/>
      <c r="K620" s="60"/>
      <c r="L620" s="60"/>
      <c r="M620" s="60"/>
      <c r="N620" s="60"/>
      <c r="O620" s="60"/>
      <c r="P620" s="60"/>
    </row>
    <row r="621" spans="1:16" x14ac:dyDescent="0.2">
      <c r="A621" s="65">
        <f t="shared" si="10"/>
        <v>6312</v>
      </c>
      <c r="B621" s="1" t="s">
        <v>555</v>
      </c>
      <c r="F621" s="62"/>
      <c r="G621" s="61"/>
      <c r="H621" s="61"/>
      <c r="I621" s="60"/>
      <c r="J621" s="60"/>
      <c r="K621" s="60"/>
      <c r="L621" s="60"/>
      <c r="M621" s="60"/>
      <c r="N621" s="60"/>
      <c r="O621" s="60"/>
      <c r="P621" s="60"/>
    </row>
    <row r="622" spans="1:16" x14ac:dyDescent="0.2">
      <c r="A622" s="65">
        <f t="shared" si="10"/>
        <v>6311</v>
      </c>
      <c r="B622" s="1" t="s">
        <v>555</v>
      </c>
      <c r="F622" s="62"/>
      <c r="G622" s="61"/>
      <c r="H622" s="61"/>
      <c r="I622" s="60"/>
      <c r="J622" s="60"/>
      <c r="K622" s="60"/>
      <c r="L622" s="60"/>
      <c r="M622" s="60"/>
      <c r="N622" s="60"/>
      <c r="O622" s="60"/>
      <c r="P622" s="60"/>
    </row>
    <row r="623" spans="1:16" x14ac:dyDescent="0.2">
      <c r="A623" s="67">
        <f t="shared" si="10"/>
        <v>6277</v>
      </c>
      <c r="B623" s="68" t="s">
        <v>475</v>
      </c>
      <c r="F623" s="62"/>
      <c r="G623" s="61"/>
      <c r="H623" s="61"/>
      <c r="I623" s="60"/>
      <c r="J623" s="60"/>
      <c r="K623" s="60"/>
      <c r="L623" s="60"/>
      <c r="M623" s="60"/>
      <c r="N623" s="60"/>
      <c r="O623" s="60"/>
      <c r="P623" s="60"/>
    </row>
    <row r="624" spans="1:16" x14ac:dyDescent="0.2">
      <c r="A624" s="67">
        <f t="shared" si="10"/>
        <v>6276</v>
      </c>
      <c r="B624" s="68" t="s">
        <v>475</v>
      </c>
      <c r="F624" s="62"/>
      <c r="G624" s="61"/>
      <c r="H624" s="61"/>
      <c r="I624" s="60"/>
      <c r="J624" s="60"/>
      <c r="K624" s="60"/>
      <c r="L624" s="60"/>
      <c r="M624" s="60"/>
      <c r="N624" s="60"/>
      <c r="O624" s="60"/>
      <c r="P624" s="60"/>
    </row>
    <row r="625" spans="1:16" x14ac:dyDescent="0.2">
      <c r="A625" s="67">
        <f t="shared" si="10"/>
        <v>6275</v>
      </c>
      <c r="B625" s="68" t="s">
        <v>475</v>
      </c>
      <c r="F625" s="62"/>
      <c r="G625" s="61"/>
      <c r="H625" s="61"/>
      <c r="I625" s="60"/>
      <c r="J625" s="60"/>
      <c r="K625" s="60"/>
      <c r="L625" s="60"/>
      <c r="M625" s="60"/>
      <c r="N625" s="60"/>
      <c r="O625" s="60"/>
      <c r="P625" s="60"/>
    </row>
    <row r="626" spans="1:16" x14ac:dyDescent="0.2">
      <c r="A626" s="67">
        <f t="shared" si="10"/>
        <v>6274</v>
      </c>
      <c r="B626" s="68" t="s">
        <v>290</v>
      </c>
      <c r="F626" s="62"/>
      <c r="G626" s="61"/>
      <c r="H626" s="61"/>
      <c r="I626" s="60"/>
      <c r="J626" s="60"/>
      <c r="K626" s="60"/>
      <c r="L626" s="60"/>
      <c r="M626" s="60"/>
      <c r="N626" s="60"/>
      <c r="O626" s="60"/>
      <c r="P626" s="60"/>
    </row>
    <row r="627" spans="1:16" x14ac:dyDescent="0.2">
      <c r="A627" s="67">
        <f t="shared" si="10"/>
        <v>6273</v>
      </c>
      <c r="B627" s="68" t="s">
        <v>290</v>
      </c>
      <c r="F627" s="62"/>
      <c r="G627" s="61"/>
      <c r="H627" s="61"/>
      <c r="I627" s="60"/>
      <c r="J627" s="60"/>
      <c r="K627" s="60"/>
      <c r="L627" s="60"/>
      <c r="M627" s="60"/>
      <c r="N627" s="60"/>
      <c r="O627" s="60"/>
      <c r="P627" s="60"/>
    </row>
    <row r="628" spans="1:16" x14ac:dyDescent="0.2">
      <c r="A628" s="67">
        <f t="shared" si="10"/>
        <v>6272</v>
      </c>
      <c r="B628" s="68" t="s">
        <v>290</v>
      </c>
      <c r="F628" s="62"/>
      <c r="G628" s="61"/>
      <c r="H628" s="61"/>
      <c r="I628" s="60"/>
      <c r="J628" s="60"/>
      <c r="K628" s="60"/>
      <c r="L628" s="60"/>
      <c r="M628" s="60"/>
      <c r="N628" s="60"/>
      <c r="O628" s="60"/>
      <c r="P628" s="60"/>
    </row>
    <row r="629" spans="1:16" x14ac:dyDescent="0.2">
      <c r="A629" s="67">
        <f t="shared" si="10"/>
        <v>6271</v>
      </c>
      <c r="B629" s="68" t="s">
        <v>290</v>
      </c>
      <c r="F629" s="62"/>
      <c r="G629" s="61"/>
      <c r="H629" s="61"/>
      <c r="I629" s="60"/>
      <c r="J629" s="60"/>
      <c r="K629" s="60"/>
      <c r="L629" s="60"/>
      <c r="M629" s="60"/>
      <c r="N629" s="60"/>
      <c r="O629" s="60"/>
      <c r="P629" s="60"/>
    </row>
    <row r="630" spans="1:16" x14ac:dyDescent="0.2">
      <c r="A630" s="67">
        <f t="shared" si="10"/>
        <v>6267</v>
      </c>
      <c r="B630" s="68" t="s">
        <v>475</v>
      </c>
      <c r="F630" s="62"/>
      <c r="G630" s="61"/>
      <c r="H630" s="61"/>
      <c r="I630" s="60"/>
      <c r="J630" s="60"/>
      <c r="K630" s="60"/>
      <c r="L630" s="60"/>
      <c r="M630" s="60"/>
      <c r="N630" s="60"/>
      <c r="O630" s="60"/>
      <c r="P630" s="60"/>
    </row>
    <row r="631" spans="1:16" x14ac:dyDescent="0.2">
      <c r="A631" s="67">
        <f t="shared" si="10"/>
        <v>6266</v>
      </c>
      <c r="B631" s="68" t="s">
        <v>475</v>
      </c>
      <c r="F631" s="62"/>
      <c r="G631" s="61"/>
      <c r="H631" s="61"/>
      <c r="I631" s="60"/>
      <c r="J631" s="60"/>
      <c r="K631" s="60"/>
      <c r="L631" s="60"/>
      <c r="M631" s="60"/>
      <c r="N631" s="60"/>
      <c r="O631" s="60"/>
      <c r="P631" s="60"/>
    </row>
    <row r="632" spans="1:16" x14ac:dyDescent="0.2">
      <c r="A632" s="67">
        <f t="shared" si="10"/>
        <v>6265</v>
      </c>
      <c r="B632" s="68" t="s">
        <v>475</v>
      </c>
      <c r="F632" s="62"/>
      <c r="G632" s="61"/>
      <c r="H632" s="61"/>
      <c r="I632" s="60"/>
      <c r="J632" s="60"/>
      <c r="K632" s="60"/>
      <c r="L632" s="60"/>
      <c r="M632" s="60"/>
      <c r="N632" s="60"/>
      <c r="O632" s="60"/>
      <c r="P632" s="60"/>
    </row>
    <row r="633" spans="1:16" x14ac:dyDescent="0.2">
      <c r="A633" s="67">
        <f t="shared" si="10"/>
        <v>6264</v>
      </c>
      <c r="B633" s="68" t="s">
        <v>290</v>
      </c>
      <c r="F633" s="62"/>
      <c r="G633" s="61"/>
      <c r="H633" s="61"/>
      <c r="I633" s="60"/>
      <c r="J633" s="60"/>
      <c r="K633" s="60"/>
      <c r="L633" s="60"/>
      <c r="M633" s="60"/>
      <c r="N633" s="60"/>
      <c r="O633" s="60"/>
      <c r="P633" s="60"/>
    </row>
    <row r="634" spans="1:16" x14ac:dyDescent="0.2">
      <c r="A634" s="67">
        <f t="shared" ref="A634:A697" si="11">A291-1000</f>
        <v>6263</v>
      </c>
      <c r="B634" s="68" t="s">
        <v>290</v>
      </c>
      <c r="F634" s="62"/>
      <c r="G634" s="61"/>
      <c r="H634" s="61"/>
      <c r="I634" s="60"/>
      <c r="J634" s="60"/>
      <c r="K634" s="60"/>
      <c r="L634" s="60"/>
      <c r="M634" s="60"/>
      <c r="N634" s="60"/>
      <c r="O634" s="60"/>
      <c r="P634" s="60"/>
    </row>
    <row r="635" spans="1:16" x14ac:dyDescent="0.2">
      <c r="A635" s="67">
        <f t="shared" si="11"/>
        <v>6262</v>
      </c>
      <c r="B635" s="68" t="s">
        <v>290</v>
      </c>
      <c r="F635" s="62"/>
      <c r="G635" s="61"/>
      <c r="H635" s="61"/>
      <c r="I635" s="60"/>
      <c r="J635" s="60"/>
      <c r="K635" s="60"/>
      <c r="L635" s="60"/>
      <c r="M635" s="60"/>
      <c r="N635" s="60"/>
      <c r="O635" s="60"/>
      <c r="P635" s="60"/>
    </row>
    <row r="636" spans="1:16" x14ac:dyDescent="0.2">
      <c r="A636" s="67">
        <f t="shared" si="11"/>
        <v>6261</v>
      </c>
      <c r="B636" s="68" t="s">
        <v>290</v>
      </c>
      <c r="F636" s="62"/>
      <c r="G636" s="61"/>
      <c r="H636" s="61"/>
      <c r="I636" s="60"/>
      <c r="J636" s="60"/>
      <c r="K636" s="60"/>
      <c r="L636" s="60"/>
      <c r="M636" s="60"/>
      <c r="N636" s="60"/>
      <c r="O636" s="60"/>
      <c r="P636" s="60"/>
    </row>
    <row r="637" spans="1:16" x14ac:dyDescent="0.2">
      <c r="A637" s="67">
        <f t="shared" si="11"/>
        <v>6257</v>
      </c>
      <c r="B637" s="68" t="s">
        <v>475</v>
      </c>
      <c r="F637" s="62"/>
      <c r="G637" s="61"/>
      <c r="H637" s="61"/>
      <c r="I637" s="60"/>
      <c r="J637" s="60"/>
      <c r="K637" s="60"/>
      <c r="L637" s="60"/>
      <c r="M637" s="60"/>
      <c r="N637" s="60"/>
      <c r="O637" s="60"/>
      <c r="P637" s="60"/>
    </row>
    <row r="638" spans="1:16" x14ac:dyDescent="0.2">
      <c r="A638" s="67">
        <f t="shared" si="11"/>
        <v>6256</v>
      </c>
      <c r="B638" s="68" t="s">
        <v>475</v>
      </c>
      <c r="F638" s="62"/>
      <c r="G638" s="61"/>
      <c r="H638" s="61"/>
      <c r="I638" s="60"/>
      <c r="J638" s="60"/>
      <c r="K638" s="60"/>
      <c r="L638" s="60"/>
      <c r="M638" s="60"/>
      <c r="N638" s="60"/>
      <c r="O638" s="60"/>
      <c r="P638" s="60"/>
    </row>
    <row r="639" spans="1:16" x14ac:dyDescent="0.2">
      <c r="A639" s="67">
        <f t="shared" si="11"/>
        <v>6255</v>
      </c>
      <c r="B639" s="68" t="s">
        <v>475</v>
      </c>
      <c r="F639" s="62"/>
      <c r="G639" s="61"/>
      <c r="H639" s="61"/>
      <c r="I639" s="60"/>
      <c r="J639" s="60"/>
      <c r="K639" s="60"/>
      <c r="L639" s="60"/>
      <c r="M639" s="60"/>
      <c r="N639" s="60"/>
      <c r="O639" s="60"/>
      <c r="P639" s="60"/>
    </row>
    <row r="640" spans="1:16" x14ac:dyDescent="0.2">
      <c r="A640" s="67">
        <f t="shared" si="11"/>
        <v>6254</v>
      </c>
      <c r="B640" s="68" t="s">
        <v>290</v>
      </c>
      <c r="F640" s="62"/>
      <c r="G640" s="61"/>
      <c r="H640" s="61"/>
      <c r="I640" s="60"/>
      <c r="J640" s="60"/>
      <c r="K640" s="60"/>
      <c r="L640" s="60"/>
      <c r="M640" s="60"/>
      <c r="N640" s="60"/>
      <c r="O640" s="60"/>
      <c r="P640" s="60"/>
    </row>
    <row r="641" spans="1:16" x14ac:dyDescent="0.2">
      <c r="A641" s="67">
        <f t="shared" si="11"/>
        <v>6253</v>
      </c>
      <c r="B641" s="68" t="s">
        <v>290</v>
      </c>
      <c r="F641" s="62"/>
      <c r="G641" s="61"/>
      <c r="H641" s="61"/>
      <c r="I641" s="60"/>
      <c r="J641" s="60"/>
      <c r="K641" s="60"/>
      <c r="L641" s="60"/>
      <c r="M641" s="60"/>
      <c r="N641" s="60"/>
      <c r="O641" s="60"/>
      <c r="P641" s="60"/>
    </row>
    <row r="642" spans="1:16" x14ac:dyDescent="0.2">
      <c r="A642" s="67">
        <f t="shared" si="11"/>
        <v>6252</v>
      </c>
      <c r="B642" s="68" t="s">
        <v>290</v>
      </c>
      <c r="F642" s="62"/>
      <c r="G642" s="61"/>
      <c r="H642" s="61"/>
      <c r="I642" s="60"/>
      <c r="J642" s="60"/>
      <c r="K642" s="60"/>
      <c r="L642" s="60"/>
      <c r="M642" s="60"/>
      <c r="N642" s="60"/>
      <c r="O642" s="60"/>
      <c r="P642" s="60"/>
    </row>
    <row r="643" spans="1:16" x14ac:dyDescent="0.2">
      <c r="A643" s="67">
        <f t="shared" si="11"/>
        <v>6251</v>
      </c>
      <c r="B643" s="68" t="s">
        <v>290</v>
      </c>
      <c r="F643" s="62"/>
      <c r="G643" s="61"/>
      <c r="H643" s="61"/>
      <c r="I643" s="60"/>
      <c r="J643" s="60"/>
      <c r="K643" s="60"/>
      <c r="L643" s="60"/>
      <c r="M643" s="60"/>
      <c r="N643" s="60"/>
      <c r="O643" s="60"/>
      <c r="P643" s="60"/>
    </row>
    <row r="644" spans="1:16" x14ac:dyDescent="0.2">
      <c r="A644" s="67">
        <f t="shared" si="11"/>
        <v>6247</v>
      </c>
      <c r="B644" s="68" t="s">
        <v>325</v>
      </c>
      <c r="F644" s="62"/>
      <c r="G644" s="61"/>
      <c r="H644" s="61"/>
      <c r="I644" s="60"/>
      <c r="J644" s="60"/>
      <c r="K644" s="60"/>
      <c r="L644" s="60"/>
      <c r="M644" s="60"/>
      <c r="N644" s="60"/>
      <c r="O644" s="60"/>
      <c r="P644" s="60"/>
    </row>
    <row r="645" spans="1:16" x14ac:dyDescent="0.2">
      <c r="A645" s="67">
        <f t="shared" si="11"/>
        <v>6246</v>
      </c>
      <c r="B645" s="68" t="s">
        <v>325</v>
      </c>
      <c r="F645" s="62"/>
      <c r="G645" s="61"/>
      <c r="H645" s="61"/>
      <c r="I645" s="60"/>
      <c r="J645" s="60"/>
      <c r="K645" s="60"/>
      <c r="L645" s="60"/>
      <c r="M645" s="60"/>
      <c r="N645" s="60"/>
      <c r="O645" s="60"/>
      <c r="P645" s="60"/>
    </row>
    <row r="646" spans="1:16" x14ac:dyDescent="0.2">
      <c r="A646" s="67">
        <f t="shared" si="11"/>
        <v>6245</v>
      </c>
      <c r="B646" s="68" t="s">
        <v>325</v>
      </c>
      <c r="F646" s="62"/>
      <c r="G646" s="61"/>
      <c r="H646" s="61"/>
      <c r="I646" s="60"/>
      <c r="J646" s="60"/>
      <c r="K646" s="60"/>
      <c r="L646" s="60"/>
      <c r="M646" s="60"/>
      <c r="N646" s="60"/>
      <c r="O646" s="60"/>
      <c r="P646" s="60"/>
    </row>
    <row r="647" spans="1:16" x14ac:dyDescent="0.2">
      <c r="A647" s="67">
        <f t="shared" si="11"/>
        <v>6244</v>
      </c>
      <c r="B647" s="68" t="s">
        <v>555</v>
      </c>
      <c r="F647" s="62"/>
      <c r="G647" s="61"/>
      <c r="H647" s="61"/>
      <c r="I647" s="60"/>
      <c r="J647" s="60"/>
      <c r="K647" s="60"/>
      <c r="L647" s="60"/>
      <c r="M647" s="60"/>
      <c r="N647" s="60"/>
      <c r="O647" s="60"/>
      <c r="P647" s="60"/>
    </row>
    <row r="648" spans="1:16" x14ac:dyDescent="0.2">
      <c r="A648" s="67">
        <f t="shared" si="11"/>
        <v>6243</v>
      </c>
      <c r="B648" s="68" t="s">
        <v>555</v>
      </c>
      <c r="F648" s="62"/>
      <c r="G648" s="61"/>
      <c r="H648" s="61"/>
      <c r="I648" s="60"/>
      <c r="J648" s="60"/>
      <c r="K648" s="60"/>
      <c r="L648" s="60"/>
      <c r="M648" s="60"/>
      <c r="N648" s="60"/>
      <c r="O648" s="60"/>
      <c r="P648" s="60"/>
    </row>
    <row r="649" spans="1:16" x14ac:dyDescent="0.2">
      <c r="A649" s="67">
        <f t="shared" si="11"/>
        <v>6242</v>
      </c>
      <c r="B649" s="68" t="s">
        <v>555</v>
      </c>
      <c r="F649" s="62"/>
      <c r="G649" s="61"/>
      <c r="H649" s="61"/>
      <c r="I649" s="60"/>
      <c r="J649" s="60"/>
      <c r="K649" s="60"/>
      <c r="L649" s="60"/>
      <c r="M649" s="60"/>
      <c r="N649" s="60"/>
      <c r="O649" s="60"/>
      <c r="P649" s="60"/>
    </row>
    <row r="650" spans="1:16" x14ac:dyDescent="0.2">
      <c r="A650" s="67">
        <f t="shared" si="11"/>
        <v>6241</v>
      </c>
      <c r="B650" s="68" t="s">
        <v>555</v>
      </c>
      <c r="F650" s="62"/>
      <c r="G650" s="61"/>
      <c r="H650" s="61"/>
      <c r="I650" s="60"/>
      <c r="J650" s="60"/>
      <c r="K650" s="60"/>
      <c r="L650" s="60"/>
      <c r="M650" s="60"/>
      <c r="N650" s="60"/>
      <c r="O650" s="60"/>
      <c r="P650" s="60"/>
    </row>
    <row r="651" spans="1:16" x14ac:dyDescent="0.2">
      <c r="A651" s="67">
        <f t="shared" si="11"/>
        <v>6237</v>
      </c>
      <c r="B651" s="68" t="s">
        <v>325</v>
      </c>
      <c r="F651" s="62"/>
      <c r="G651" s="61"/>
      <c r="H651" s="61"/>
      <c r="I651" s="60"/>
      <c r="J651" s="60"/>
      <c r="K651" s="60"/>
      <c r="L651" s="60"/>
      <c r="M651" s="60"/>
      <c r="N651" s="60"/>
      <c r="O651" s="60"/>
      <c r="P651" s="60"/>
    </row>
    <row r="652" spans="1:16" x14ac:dyDescent="0.2">
      <c r="A652" s="67">
        <f t="shared" si="11"/>
        <v>6236</v>
      </c>
      <c r="B652" s="68" t="s">
        <v>325</v>
      </c>
      <c r="F652" s="62"/>
      <c r="G652" s="61"/>
      <c r="H652" s="61"/>
      <c r="I652" s="60"/>
      <c r="J652" s="60"/>
      <c r="K652" s="60"/>
      <c r="L652" s="60"/>
      <c r="M652" s="60"/>
      <c r="N652" s="60"/>
      <c r="O652" s="60"/>
      <c r="P652" s="60"/>
    </row>
    <row r="653" spans="1:16" x14ac:dyDescent="0.2">
      <c r="A653" s="67">
        <f t="shared" si="11"/>
        <v>6235</v>
      </c>
      <c r="B653" s="68" t="s">
        <v>325</v>
      </c>
      <c r="F653" s="62"/>
      <c r="G653" s="61"/>
      <c r="H653" s="61"/>
      <c r="I653" s="60"/>
      <c r="J653" s="60"/>
      <c r="K653" s="60"/>
      <c r="L653" s="60"/>
      <c r="M653" s="60"/>
      <c r="N653" s="60"/>
      <c r="O653" s="60"/>
      <c r="P653" s="60"/>
    </row>
    <row r="654" spans="1:16" x14ac:dyDescent="0.2">
      <c r="A654" s="67">
        <f t="shared" si="11"/>
        <v>6234</v>
      </c>
      <c r="B654" s="68" t="s">
        <v>555</v>
      </c>
      <c r="F654" s="62"/>
      <c r="G654" s="61"/>
      <c r="H654" s="61"/>
      <c r="I654" s="60"/>
      <c r="J654" s="60"/>
      <c r="K654" s="60"/>
      <c r="L654" s="60"/>
      <c r="M654" s="60"/>
      <c r="N654" s="60"/>
      <c r="O654" s="60"/>
      <c r="P654" s="60"/>
    </row>
    <row r="655" spans="1:16" x14ac:dyDescent="0.2">
      <c r="A655" s="67">
        <f t="shared" si="11"/>
        <v>6233</v>
      </c>
      <c r="B655" s="68" t="s">
        <v>555</v>
      </c>
      <c r="F655" s="62"/>
      <c r="G655" s="61"/>
      <c r="H655" s="61"/>
      <c r="I655" s="60"/>
      <c r="J655" s="60"/>
      <c r="K655" s="60"/>
      <c r="L655" s="60"/>
      <c r="M655" s="60"/>
      <c r="N655" s="60"/>
      <c r="O655" s="60"/>
      <c r="P655" s="60"/>
    </row>
    <row r="656" spans="1:16" x14ac:dyDescent="0.2">
      <c r="A656" s="67">
        <f t="shared" si="11"/>
        <v>6232</v>
      </c>
      <c r="B656" s="68" t="s">
        <v>555</v>
      </c>
      <c r="F656" s="62"/>
      <c r="G656" s="61"/>
      <c r="H656" s="61"/>
      <c r="I656" s="60"/>
      <c r="J656" s="60"/>
      <c r="K656" s="60"/>
      <c r="L656" s="60"/>
      <c r="M656" s="60"/>
      <c r="N656" s="60"/>
      <c r="O656" s="60"/>
      <c r="P656" s="60"/>
    </row>
    <row r="657" spans="1:16" x14ac:dyDescent="0.2">
      <c r="A657" s="67">
        <f t="shared" si="11"/>
        <v>6231</v>
      </c>
      <c r="B657" s="68" t="s">
        <v>555</v>
      </c>
      <c r="F657" s="62"/>
      <c r="G657" s="61"/>
      <c r="H657" s="61"/>
      <c r="I657" s="60"/>
      <c r="J657" s="60"/>
      <c r="K657" s="60"/>
      <c r="L657" s="60"/>
      <c r="M657" s="60"/>
      <c r="N657" s="60"/>
      <c r="O657" s="60"/>
      <c r="P657" s="60"/>
    </row>
    <row r="658" spans="1:16" x14ac:dyDescent="0.2">
      <c r="A658" s="67">
        <f t="shared" si="11"/>
        <v>6227</v>
      </c>
      <c r="B658" s="68" t="s">
        <v>325</v>
      </c>
      <c r="F658" s="62"/>
      <c r="G658" s="61"/>
      <c r="H658" s="61"/>
      <c r="I658" s="60"/>
      <c r="J658" s="60"/>
      <c r="K658" s="60"/>
      <c r="L658" s="60"/>
      <c r="M658" s="60"/>
      <c r="N658" s="60"/>
      <c r="O658" s="60"/>
      <c r="P658" s="60"/>
    </row>
    <row r="659" spans="1:16" x14ac:dyDescent="0.2">
      <c r="A659" s="67">
        <f t="shared" si="11"/>
        <v>6226</v>
      </c>
      <c r="B659" s="68" t="s">
        <v>325</v>
      </c>
      <c r="F659" s="62"/>
      <c r="G659" s="61"/>
      <c r="H659" s="61"/>
      <c r="I659" s="60"/>
      <c r="J659" s="60"/>
      <c r="K659" s="60"/>
      <c r="L659" s="60"/>
      <c r="M659" s="60"/>
      <c r="N659" s="60"/>
      <c r="O659" s="60"/>
      <c r="P659" s="60"/>
    </row>
    <row r="660" spans="1:16" x14ac:dyDescent="0.2">
      <c r="A660" s="67">
        <f t="shared" si="11"/>
        <v>6225</v>
      </c>
      <c r="B660" s="68" t="s">
        <v>325</v>
      </c>
      <c r="F660" s="62"/>
      <c r="G660" s="61"/>
      <c r="H660" s="61"/>
      <c r="I660" s="60"/>
      <c r="J660" s="60"/>
      <c r="K660" s="60"/>
      <c r="L660" s="60"/>
      <c r="M660" s="60"/>
      <c r="N660" s="60"/>
      <c r="O660" s="60"/>
      <c r="P660" s="60"/>
    </row>
    <row r="661" spans="1:16" x14ac:dyDescent="0.2">
      <c r="A661" s="67">
        <f t="shared" si="11"/>
        <v>6224</v>
      </c>
      <c r="B661" s="68" t="s">
        <v>555</v>
      </c>
      <c r="F661" s="62"/>
      <c r="G661" s="61"/>
      <c r="H661" s="61"/>
      <c r="I661" s="60"/>
      <c r="J661" s="60"/>
      <c r="K661" s="60"/>
      <c r="L661" s="60"/>
      <c r="M661" s="60"/>
      <c r="N661" s="60"/>
      <c r="O661" s="60"/>
      <c r="P661" s="60"/>
    </row>
    <row r="662" spans="1:16" x14ac:dyDescent="0.2">
      <c r="A662" s="67">
        <f t="shared" si="11"/>
        <v>6223</v>
      </c>
      <c r="B662" s="68" t="s">
        <v>555</v>
      </c>
      <c r="F662" s="62"/>
      <c r="G662" s="61"/>
      <c r="H662" s="61"/>
      <c r="I662" s="60"/>
      <c r="J662" s="60"/>
      <c r="K662" s="60"/>
      <c r="L662" s="60"/>
      <c r="M662" s="60"/>
      <c r="N662" s="60"/>
      <c r="O662" s="60"/>
      <c r="P662" s="60"/>
    </row>
    <row r="663" spans="1:16" x14ac:dyDescent="0.2">
      <c r="A663" s="67">
        <f t="shared" si="11"/>
        <v>6222</v>
      </c>
      <c r="B663" s="68" t="s">
        <v>555</v>
      </c>
      <c r="F663" s="62"/>
      <c r="G663" s="61"/>
      <c r="H663" s="61"/>
      <c r="I663" s="60"/>
      <c r="J663" s="60"/>
      <c r="K663" s="60"/>
      <c r="L663" s="60"/>
      <c r="M663" s="60"/>
      <c r="N663" s="60"/>
      <c r="O663" s="60"/>
      <c r="P663" s="60"/>
    </row>
    <row r="664" spans="1:16" x14ac:dyDescent="0.2">
      <c r="A664" s="67">
        <f t="shared" si="11"/>
        <v>6221</v>
      </c>
      <c r="B664" s="68" t="s">
        <v>555</v>
      </c>
      <c r="F664" s="62"/>
      <c r="G664" s="61"/>
      <c r="H664" s="61"/>
      <c r="I664" s="60"/>
      <c r="J664" s="60"/>
      <c r="K664" s="60"/>
      <c r="L664" s="60"/>
      <c r="M664" s="60"/>
      <c r="N664" s="60"/>
      <c r="O664" s="60"/>
      <c r="P664" s="60"/>
    </row>
    <row r="665" spans="1:16" x14ac:dyDescent="0.2">
      <c r="A665" s="67">
        <f t="shared" si="11"/>
        <v>6217</v>
      </c>
      <c r="B665" s="68" t="s">
        <v>325</v>
      </c>
      <c r="F665" s="62"/>
      <c r="G665" s="61"/>
      <c r="H665" s="61"/>
      <c r="I665" s="60"/>
      <c r="J665" s="60"/>
      <c r="K665" s="60"/>
      <c r="L665" s="60"/>
      <c r="M665" s="60"/>
      <c r="N665" s="60"/>
      <c r="O665" s="60"/>
      <c r="P665" s="60"/>
    </row>
    <row r="666" spans="1:16" x14ac:dyDescent="0.2">
      <c r="A666" s="67">
        <f t="shared" si="11"/>
        <v>6216</v>
      </c>
      <c r="B666" s="68" t="s">
        <v>325</v>
      </c>
      <c r="F666" s="62"/>
      <c r="G666" s="61"/>
      <c r="H666" s="61"/>
      <c r="I666" s="60"/>
      <c r="J666" s="60"/>
      <c r="K666" s="60"/>
      <c r="L666" s="60"/>
      <c r="M666" s="60"/>
      <c r="N666" s="60"/>
      <c r="O666" s="60"/>
      <c r="P666" s="60"/>
    </row>
    <row r="667" spans="1:16" x14ac:dyDescent="0.2">
      <c r="A667" s="67">
        <f t="shared" si="11"/>
        <v>6215</v>
      </c>
      <c r="B667" s="68" t="s">
        <v>325</v>
      </c>
      <c r="F667" s="62"/>
      <c r="G667" s="61"/>
      <c r="H667" s="61"/>
      <c r="I667" s="60"/>
      <c r="J667" s="60"/>
      <c r="K667" s="60"/>
      <c r="L667" s="60"/>
      <c r="M667" s="60"/>
      <c r="N667" s="60"/>
      <c r="O667" s="60"/>
      <c r="P667" s="60"/>
    </row>
    <row r="668" spans="1:16" x14ac:dyDescent="0.2">
      <c r="A668" s="67">
        <f t="shared" si="11"/>
        <v>6214</v>
      </c>
      <c r="B668" s="68" t="s">
        <v>555</v>
      </c>
      <c r="F668" s="62"/>
      <c r="G668" s="61"/>
      <c r="H668" s="61"/>
      <c r="I668" s="60"/>
      <c r="J668" s="60"/>
      <c r="K668" s="60"/>
      <c r="L668" s="60"/>
      <c r="M668" s="60"/>
      <c r="N668" s="60"/>
      <c r="O668" s="60"/>
      <c r="P668" s="60"/>
    </row>
    <row r="669" spans="1:16" x14ac:dyDescent="0.2">
      <c r="A669" s="67">
        <f t="shared" si="11"/>
        <v>6213</v>
      </c>
      <c r="B669" s="68" t="s">
        <v>555</v>
      </c>
      <c r="F669" s="62"/>
      <c r="G669" s="61"/>
      <c r="H669" s="61"/>
      <c r="I669" s="60"/>
      <c r="J669" s="60"/>
      <c r="K669" s="60"/>
      <c r="L669" s="60"/>
      <c r="M669" s="60"/>
      <c r="N669" s="60"/>
      <c r="O669" s="60"/>
      <c r="P669" s="60"/>
    </row>
    <row r="670" spans="1:16" x14ac:dyDescent="0.2">
      <c r="A670" s="67">
        <f t="shared" si="11"/>
        <v>6212</v>
      </c>
      <c r="B670" s="68" t="s">
        <v>555</v>
      </c>
      <c r="F670" s="62"/>
      <c r="G670" s="61"/>
      <c r="H670" s="61"/>
      <c r="I670" s="60"/>
      <c r="J670" s="60"/>
      <c r="K670" s="60"/>
      <c r="L670" s="60"/>
      <c r="M670" s="60"/>
      <c r="N670" s="60"/>
      <c r="O670" s="60"/>
      <c r="P670" s="60"/>
    </row>
    <row r="671" spans="1:16" x14ac:dyDescent="0.2">
      <c r="A671" s="67">
        <f t="shared" si="11"/>
        <v>6211</v>
      </c>
      <c r="B671" s="68" t="s">
        <v>555</v>
      </c>
      <c r="F671" s="62"/>
      <c r="G671" s="61"/>
      <c r="H671" s="61"/>
      <c r="I671" s="60"/>
      <c r="J671" s="60"/>
      <c r="K671" s="60"/>
      <c r="L671" s="60"/>
      <c r="M671" s="60"/>
      <c r="N671" s="60"/>
      <c r="O671" s="60"/>
      <c r="P671" s="60"/>
    </row>
    <row r="672" spans="1:16" x14ac:dyDescent="0.2">
      <c r="A672" s="65">
        <f t="shared" si="11"/>
        <v>6177</v>
      </c>
      <c r="B672" s="45" t="s">
        <v>475</v>
      </c>
      <c r="F672" s="62"/>
      <c r="G672" s="61"/>
      <c r="H672" s="61"/>
      <c r="I672" s="60"/>
      <c r="J672" s="60"/>
      <c r="K672" s="60"/>
      <c r="L672" s="60"/>
      <c r="M672" s="60"/>
      <c r="N672" s="60"/>
      <c r="O672" s="60"/>
      <c r="P672" s="60"/>
    </row>
    <row r="673" spans="1:16" x14ac:dyDescent="0.2">
      <c r="A673" s="65">
        <f t="shared" si="11"/>
        <v>6176</v>
      </c>
      <c r="B673" s="45" t="s">
        <v>475</v>
      </c>
      <c r="F673" s="62"/>
      <c r="G673" s="61"/>
      <c r="H673" s="61"/>
      <c r="I673" s="60"/>
      <c r="J673" s="60"/>
      <c r="K673" s="60"/>
      <c r="L673" s="60"/>
      <c r="M673" s="60"/>
      <c r="N673" s="60"/>
      <c r="O673" s="60"/>
      <c r="P673" s="60"/>
    </row>
    <row r="674" spans="1:16" x14ac:dyDescent="0.2">
      <c r="A674" s="65">
        <f t="shared" si="11"/>
        <v>6175</v>
      </c>
      <c r="B674" s="45" t="s">
        <v>475</v>
      </c>
      <c r="F674" s="62"/>
      <c r="G674" s="61"/>
      <c r="H674" s="61"/>
      <c r="I674" s="60"/>
      <c r="J674" s="60"/>
      <c r="K674" s="60"/>
      <c r="L674" s="60"/>
      <c r="M674" s="60"/>
      <c r="N674" s="60"/>
      <c r="O674" s="60"/>
      <c r="P674" s="60"/>
    </row>
    <row r="675" spans="1:16" x14ac:dyDescent="0.2">
      <c r="A675" s="65">
        <f t="shared" si="11"/>
        <v>6174</v>
      </c>
      <c r="B675" s="45" t="s">
        <v>290</v>
      </c>
      <c r="F675" s="62"/>
      <c r="G675" s="61"/>
      <c r="H675" s="61"/>
      <c r="I675" s="60"/>
      <c r="J675" s="60"/>
      <c r="K675" s="60"/>
      <c r="L675" s="60"/>
      <c r="M675" s="60"/>
      <c r="N675" s="60"/>
      <c r="O675" s="60"/>
      <c r="P675" s="60"/>
    </row>
    <row r="676" spans="1:16" x14ac:dyDescent="0.2">
      <c r="A676" s="65">
        <f t="shared" si="11"/>
        <v>6173</v>
      </c>
      <c r="B676" s="45" t="s">
        <v>290</v>
      </c>
      <c r="F676" s="62"/>
      <c r="G676" s="61"/>
      <c r="H676" s="61"/>
      <c r="I676" s="60"/>
      <c r="J676" s="60"/>
      <c r="K676" s="60"/>
      <c r="L676" s="60"/>
      <c r="M676" s="60"/>
      <c r="N676" s="60"/>
      <c r="O676" s="60"/>
      <c r="P676" s="60"/>
    </row>
    <row r="677" spans="1:16" x14ac:dyDescent="0.2">
      <c r="A677" s="65">
        <f t="shared" si="11"/>
        <v>6172</v>
      </c>
      <c r="B677" s="45" t="s">
        <v>290</v>
      </c>
      <c r="F677" s="62"/>
      <c r="G677" s="61"/>
      <c r="H677" s="61"/>
      <c r="I677" s="60"/>
      <c r="J677" s="60"/>
      <c r="K677" s="60"/>
      <c r="L677" s="60"/>
      <c r="M677" s="60"/>
      <c r="N677" s="60"/>
      <c r="O677" s="60"/>
      <c r="P677" s="60"/>
    </row>
    <row r="678" spans="1:16" x14ac:dyDescent="0.2">
      <c r="A678" s="65">
        <f t="shared" si="11"/>
        <v>6171</v>
      </c>
      <c r="B678" s="45" t="s">
        <v>290</v>
      </c>
      <c r="F678" s="62"/>
      <c r="G678" s="61"/>
      <c r="H678" s="61"/>
      <c r="I678" s="60"/>
      <c r="J678" s="60"/>
      <c r="K678" s="60"/>
      <c r="L678" s="60"/>
      <c r="M678" s="60"/>
      <c r="N678" s="60"/>
      <c r="O678" s="60"/>
      <c r="P678" s="60"/>
    </row>
    <row r="679" spans="1:16" x14ac:dyDescent="0.2">
      <c r="A679" s="65">
        <f t="shared" si="11"/>
        <v>6167</v>
      </c>
      <c r="B679" s="45" t="s">
        <v>475</v>
      </c>
      <c r="F679" s="62"/>
      <c r="G679" s="61"/>
      <c r="H679" s="61"/>
      <c r="I679" s="60"/>
      <c r="J679" s="60"/>
      <c r="K679" s="60"/>
      <c r="L679" s="60"/>
      <c r="M679" s="60"/>
      <c r="N679" s="60"/>
      <c r="O679" s="60"/>
      <c r="P679" s="60"/>
    </row>
    <row r="680" spans="1:16" x14ac:dyDescent="0.2">
      <c r="A680" s="65">
        <f t="shared" si="11"/>
        <v>6166</v>
      </c>
      <c r="B680" s="45" t="s">
        <v>475</v>
      </c>
      <c r="F680" s="62"/>
      <c r="G680" s="61"/>
      <c r="H680" s="61"/>
      <c r="I680" s="60"/>
      <c r="J680" s="60"/>
      <c r="K680" s="60"/>
      <c r="L680" s="60"/>
      <c r="M680" s="60"/>
      <c r="N680" s="60"/>
      <c r="O680" s="60"/>
      <c r="P680" s="60"/>
    </row>
    <row r="681" spans="1:16" x14ac:dyDescent="0.2">
      <c r="A681" s="65">
        <f t="shared" si="11"/>
        <v>6165</v>
      </c>
      <c r="B681" s="45" t="s">
        <v>475</v>
      </c>
      <c r="F681" s="62"/>
      <c r="G681" s="61"/>
      <c r="H681" s="61"/>
      <c r="I681" s="60"/>
      <c r="J681" s="60"/>
      <c r="K681" s="60"/>
      <c r="L681" s="60"/>
      <c r="M681" s="60"/>
      <c r="N681" s="60"/>
      <c r="O681" s="60"/>
      <c r="P681" s="60"/>
    </row>
    <row r="682" spans="1:16" x14ac:dyDescent="0.2">
      <c r="A682" s="65">
        <f t="shared" si="11"/>
        <v>6164</v>
      </c>
      <c r="B682" s="45" t="s">
        <v>290</v>
      </c>
      <c r="F682" s="62"/>
      <c r="G682" s="61"/>
      <c r="H682" s="61"/>
      <c r="I682" s="60"/>
      <c r="J682" s="60"/>
      <c r="K682" s="60"/>
      <c r="L682" s="60"/>
      <c r="M682" s="60"/>
      <c r="N682" s="60"/>
      <c r="O682" s="60"/>
      <c r="P682" s="60"/>
    </row>
    <row r="683" spans="1:16" x14ac:dyDescent="0.2">
      <c r="A683" s="65">
        <f t="shared" si="11"/>
        <v>6163</v>
      </c>
      <c r="B683" s="45" t="s">
        <v>290</v>
      </c>
      <c r="F683" s="62"/>
      <c r="G683" s="61"/>
      <c r="H683" s="61"/>
      <c r="I683" s="60"/>
      <c r="J683" s="60"/>
      <c r="K683" s="60"/>
      <c r="L683" s="60"/>
      <c r="M683" s="60"/>
      <c r="N683" s="60"/>
      <c r="O683" s="60"/>
      <c r="P683" s="60"/>
    </row>
    <row r="684" spans="1:16" x14ac:dyDescent="0.2">
      <c r="A684" s="65">
        <f t="shared" si="11"/>
        <v>6162</v>
      </c>
      <c r="B684" s="45" t="s">
        <v>290</v>
      </c>
      <c r="F684" s="62"/>
      <c r="G684" s="61"/>
      <c r="H684" s="61"/>
      <c r="I684" s="60"/>
      <c r="J684" s="60"/>
      <c r="K684" s="60"/>
      <c r="L684" s="60"/>
      <c r="M684" s="60"/>
      <c r="N684" s="60"/>
      <c r="O684" s="60"/>
      <c r="P684" s="60"/>
    </row>
    <row r="685" spans="1:16" x14ac:dyDescent="0.2">
      <c r="A685" s="65">
        <f t="shared" si="11"/>
        <v>6161</v>
      </c>
      <c r="B685" s="45" t="s">
        <v>290</v>
      </c>
      <c r="F685" s="62"/>
      <c r="G685" s="61"/>
      <c r="H685" s="61"/>
      <c r="I685" s="60"/>
      <c r="J685" s="60"/>
      <c r="K685" s="60"/>
      <c r="L685" s="60"/>
      <c r="M685" s="60"/>
      <c r="N685" s="60"/>
      <c r="O685" s="60"/>
      <c r="P685" s="60"/>
    </row>
    <row r="686" spans="1:16" x14ac:dyDescent="0.2">
      <c r="A686" s="65">
        <f t="shared" si="11"/>
        <v>6157</v>
      </c>
      <c r="B686" s="45" t="s">
        <v>475</v>
      </c>
      <c r="F686" s="62"/>
      <c r="G686" s="61"/>
      <c r="H686" s="61"/>
      <c r="I686" s="60"/>
      <c r="J686" s="60"/>
      <c r="K686" s="60"/>
      <c r="L686" s="60"/>
      <c r="M686" s="60"/>
      <c r="N686" s="60"/>
      <c r="O686" s="60"/>
      <c r="P686" s="60"/>
    </row>
    <row r="687" spans="1:16" x14ac:dyDescent="0.2">
      <c r="A687" s="65">
        <f t="shared" si="11"/>
        <v>6156</v>
      </c>
      <c r="B687" s="45" t="s">
        <v>475</v>
      </c>
      <c r="F687" s="62"/>
      <c r="G687" s="61"/>
      <c r="H687" s="61"/>
      <c r="I687" s="60"/>
      <c r="J687" s="60"/>
      <c r="K687" s="60"/>
      <c r="L687" s="60"/>
      <c r="M687" s="60"/>
      <c r="N687" s="60"/>
      <c r="O687" s="60"/>
      <c r="P687" s="60"/>
    </row>
    <row r="688" spans="1:16" x14ac:dyDescent="0.2">
      <c r="A688" s="65">
        <f t="shared" si="11"/>
        <v>6155</v>
      </c>
      <c r="B688" s="45" t="s">
        <v>475</v>
      </c>
      <c r="F688" s="62"/>
      <c r="G688" s="61"/>
      <c r="H688" s="61"/>
      <c r="I688" s="60"/>
      <c r="J688" s="60"/>
      <c r="K688" s="60"/>
      <c r="L688" s="60"/>
      <c r="M688" s="60"/>
      <c r="N688" s="60"/>
      <c r="O688" s="60"/>
      <c r="P688" s="60"/>
    </row>
    <row r="689" spans="1:16" x14ac:dyDescent="0.2">
      <c r="A689" s="65">
        <f t="shared" si="11"/>
        <v>6154</v>
      </c>
      <c r="B689" s="45" t="s">
        <v>290</v>
      </c>
      <c r="F689" s="62"/>
      <c r="G689" s="61"/>
      <c r="H689" s="61"/>
      <c r="I689" s="60"/>
      <c r="J689" s="60"/>
      <c r="K689" s="60"/>
      <c r="L689" s="60"/>
      <c r="M689" s="60"/>
      <c r="N689" s="60"/>
      <c r="O689" s="60"/>
      <c r="P689" s="60"/>
    </row>
    <row r="690" spans="1:16" x14ac:dyDescent="0.2">
      <c r="A690" s="65">
        <f t="shared" si="11"/>
        <v>6153</v>
      </c>
      <c r="B690" s="45" t="s">
        <v>290</v>
      </c>
      <c r="F690" s="62"/>
      <c r="G690" s="61"/>
      <c r="H690" s="61"/>
      <c r="I690" s="60"/>
      <c r="J690" s="60"/>
      <c r="K690" s="60"/>
      <c r="L690" s="60"/>
      <c r="M690" s="60"/>
      <c r="N690" s="60"/>
      <c r="O690" s="60"/>
      <c r="P690" s="60"/>
    </row>
    <row r="691" spans="1:16" x14ac:dyDescent="0.2">
      <c r="A691" s="65">
        <f t="shared" si="11"/>
        <v>6152</v>
      </c>
      <c r="B691" s="45" t="s">
        <v>290</v>
      </c>
      <c r="F691" s="62"/>
      <c r="G691" s="61"/>
      <c r="H691" s="61"/>
      <c r="I691" s="60"/>
      <c r="J691" s="60"/>
      <c r="K691" s="60"/>
      <c r="L691" s="60"/>
      <c r="M691" s="60"/>
      <c r="N691" s="60"/>
      <c r="O691" s="60"/>
      <c r="P691" s="60"/>
    </row>
    <row r="692" spans="1:16" x14ac:dyDescent="0.2">
      <c r="A692" s="65">
        <f t="shared" si="11"/>
        <v>6151</v>
      </c>
      <c r="B692" s="45" t="s">
        <v>290</v>
      </c>
      <c r="F692" s="62"/>
      <c r="G692" s="61"/>
      <c r="H692" s="61"/>
      <c r="I692" s="60"/>
      <c r="J692" s="60"/>
      <c r="K692" s="60"/>
      <c r="L692" s="60"/>
      <c r="M692" s="60"/>
      <c r="N692" s="60"/>
      <c r="O692" s="60"/>
      <c r="P692" s="60"/>
    </row>
    <row r="693" spans="1:16" x14ac:dyDescent="0.2">
      <c r="A693" s="65">
        <f t="shared" si="11"/>
        <v>6147</v>
      </c>
      <c r="B693" s="45" t="s">
        <v>325</v>
      </c>
      <c r="F693" s="62"/>
      <c r="G693" s="61"/>
      <c r="H693" s="61"/>
      <c r="I693" s="60"/>
      <c r="J693" s="60"/>
      <c r="K693" s="60"/>
      <c r="L693" s="60"/>
      <c r="M693" s="60"/>
      <c r="N693" s="60"/>
      <c r="O693" s="60"/>
      <c r="P693" s="60"/>
    </row>
    <row r="694" spans="1:16" x14ac:dyDescent="0.2">
      <c r="A694" s="65">
        <f t="shared" si="11"/>
        <v>6146</v>
      </c>
      <c r="B694" s="45" t="s">
        <v>325</v>
      </c>
      <c r="F694" s="62"/>
      <c r="G694" s="61"/>
      <c r="H694" s="61"/>
      <c r="I694" s="60"/>
      <c r="J694" s="60"/>
      <c r="K694" s="60"/>
      <c r="L694" s="60"/>
      <c r="M694" s="60"/>
      <c r="N694" s="60"/>
      <c r="O694" s="60"/>
      <c r="P694" s="60"/>
    </row>
    <row r="695" spans="1:16" x14ac:dyDescent="0.2">
      <c r="A695" s="65">
        <f t="shared" si="11"/>
        <v>6145</v>
      </c>
      <c r="B695" s="45" t="s">
        <v>325</v>
      </c>
      <c r="F695" s="62"/>
      <c r="G695" s="61"/>
      <c r="H695" s="61"/>
      <c r="I695" s="60"/>
      <c r="J695" s="60"/>
      <c r="K695" s="60"/>
      <c r="L695" s="60"/>
      <c r="M695" s="60"/>
      <c r="N695" s="60"/>
      <c r="O695" s="60"/>
      <c r="P695" s="60"/>
    </row>
    <row r="696" spans="1:16" x14ac:dyDescent="0.2">
      <c r="A696" s="65">
        <f t="shared" si="11"/>
        <v>6144</v>
      </c>
      <c r="B696" s="45" t="s">
        <v>555</v>
      </c>
      <c r="F696" s="62"/>
      <c r="G696" s="61"/>
      <c r="H696" s="61"/>
      <c r="I696" s="60"/>
      <c r="J696" s="60"/>
      <c r="K696" s="60"/>
      <c r="L696" s="60"/>
      <c r="M696" s="60"/>
      <c r="N696" s="60"/>
      <c r="O696" s="60"/>
      <c r="P696" s="60"/>
    </row>
    <row r="697" spans="1:16" x14ac:dyDescent="0.2">
      <c r="A697" s="65">
        <f t="shared" si="11"/>
        <v>6143</v>
      </c>
      <c r="B697" s="45" t="s">
        <v>555</v>
      </c>
      <c r="F697" s="62"/>
      <c r="G697" s="61"/>
      <c r="H697" s="61"/>
      <c r="I697" s="60"/>
      <c r="J697" s="60"/>
      <c r="K697" s="60"/>
      <c r="L697" s="60"/>
      <c r="M697" s="60"/>
      <c r="N697" s="60"/>
      <c r="O697" s="60"/>
      <c r="P697" s="60"/>
    </row>
    <row r="698" spans="1:16" x14ac:dyDescent="0.2">
      <c r="A698" s="65">
        <f t="shared" ref="A698:A761" si="12">A355-1000</f>
        <v>6142</v>
      </c>
      <c r="B698" s="45" t="s">
        <v>555</v>
      </c>
      <c r="F698" s="62"/>
      <c r="G698" s="61"/>
      <c r="H698" s="61"/>
      <c r="I698" s="60"/>
      <c r="J698" s="60"/>
      <c r="K698" s="60"/>
      <c r="L698" s="60"/>
      <c r="M698" s="60"/>
      <c r="N698" s="60"/>
      <c r="O698" s="60"/>
      <c r="P698" s="60"/>
    </row>
    <row r="699" spans="1:16" x14ac:dyDescent="0.2">
      <c r="A699" s="65">
        <f t="shared" si="12"/>
        <v>6141</v>
      </c>
      <c r="B699" s="45" t="s">
        <v>555</v>
      </c>
      <c r="F699" s="62"/>
      <c r="G699" s="61"/>
      <c r="H699" s="61"/>
      <c r="I699" s="60"/>
      <c r="J699" s="60"/>
      <c r="K699" s="60"/>
      <c r="L699" s="60"/>
      <c r="M699" s="60"/>
      <c r="N699" s="60"/>
      <c r="O699" s="60"/>
      <c r="P699" s="60"/>
    </row>
    <row r="700" spans="1:16" x14ac:dyDescent="0.2">
      <c r="A700" s="65">
        <f t="shared" si="12"/>
        <v>6137</v>
      </c>
      <c r="B700" s="45" t="s">
        <v>325</v>
      </c>
      <c r="F700" s="62"/>
      <c r="G700" s="61"/>
      <c r="H700" s="61"/>
      <c r="I700" s="60"/>
      <c r="J700" s="60"/>
      <c r="K700" s="60"/>
      <c r="L700" s="60"/>
      <c r="M700" s="60"/>
      <c r="N700" s="60"/>
      <c r="O700" s="60"/>
      <c r="P700" s="60"/>
    </row>
    <row r="701" spans="1:16" x14ac:dyDescent="0.2">
      <c r="A701" s="65">
        <f t="shared" si="12"/>
        <v>6136</v>
      </c>
      <c r="B701" s="45" t="s">
        <v>325</v>
      </c>
      <c r="F701" s="62"/>
      <c r="G701" s="61"/>
      <c r="H701" s="61"/>
      <c r="I701" s="60"/>
      <c r="J701" s="60"/>
      <c r="K701" s="60"/>
      <c r="L701" s="60"/>
      <c r="M701" s="60"/>
      <c r="N701" s="60"/>
      <c r="O701" s="60"/>
      <c r="P701" s="60"/>
    </row>
    <row r="702" spans="1:16" x14ac:dyDescent="0.2">
      <c r="A702" s="65">
        <f t="shared" si="12"/>
        <v>6135</v>
      </c>
      <c r="B702" s="45" t="s">
        <v>325</v>
      </c>
      <c r="F702" s="62"/>
      <c r="G702" s="61"/>
      <c r="H702" s="61"/>
      <c r="I702" s="60"/>
      <c r="J702" s="60"/>
      <c r="K702" s="60"/>
      <c r="L702" s="60"/>
      <c r="M702" s="60"/>
      <c r="N702" s="60"/>
      <c r="O702" s="60"/>
      <c r="P702" s="60"/>
    </row>
    <row r="703" spans="1:16" x14ac:dyDescent="0.2">
      <c r="A703" s="65">
        <f t="shared" si="12"/>
        <v>6134</v>
      </c>
      <c r="B703" s="45" t="s">
        <v>555</v>
      </c>
      <c r="F703" s="62"/>
      <c r="G703" s="61"/>
      <c r="H703" s="61"/>
      <c r="I703" s="60"/>
      <c r="J703" s="60"/>
      <c r="K703" s="60"/>
      <c r="L703" s="60"/>
      <c r="M703" s="60"/>
      <c r="N703" s="60"/>
      <c r="O703" s="60"/>
      <c r="P703" s="60"/>
    </row>
    <row r="704" spans="1:16" x14ac:dyDescent="0.2">
      <c r="A704" s="65">
        <f t="shared" si="12"/>
        <v>6133</v>
      </c>
      <c r="B704" s="45" t="s">
        <v>555</v>
      </c>
      <c r="F704" s="62"/>
      <c r="G704" s="61"/>
      <c r="H704" s="61"/>
      <c r="I704" s="60"/>
      <c r="J704" s="60"/>
      <c r="K704" s="60"/>
      <c r="L704" s="60"/>
      <c r="M704" s="60"/>
      <c r="N704" s="60"/>
      <c r="O704" s="60"/>
      <c r="P704" s="60"/>
    </row>
    <row r="705" spans="1:16" x14ac:dyDescent="0.2">
      <c r="A705" s="65">
        <f t="shared" si="12"/>
        <v>6132</v>
      </c>
      <c r="B705" s="45" t="s">
        <v>555</v>
      </c>
      <c r="F705" s="62"/>
      <c r="G705" s="61"/>
      <c r="H705" s="61"/>
      <c r="I705" s="60"/>
      <c r="J705" s="60"/>
      <c r="K705" s="60"/>
      <c r="L705" s="60"/>
      <c r="M705" s="60"/>
      <c r="N705" s="60"/>
      <c r="O705" s="60"/>
      <c r="P705" s="60"/>
    </row>
    <row r="706" spans="1:16" x14ac:dyDescent="0.2">
      <c r="A706" s="65">
        <f t="shared" si="12"/>
        <v>6131</v>
      </c>
      <c r="B706" s="45" t="s">
        <v>555</v>
      </c>
      <c r="F706" s="62"/>
      <c r="G706" s="61"/>
      <c r="H706" s="61"/>
      <c r="I706" s="60"/>
      <c r="J706" s="60"/>
      <c r="K706" s="60"/>
      <c r="L706" s="60"/>
      <c r="M706" s="60"/>
      <c r="N706" s="60"/>
      <c r="O706" s="60"/>
      <c r="P706" s="60"/>
    </row>
    <row r="707" spans="1:16" x14ac:dyDescent="0.2">
      <c r="A707" s="65">
        <f t="shared" si="12"/>
        <v>6127</v>
      </c>
      <c r="B707" s="45" t="s">
        <v>325</v>
      </c>
      <c r="F707" s="62"/>
      <c r="G707" s="61"/>
      <c r="H707" s="61"/>
      <c r="I707" s="60"/>
      <c r="J707" s="60"/>
      <c r="K707" s="60"/>
      <c r="L707" s="60"/>
      <c r="M707" s="60"/>
      <c r="N707" s="60"/>
      <c r="O707" s="60"/>
      <c r="P707" s="60"/>
    </row>
    <row r="708" spans="1:16" x14ac:dyDescent="0.2">
      <c r="A708" s="65">
        <f t="shared" si="12"/>
        <v>6126</v>
      </c>
      <c r="B708" s="45" t="s">
        <v>325</v>
      </c>
      <c r="F708" s="62"/>
      <c r="G708" s="61"/>
      <c r="H708" s="61"/>
      <c r="I708" s="60"/>
      <c r="J708" s="60"/>
      <c r="K708" s="60"/>
      <c r="L708" s="60"/>
      <c r="M708" s="60"/>
      <c r="N708" s="60"/>
      <c r="O708" s="60"/>
      <c r="P708" s="60"/>
    </row>
    <row r="709" spans="1:16" x14ac:dyDescent="0.2">
      <c r="A709" s="65">
        <f t="shared" si="12"/>
        <v>6125</v>
      </c>
      <c r="B709" s="45" t="s">
        <v>325</v>
      </c>
      <c r="F709" s="62"/>
      <c r="G709" s="61"/>
      <c r="H709" s="61"/>
      <c r="I709" s="60"/>
      <c r="J709" s="60"/>
      <c r="K709" s="60"/>
      <c r="L709" s="60"/>
      <c r="M709" s="60"/>
      <c r="N709" s="60"/>
      <c r="O709" s="60"/>
      <c r="P709" s="60"/>
    </row>
    <row r="710" spans="1:16" x14ac:dyDescent="0.2">
      <c r="A710" s="65">
        <f t="shared" si="12"/>
        <v>6124</v>
      </c>
      <c r="B710" s="45" t="s">
        <v>555</v>
      </c>
      <c r="F710" s="62"/>
      <c r="G710" s="61"/>
      <c r="H710" s="61"/>
      <c r="I710" s="60"/>
      <c r="J710" s="60"/>
      <c r="K710" s="60"/>
      <c r="L710" s="60"/>
      <c r="M710" s="60"/>
      <c r="N710" s="60"/>
      <c r="O710" s="60"/>
      <c r="P710" s="60"/>
    </row>
    <row r="711" spans="1:16" x14ac:dyDescent="0.2">
      <c r="A711" s="65">
        <f t="shared" si="12"/>
        <v>6123</v>
      </c>
      <c r="B711" s="45" t="s">
        <v>555</v>
      </c>
      <c r="F711" s="62"/>
      <c r="G711" s="61"/>
      <c r="H711" s="61"/>
      <c r="I711" s="60"/>
      <c r="J711" s="60"/>
      <c r="K711" s="60"/>
      <c r="L711" s="60"/>
      <c r="M711" s="60"/>
      <c r="N711" s="60"/>
      <c r="O711" s="60"/>
      <c r="P711" s="60"/>
    </row>
    <row r="712" spans="1:16" x14ac:dyDescent="0.2">
      <c r="A712" s="65">
        <f t="shared" si="12"/>
        <v>6122</v>
      </c>
      <c r="B712" s="45" t="s">
        <v>555</v>
      </c>
      <c r="F712" s="62"/>
      <c r="G712" s="61"/>
      <c r="H712" s="61"/>
      <c r="I712" s="60"/>
      <c r="J712" s="60"/>
      <c r="K712" s="60"/>
      <c r="L712" s="60"/>
      <c r="M712" s="60"/>
      <c r="N712" s="60"/>
      <c r="O712" s="60"/>
      <c r="P712" s="60"/>
    </row>
    <row r="713" spans="1:16" x14ac:dyDescent="0.2">
      <c r="A713" s="65">
        <f t="shared" si="12"/>
        <v>6121</v>
      </c>
      <c r="B713" s="45" t="s">
        <v>555</v>
      </c>
      <c r="F713" s="62"/>
      <c r="G713" s="61"/>
      <c r="H713" s="61"/>
      <c r="I713" s="60"/>
      <c r="J713" s="60"/>
      <c r="K713" s="60"/>
      <c r="L713" s="60"/>
      <c r="M713" s="60"/>
      <c r="N713" s="60"/>
      <c r="O713" s="60"/>
      <c r="P713" s="60"/>
    </row>
    <row r="714" spans="1:16" x14ac:dyDescent="0.2">
      <c r="A714" s="65">
        <f t="shared" si="12"/>
        <v>6117</v>
      </c>
      <c r="B714" s="45" t="s">
        <v>325</v>
      </c>
      <c r="F714" s="62"/>
      <c r="G714" s="61"/>
      <c r="H714" s="61"/>
      <c r="I714" s="60"/>
      <c r="J714" s="60"/>
      <c r="K714" s="60"/>
      <c r="L714" s="60"/>
      <c r="M714" s="60"/>
      <c r="N714" s="60"/>
      <c r="O714" s="60"/>
      <c r="P714" s="60"/>
    </row>
    <row r="715" spans="1:16" x14ac:dyDescent="0.2">
      <c r="A715" s="65">
        <f t="shared" si="12"/>
        <v>6116</v>
      </c>
      <c r="B715" s="45" t="s">
        <v>325</v>
      </c>
      <c r="F715" s="62"/>
      <c r="G715" s="61"/>
      <c r="H715" s="61"/>
      <c r="I715" s="60"/>
      <c r="J715" s="60"/>
      <c r="K715" s="60"/>
      <c r="L715" s="60"/>
      <c r="M715" s="60"/>
      <c r="N715" s="60"/>
      <c r="O715" s="60"/>
      <c r="P715" s="60"/>
    </row>
    <row r="716" spans="1:16" x14ac:dyDescent="0.2">
      <c r="A716" s="65">
        <f t="shared" si="12"/>
        <v>6115</v>
      </c>
      <c r="B716" s="45" t="s">
        <v>325</v>
      </c>
      <c r="F716" s="62"/>
      <c r="G716" s="61"/>
      <c r="H716" s="61"/>
      <c r="I716" s="60"/>
      <c r="J716" s="60"/>
      <c r="K716" s="60"/>
      <c r="L716" s="60"/>
      <c r="M716" s="60"/>
      <c r="N716" s="60"/>
      <c r="O716" s="60"/>
      <c r="P716" s="60"/>
    </row>
    <row r="717" spans="1:16" x14ac:dyDescent="0.2">
      <c r="A717" s="65">
        <f t="shared" si="12"/>
        <v>6114</v>
      </c>
      <c r="B717" s="45" t="s">
        <v>555</v>
      </c>
      <c r="F717" s="62"/>
      <c r="G717" s="61"/>
      <c r="H717" s="61"/>
      <c r="I717" s="60"/>
      <c r="J717" s="60"/>
      <c r="K717" s="60"/>
      <c r="L717" s="60"/>
      <c r="M717" s="60"/>
      <c r="N717" s="60"/>
      <c r="O717" s="60"/>
      <c r="P717" s="60"/>
    </row>
    <row r="718" spans="1:16" x14ac:dyDescent="0.2">
      <c r="A718" s="65">
        <f t="shared" si="12"/>
        <v>6113</v>
      </c>
      <c r="B718" s="45" t="s">
        <v>555</v>
      </c>
      <c r="F718" s="62"/>
      <c r="G718" s="61"/>
      <c r="H718" s="61"/>
      <c r="I718" s="60"/>
      <c r="J718" s="60"/>
      <c r="K718" s="60"/>
      <c r="L718" s="60"/>
      <c r="M718" s="60"/>
      <c r="N718" s="60"/>
      <c r="O718" s="60"/>
      <c r="P718" s="60"/>
    </row>
    <row r="719" spans="1:16" x14ac:dyDescent="0.2">
      <c r="A719" s="65">
        <f t="shared" si="12"/>
        <v>6112</v>
      </c>
      <c r="B719" s="45" t="s">
        <v>555</v>
      </c>
      <c r="F719" s="62"/>
      <c r="G719" s="61"/>
      <c r="H719" s="61"/>
      <c r="I719" s="60"/>
      <c r="J719" s="60"/>
      <c r="K719" s="60"/>
      <c r="L719" s="60"/>
      <c r="M719" s="60"/>
      <c r="N719" s="60"/>
      <c r="O719" s="60"/>
      <c r="P719" s="60"/>
    </row>
    <row r="720" spans="1:16" x14ac:dyDescent="0.2">
      <c r="A720" s="65">
        <f t="shared" si="12"/>
        <v>6111</v>
      </c>
      <c r="B720" s="45" t="s">
        <v>555</v>
      </c>
      <c r="F720" s="62"/>
      <c r="G720" s="61"/>
      <c r="H720" s="61"/>
      <c r="I720" s="60"/>
      <c r="J720" s="60"/>
      <c r="K720" s="60"/>
      <c r="L720" s="60"/>
      <c r="M720" s="60"/>
      <c r="N720" s="60"/>
      <c r="O720" s="60"/>
      <c r="P720" s="60"/>
    </row>
    <row r="721" spans="1:16" x14ac:dyDescent="0.2">
      <c r="A721" s="65">
        <f t="shared" si="12"/>
        <v>5777</v>
      </c>
      <c r="B721" s="1" t="s">
        <v>188</v>
      </c>
      <c r="F721" s="62"/>
      <c r="G721" s="61"/>
      <c r="H721" s="61"/>
      <c r="I721" s="60"/>
      <c r="J721" s="60"/>
      <c r="K721" s="60"/>
      <c r="L721" s="60"/>
      <c r="M721" s="60"/>
      <c r="N721" s="60"/>
      <c r="O721" s="60"/>
      <c r="P721" s="60"/>
    </row>
    <row r="722" spans="1:16" x14ac:dyDescent="0.2">
      <c r="A722" s="65">
        <f t="shared" si="12"/>
        <v>5776</v>
      </c>
      <c r="B722" s="1" t="s">
        <v>188</v>
      </c>
      <c r="F722" s="62"/>
      <c r="G722" s="61"/>
      <c r="H722" s="61"/>
      <c r="I722" s="60"/>
      <c r="J722" s="60"/>
      <c r="K722" s="60"/>
      <c r="L722" s="60"/>
      <c r="M722" s="60"/>
      <c r="N722" s="60"/>
      <c r="O722" s="60"/>
      <c r="P722" s="60"/>
    </row>
    <row r="723" spans="1:16" x14ac:dyDescent="0.2">
      <c r="A723" s="65">
        <f t="shared" si="12"/>
        <v>5775</v>
      </c>
      <c r="B723" s="1" t="s">
        <v>188</v>
      </c>
      <c r="F723" s="62"/>
      <c r="G723" s="61"/>
      <c r="H723" s="61"/>
      <c r="I723" s="60"/>
      <c r="J723" s="60"/>
      <c r="K723" s="60"/>
      <c r="L723" s="60"/>
      <c r="M723" s="60"/>
      <c r="N723" s="60"/>
      <c r="O723" s="60"/>
      <c r="P723" s="60"/>
    </row>
    <row r="724" spans="1:16" x14ac:dyDescent="0.2">
      <c r="A724" s="65">
        <f t="shared" si="12"/>
        <v>5774</v>
      </c>
      <c r="B724" s="1" t="s">
        <v>556</v>
      </c>
      <c r="F724" s="62"/>
      <c r="G724" s="61"/>
      <c r="H724" s="61"/>
      <c r="I724" s="60"/>
      <c r="J724" s="60"/>
      <c r="K724" s="60"/>
      <c r="L724" s="60"/>
      <c r="M724" s="60"/>
      <c r="N724" s="60"/>
      <c r="O724" s="60"/>
      <c r="P724" s="60"/>
    </row>
    <row r="725" spans="1:16" x14ac:dyDescent="0.2">
      <c r="A725" s="65">
        <f t="shared" si="12"/>
        <v>5773</v>
      </c>
      <c r="B725" s="1" t="s">
        <v>556</v>
      </c>
      <c r="F725" s="62"/>
      <c r="G725" s="61"/>
      <c r="H725" s="61"/>
      <c r="I725" s="60"/>
      <c r="J725" s="60"/>
      <c r="K725" s="60"/>
      <c r="L725" s="60"/>
      <c r="M725" s="60"/>
      <c r="N725" s="60"/>
      <c r="O725" s="60"/>
      <c r="P725" s="60"/>
    </row>
    <row r="726" spans="1:16" x14ac:dyDescent="0.2">
      <c r="A726" s="65">
        <f t="shared" si="12"/>
        <v>5772</v>
      </c>
      <c r="B726" s="1" t="s">
        <v>556</v>
      </c>
      <c r="F726" s="62"/>
      <c r="G726" s="61"/>
      <c r="H726" s="61"/>
      <c r="I726" s="60"/>
      <c r="J726" s="60"/>
      <c r="K726" s="60"/>
      <c r="L726" s="60"/>
      <c r="M726" s="60"/>
      <c r="N726" s="60"/>
      <c r="O726" s="60"/>
      <c r="P726" s="60"/>
    </row>
    <row r="727" spans="1:16" x14ac:dyDescent="0.2">
      <c r="A727" s="65">
        <f t="shared" si="12"/>
        <v>5771</v>
      </c>
      <c r="B727" s="1" t="s">
        <v>556</v>
      </c>
      <c r="F727" s="62"/>
      <c r="G727" s="61"/>
      <c r="H727" s="61"/>
      <c r="I727" s="60"/>
      <c r="J727" s="60"/>
      <c r="K727" s="60"/>
      <c r="L727" s="60"/>
      <c r="M727" s="60"/>
      <c r="N727" s="60"/>
      <c r="O727" s="60"/>
      <c r="P727" s="60"/>
    </row>
    <row r="728" spans="1:16" x14ac:dyDescent="0.2">
      <c r="A728" s="65">
        <f t="shared" si="12"/>
        <v>5767</v>
      </c>
      <c r="B728" s="1" t="s">
        <v>188</v>
      </c>
      <c r="F728" s="62"/>
      <c r="G728" s="61"/>
      <c r="H728" s="61"/>
      <c r="I728" s="60"/>
      <c r="J728" s="60"/>
      <c r="K728" s="60"/>
      <c r="L728" s="60"/>
      <c r="M728" s="60"/>
      <c r="N728" s="60"/>
      <c r="O728" s="60"/>
      <c r="P728" s="60"/>
    </row>
    <row r="729" spans="1:16" x14ac:dyDescent="0.2">
      <c r="A729" s="65">
        <f t="shared" si="12"/>
        <v>5766</v>
      </c>
      <c r="B729" s="1" t="s">
        <v>188</v>
      </c>
      <c r="F729" s="62"/>
      <c r="G729" s="61"/>
      <c r="H729" s="61"/>
      <c r="I729" s="60"/>
      <c r="J729" s="60"/>
      <c r="K729" s="60"/>
      <c r="L729" s="60"/>
      <c r="M729" s="60"/>
      <c r="N729" s="60"/>
      <c r="O729" s="60"/>
      <c r="P729" s="60"/>
    </row>
    <row r="730" spans="1:16" x14ac:dyDescent="0.2">
      <c r="A730" s="65">
        <f t="shared" si="12"/>
        <v>5765</v>
      </c>
      <c r="B730" s="1" t="s">
        <v>188</v>
      </c>
      <c r="F730" s="62"/>
      <c r="G730" s="61"/>
      <c r="H730" s="61"/>
      <c r="I730" s="60"/>
      <c r="J730" s="60"/>
      <c r="K730" s="60"/>
      <c r="L730" s="60"/>
      <c r="M730" s="60"/>
      <c r="N730" s="60"/>
      <c r="O730" s="60"/>
      <c r="P730" s="60"/>
    </row>
    <row r="731" spans="1:16" x14ac:dyDescent="0.2">
      <c r="A731" s="65">
        <f t="shared" si="12"/>
        <v>5764</v>
      </c>
      <c r="B731" s="1" t="s">
        <v>556</v>
      </c>
      <c r="F731" s="62"/>
      <c r="G731" s="61"/>
      <c r="H731" s="61"/>
      <c r="I731" s="60"/>
      <c r="J731" s="60"/>
      <c r="K731" s="60"/>
      <c r="L731" s="60"/>
      <c r="M731" s="60"/>
      <c r="N731" s="60"/>
      <c r="O731" s="60"/>
      <c r="P731" s="60"/>
    </row>
    <row r="732" spans="1:16" x14ac:dyDescent="0.2">
      <c r="A732" s="65">
        <f t="shared" si="12"/>
        <v>5763</v>
      </c>
      <c r="B732" s="1" t="s">
        <v>556</v>
      </c>
      <c r="F732" s="62"/>
      <c r="G732" s="61"/>
      <c r="H732" s="61"/>
      <c r="I732" s="60"/>
      <c r="J732" s="60"/>
      <c r="K732" s="60"/>
      <c r="L732" s="60"/>
      <c r="M732" s="60"/>
      <c r="N732" s="60"/>
      <c r="O732" s="60"/>
      <c r="P732" s="60"/>
    </row>
    <row r="733" spans="1:16" x14ac:dyDescent="0.2">
      <c r="A733" s="65">
        <f t="shared" si="12"/>
        <v>5762</v>
      </c>
      <c r="B733" s="1" t="s">
        <v>556</v>
      </c>
      <c r="F733" s="62"/>
      <c r="G733" s="61"/>
      <c r="H733" s="61"/>
      <c r="I733" s="60"/>
      <c r="J733" s="60"/>
      <c r="K733" s="60"/>
      <c r="L733" s="60"/>
      <c r="M733" s="60"/>
      <c r="N733" s="60"/>
      <c r="O733" s="60"/>
      <c r="P733" s="60"/>
    </row>
    <row r="734" spans="1:16" x14ac:dyDescent="0.2">
      <c r="A734" s="65">
        <f t="shared" si="12"/>
        <v>5761</v>
      </c>
      <c r="B734" s="1" t="s">
        <v>556</v>
      </c>
      <c r="F734" s="62"/>
      <c r="G734" s="61"/>
      <c r="H734" s="61"/>
    </row>
    <row r="735" spans="1:16" x14ac:dyDescent="0.2">
      <c r="A735" s="65">
        <f t="shared" si="12"/>
        <v>5757</v>
      </c>
      <c r="B735" s="1" t="s">
        <v>188</v>
      </c>
      <c r="F735" s="62"/>
      <c r="G735" s="61"/>
      <c r="H735" s="61"/>
    </row>
    <row r="736" spans="1:16" x14ac:dyDescent="0.2">
      <c r="A736" s="65">
        <f t="shared" si="12"/>
        <v>5756</v>
      </c>
      <c r="B736" s="1" t="s">
        <v>188</v>
      </c>
      <c r="F736" s="62"/>
      <c r="G736" s="61"/>
      <c r="H736" s="61"/>
    </row>
    <row r="737" spans="1:8" x14ac:dyDescent="0.2">
      <c r="A737" s="65">
        <f t="shared" si="12"/>
        <v>5755</v>
      </c>
      <c r="B737" s="1" t="s">
        <v>188</v>
      </c>
      <c r="F737" s="62"/>
      <c r="G737" s="61"/>
      <c r="H737" s="61"/>
    </row>
    <row r="738" spans="1:8" x14ac:dyDescent="0.2">
      <c r="A738" s="65">
        <f t="shared" si="12"/>
        <v>5754</v>
      </c>
      <c r="B738" s="1" t="s">
        <v>557</v>
      </c>
      <c r="F738" s="62"/>
      <c r="G738" s="61"/>
      <c r="H738" s="61"/>
    </row>
    <row r="739" spans="1:8" x14ac:dyDescent="0.2">
      <c r="A739" s="65">
        <f t="shared" si="12"/>
        <v>5753</v>
      </c>
      <c r="B739" s="1" t="s">
        <v>557</v>
      </c>
      <c r="F739" s="62"/>
      <c r="G739" s="61"/>
      <c r="H739" s="61"/>
    </row>
    <row r="740" spans="1:8" x14ac:dyDescent="0.2">
      <c r="A740" s="65">
        <f t="shared" si="12"/>
        <v>5752</v>
      </c>
      <c r="B740" s="1" t="s">
        <v>557</v>
      </c>
      <c r="F740" s="62"/>
      <c r="G740" s="61"/>
      <c r="H740" s="61"/>
    </row>
    <row r="741" spans="1:8" x14ac:dyDescent="0.2">
      <c r="A741" s="65">
        <f t="shared" si="12"/>
        <v>5751</v>
      </c>
      <c r="B741" s="1" t="s">
        <v>557</v>
      </c>
      <c r="F741" s="62"/>
      <c r="G741" s="61"/>
      <c r="H741" s="61"/>
    </row>
    <row r="742" spans="1:8" x14ac:dyDescent="0.2">
      <c r="A742" s="65">
        <f t="shared" si="12"/>
        <v>5747</v>
      </c>
      <c r="B742" s="1" t="s">
        <v>229</v>
      </c>
      <c r="F742" s="62"/>
      <c r="G742" s="61"/>
      <c r="H742" s="61"/>
    </row>
    <row r="743" spans="1:8" x14ac:dyDescent="0.2">
      <c r="A743" s="65">
        <f t="shared" si="12"/>
        <v>5746</v>
      </c>
      <c r="B743" s="1" t="s">
        <v>229</v>
      </c>
      <c r="F743" s="62"/>
      <c r="G743" s="61"/>
      <c r="H743" s="61"/>
    </row>
    <row r="744" spans="1:8" x14ac:dyDescent="0.2">
      <c r="A744" s="65">
        <f t="shared" si="12"/>
        <v>5745</v>
      </c>
      <c r="B744" s="1" t="s">
        <v>229</v>
      </c>
      <c r="F744" s="62"/>
      <c r="G744" s="61"/>
      <c r="H744" s="61"/>
    </row>
    <row r="745" spans="1:8" x14ac:dyDescent="0.2">
      <c r="A745" s="65">
        <f t="shared" si="12"/>
        <v>5744</v>
      </c>
      <c r="B745" s="1" t="s">
        <v>557</v>
      </c>
      <c r="F745" s="62"/>
      <c r="G745" s="61"/>
      <c r="H745" s="61"/>
    </row>
    <row r="746" spans="1:8" x14ac:dyDescent="0.2">
      <c r="A746" s="65">
        <f t="shared" si="12"/>
        <v>5743</v>
      </c>
      <c r="B746" s="1" t="s">
        <v>557</v>
      </c>
      <c r="F746" s="62"/>
      <c r="G746" s="61"/>
      <c r="H746" s="61"/>
    </row>
    <row r="747" spans="1:8" x14ac:dyDescent="0.2">
      <c r="A747" s="65">
        <f t="shared" si="12"/>
        <v>5742</v>
      </c>
      <c r="B747" s="1" t="s">
        <v>557</v>
      </c>
      <c r="F747" s="62"/>
      <c r="G747" s="61"/>
      <c r="H747" s="61"/>
    </row>
    <row r="748" spans="1:8" x14ac:dyDescent="0.2">
      <c r="A748" s="65">
        <f t="shared" si="12"/>
        <v>5741</v>
      </c>
      <c r="B748" s="1" t="s">
        <v>557</v>
      </c>
      <c r="F748" s="62"/>
      <c r="G748" s="61"/>
      <c r="H748" s="61"/>
    </row>
    <row r="749" spans="1:8" x14ac:dyDescent="0.2">
      <c r="A749" s="65">
        <f t="shared" si="12"/>
        <v>5737</v>
      </c>
      <c r="B749" s="1" t="s">
        <v>229</v>
      </c>
      <c r="F749" s="62"/>
      <c r="G749" s="61"/>
      <c r="H749" s="61"/>
    </row>
    <row r="750" spans="1:8" x14ac:dyDescent="0.2">
      <c r="A750" s="65">
        <f t="shared" si="12"/>
        <v>5736</v>
      </c>
      <c r="B750" s="1" t="s">
        <v>229</v>
      </c>
      <c r="F750" s="62"/>
      <c r="G750" s="61"/>
      <c r="H750" s="61"/>
    </row>
    <row r="751" spans="1:8" x14ac:dyDescent="0.2">
      <c r="A751" s="65">
        <f t="shared" si="12"/>
        <v>5735</v>
      </c>
      <c r="B751" s="1" t="s">
        <v>229</v>
      </c>
      <c r="F751" s="62"/>
      <c r="G751" s="61"/>
      <c r="H751" s="61"/>
    </row>
    <row r="752" spans="1:8" x14ac:dyDescent="0.2">
      <c r="A752" s="65">
        <f t="shared" si="12"/>
        <v>5734</v>
      </c>
      <c r="B752" s="1" t="s">
        <v>557</v>
      </c>
      <c r="F752" s="62"/>
      <c r="G752" s="61"/>
      <c r="H752" s="61"/>
    </row>
    <row r="753" spans="1:8" x14ac:dyDescent="0.2">
      <c r="A753" s="65">
        <f t="shared" si="12"/>
        <v>5733</v>
      </c>
      <c r="B753" s="1" t="s">
        <v>557</v>
      </c>
      <c r="F753" s="62"/>
      <c r="G753" s="61"/>
      <c r="H753" s="61"/>
    </row>
    <row r="754" spans="1:8" x14ac:dyDescent="0.2">
      <c r="A754" s="65">
        <f t="shared" si="12"/>
        <v>5732</v>
      </c>
      <c r="B754" s="1" t="s">
        <v>557</v>
      </c>
      <c r="F754" s="62"/>
      <c r="G754" s="61"/>
      <c r="H754" s="61"/>
    </row>
    <row r="755" spans="1:8" x14ac:dyDescent="0.2">
      <c r="A755" s="65">
        <f t="shared" si="12"/>
        <v>5731</v>
      </c>
      <c r="B755" s="1" t="s">
        <v>557</v>
      </c>
      <c r="F755" s="62"/>
      <c r="G755" s="61"/>
      <c r="H755" s="61"/>
    </row>
    <row r="756" spans="1:8" x14ac:dyDescent="0.2">
      <c r="A756" s="65">
        <f t="shared" si="12"/>
        <v>5727</v>
      </c>
      <c r="B756" s="1" t="s">
        <v>229</v>
      </c>
      <c r="F756" s="62"/>
      <c r="G756" s="61"/>
      <c r="H756" s="61"/>
    </row>
    <row r="757" spans="1:8" x14ac:dyDescent="0.2">
      <c r="A757" s="65">
        <f t="shared" si="12"/>
        <v>5726</v>
      </c>
      <c r="B757" s="1" t="s">
        <v>229</v>
      </c>
      <c r="F757" s="62"/>
      <c r="G757" s="61"/>
      <c r="H757" s="61"/>
    </row>
    <row r="758" spans="1:8" x14ac:dyDescent="0.2">
      <c r="A758" s="65">
        <f t="shared" si="12"/>
        <v>5725</v>
      </c>
      <c r="B758" s="1" t="s">
        <v>229</v>
      </c>
      <c r="F758" s="62"/>
      <c r="G758" s="61"/>
      <c r="H758" s="61"/>
    </row>
    <row r="759" spans="1:8" x14ac:dyDescent="0.2">
      <c r="A759" s="65">
        <f t="shared" si="12"/>
        <v>5724</v>
      </c>
      <c r="B759" s="1" t="s">
        <v>557</v>
      </c>
      <c r="F759" s="62"/>
      <c r="G759" s="61"/>
      <c r="H759" s="61"/>
    </row>
    <row r="760" spans="1:8" x14ac:dyDescent="0.2">
      <c r="A760" s="65">
        <f t="shared" si="12"/>
        <v>5723</v>
      </c>
      <c r="B760" s="1" t="s">
        <v>557</v>
      </c>
      <c r="F760" s="62"/>
      <c r="G760" s="61"/>
      <c r="H760" s="61"/>
    </row>
    <row r="761" spans="1:8" x14ac:dyDescent="0.2">
      <c r="A761" s="65">
        <f t="shared" si="12"/>
        <v>5722</v>
      </c>
      <c r="B761" s="1" t="s">
        <v>557</v>
      </c>
      <c r="F761" s="62"/>
      <c r="G761" s="61"/>
      <c r="H761" s="61"/>
    </row>
    <row r="762" spans="1:8" x14ac:dyDescent="0.2">
      <c r="A762" s="65">
        <f t="shared" ref="A762:A825" si="13">A419-1000</f>
        <v>5721</v>
      </c>
      <c r="B762" s="1" t="s">
        <v>557</v>
      </c>
      <c r="F762" s="62"/>
      <c r="G762" s="61"/>
      <c r="H762" s="61"/>
    </row>
    <row r="763" spans="1:8" x14ac:dyDescent="0.2">
      <c r="A763" s="65">
        <f t="shared" si="13"/>
        <v>5717</v>
      </c>
      <c r="B763" s="1" t="s">
        <v>229</v>
      </c>
      <c r="F763" s="62"/>
      <c r="G763" s="61"/>
      <c r="H763" s="61"/>
    </row>
    <row r="764" spans="1:8" x14ac:dyDescent="0.2">
      <c r="A764" s="65">
        <f t="shared" si="13"/>
        <v>5716</v>
      </c>
      <c r="B764" s="1" t="s">
        <v>229</v>
      </c>
      <c r="F764" s="62"/>
      <c r="G764" s="61"/>
      <c r="H764" s="61"/>
    </row>
    <row r="765" spans="1:8" x14ac:dyDescent="0.2">
      <c r="A765" s="65">
        <f t="shared" si="13"/>
        <v>5715</v>
      </c>
      <c r="B765" s="1" t="s">
        <v>229</v>
      </c>
      <c r="F765" s="62"/>
      <c r="G765" s="61"/>
      <c r="H765" s="61"/>
    </row>
    <row r="766" spans="1:8" x14ac:dyDescent="0.2">
      <c r="A766" s="65">
        <f t="shared" si="13"/>
        <v>5714</v>
      </c>
      <c r="B766" s="1" t="s">
        <v>557</v>
      </c>
      <c r="F766" s="62"/>
      <c r="G766" s="61"/>
      <c r="H766" s="61"/>
    </row>
    <row r="767" spans="1:8" x14ac:dyDescent="0.2">
      <c r="A767" s="65">
        <f t="shared" si="13"/>
        <v>5713</v>
      </c>
      <c r="B767" s="1" t="s">
        <v>557</v>
      </c>
      <c r="F767" s="62"/>
      <c r="G767" s="61"/>
      <c r="H767" s="61"/>
    </row>
    <row r="768" spans="1:8" x14ac:dyDescent="0.2">
      <c r="A768" s="65">
        <f t="shared" si="13"/>
        <v>5712</v>
      </c>
      <c r="B768" s="1" t="s">
        <v>557</v>
      </c>
      <c r="F768" s="62"/>
      <c r="G768" s="61"/>
      <c r="H768" s="61"/>
    </row>
    <row r="769" spans="1:8" x14ac:dyDescent="0.2">
      <c r="A769" s="65">
        <f t="shared" si="13"/>
        <v>5711</v>
      </c>
      <c r="B769" s="1" t="s">
        <v>557</v>
      </c>
      <c r="F769" s="62"/>
      <c r="G769" s="61"/>
      <c r="H769" s="61"/>
    </row>
    <row r="770" spans="1:8" x14ac:dyDescent="0.2">
      <c r="A770" s="67">
        <f t="shared" si="13"/>
        <v>5677</v>
      </c>
      <c r="B770" s="68" t="s">
        <v>188</v>
      </c>
      <c r="F770" s="62"/>
      <c r="G770" s="61"/>
      <c r="H770" s="61"/>
    </row>
    <row r="771" spans="1:8" x14ac:dyDescent="0.2">
      <c r="A771" s="67">
        <f t="shared" si="13"/>
        <v>5676</v>
      </c>
      <c r="B771" s="68" t="s">
        <v>188</v>
      </c>
      <c r="F771" s="62"/>
      <c r="G771" s="61"/>
      <c r="H771" s="61"/>
    </row>
    <row r="772" spans="1:8" x14ac:dyDescent="0.2">
      <c r="A772" s="67">
        <f t="shared" si="13"/>
        <v>5675</v>
      </c>
      <c r="B772" s="68" t="s">
        <v>188</v>
      </c>
      <c r="F772" s="62"/>
      <c r="G772" s="61"/>
      <c r="H772" s="61"/>
    </row>
    <row r="773" spans="1:8" x14ac:dyDescent="0.2">
      <c r="A773" s="67">
        <f t="shared" si="13"/>
        <v>5674</v>
      </c>
      <c r="B773" s="68" t="s">
        <v>558</v>
      </c>
      <c r="F773" s="62"/>
      <c r="G773" s="61"/>
      <c r="H773" s="61"/>
    </row>
    <row r="774" spans="1:8" x14ac:dyDescent="0.2">
      <c r="A774" s="67">
        <f t="shared" si="13"/>
        <v>5673</v>
      </c>
      <c r="B774" s="68" t="s">
        <v>558</v>
      </c>
      <c r="F774" s="62"/>
      <c r="G774" s="61"/>
      <c r="H774" s="61"/>
    </row>
    <row r="775" spans="1:8" x14ac:dyDescent="0.2">
      <c r="A775" s="67">
        <f t="shared" si="13"/>
        <v>5672</v>
      </c>
      <c r="B775" s="68" t="s">
        <v>558</v>
      </c>
      <c r="F775" s="62"/>
      <c r="G775" s="61"/>
      <c r="H775" s="61"/>
    </row>
    <row r="776" spans="1:8" x14ac:dyDescent="0.2">
      <c r="A776" s="67">
        <f t="shared" si="13"/>
        <v>5671</v>
      </c>
      <c r="B776" s="68" t="s">
        <v>558</v>
      </c>
      <c r="F776" s="62"/>
      <c r="G776" s="61"/>
      <c r="H776" s="61"/>
    </row>
    <row r="777" spans="1:8" x14ac:dyDescent="0.2">
      <c r="A777" s="67">
        <f t="shared" si="13"/>
        <v>5667</v>
      </c>
      <c r="B777" s="68" t="s">
        <v>188</v>
      </c>
      <c r="F777" s="62"/>
      <c r="G777" s="61"/>
      <c r="H777" s="61"/>
    </row>
    <row r="778" spans="1:8" x14ac:dyDescent="0.2">
      <c r="A778" s="67">
        <f t="shared" si="13"/>
        <v>5666</v>
      </c>
      <c r="B778" s="68" t="s">
        <v>188</v>
      </c>
      <c r="F778" s="62"/>
      <c r="G778" s="61"/>
      <c r="H778" s="61"/>
    </row>
    <row r="779" spans="1:8" x14ac:dyDescent="0.2">
      <c r="A779" s="67">
        <f t="shared" si="13"/>
        <v>5665</v>
      </c>
      <c r="B779" s="68" t="s">
        <v>188</v>
      </c>
      <c r="F779" s="62"/>
      <c r="G779" s="61"/>
      <c r="H779" s="61"/>
    </row>
    <row r="780" spans="1:8" x14ac:dyDescent="0.2">
      <c r="A780" s="67">
        <f t="shared" si="13"/>
        <v>5664</v>
      </c>
      <c r="B780" s="68" t="s">
        <v>556</v>
      </c>
      <c r="F780" s="62"/>
      <c r="G780" s="61"/>
      <c r="H780" s="61"/>
    </row>
    <row r="781" spans="1:8" x14ac:dyDescent="0.2">
      <c r="A781" s="67">
        <f t="shared" si="13"/>
        <v>5663</v>
      </c>
      <c r="B781" s="68" t="s">
        <v>556</v>
      </c>
      <c r="F781" s="62"/>
      <c r="G781" s="61"/>
      <c r="H781" s="61"/>
    </row>
    <row r="782" spans="1:8" x14ac:dyDescent="0.2">
      <c r="A782" s="67">
        <f t="shared" si="13"/>
        <v>5662</v>
      </c>
      <c r="B782" s="68" t="s">
        <v>556</v>
      </c>
      <c r="F782" s="62"/>
      <c r="G782" s="61"/>
      <c r="H782" s="61"/>
    </row>
    <row r="783" spans="1:8" x14ac:dyDescent="0.2">
      <c r="A783" s="67">
        <f t="shared" si="13"/>
        <v>5661</v>
      </c>
      <c r="B783" s="68" t="s">
        <v>556</v>
      </c>
      <c r="F783" s="62"/>
      <c r="G783" s="61"/>
      <c r="H783" s="61"/>
    </row>
    <row r="784" spans="1:8" x14ac:dyDescent="0.2">
      <c r="A784" s="67">
        <f t="shared" si="13"/>
        <v>5657</v>
      </c>
      <c r="B784" s="68" t="s">
        <v>188</v>
      </c>
      <c r="F784" s="62"/>
      <c r="G784" s="61"/>
      <c r="H784" s="61"/>
    </row>
    <row r="785" spans="1:8" x14ac:dyDescent="0.2">
      <c r="A785" s="67">
        <f t="shared" si="13"/>
        <v>5656</v>
      </c>
      <c r="B785" s="68" t="s">
        <v>188</v>
      </c>
      <c r="F785" s="62"/>
      <c r="G785" s="61"/>
      <c r="H785" s="61"/>
    </row>
    <row r="786" spans="1:8" x14ac:dyDescent="0.2">
      <c r="A786" s="67">
        <f t="shared" si="13"/>
        <v>5655</v>
      </c>
      <c r="B786" s="68" t="s">
        <v>188</v>
      </c>
      <c r="F786" s="62"/>
      <c r="G786" s="61"/>
      <c r="H786" s="61"/>
    </row>
    <row r="787" spans="1:8" x14ac:dyDescent="0.2">
      <c r="A787" s="67">
        <f t="shared" si="13"/>
        <v>5654</v>
      </c>
      <c r="B787" s="68" t="s">
        <v>557</v>
      </c>
      <c r="F787" s="62"/>
      <c r="G787" s="61"/>
      <c r="H787" s="61"/>
    </row>
    <row r="788" spans="1:8" x14ac:dyDescent="0.2">
      <c r="A788" s="67">
        <f t="shared" si="13"/>
        <v>5653</v>
      </c>
      <c r="B788" s="68" t="s">
        <v>557</v>
      </c>
      <c r="F788" s="62"/>
      <c r="G788" s="61"/>
      <c r="H788" s="61"/>
    </row>
    <row r="789" spans="1:8" x14ac:dyDescent="0.2">
      <c r="A789" s="67">
        <f t="shared" si="13"/>
        <v>5652</v>
      </c>
      <c r="B789" s="68" t="s">
        <v>557</v>
      </c>
      <c r="F789" s="62"/>
      <c r="G789" s="61"/>
      <c r="H789" s="61"/>
    </row>
    <row r="790" spans="1:8" x14ac:dyDescent="0.2">
      <c r="A790" s="67">
        <f t="shared" si="13"/>
        <v>5651</v>
      </c>
      <c r="B790" s="68" t="s">
        <v>557</v>
      </c>
      <c r="F790" s="62"/>
      <c r="G790" s="61"/>
      <c r="H790" s="61"/>
    </row>
    <row r="791" spans="1:8" x14ac:dyDescent="0.2">
      <c r="A791" s="67">
        <f t="shared" si="13"/>
        <v>5647</v>
      </c>
      <c r="B791" s="68" t="s">
        <v>229</v>
      </c>
      <c r="F791" s="62"/>
      <c r="G791" s="61"/>
      <c r="H791" s="61"/>
    </row>
    <row r="792" spans="1:8" x14ac:dyDescent="0.2">
      <c r="A792" s="67">
        <f t="shared" si="13"/>
        <v>5646</v>
      </c>
      <c r="B792" s="68" t="s">
        <v>229</v>
      </c>
      <c r="F792" s="62"/>
      <c r="G792" s="61"/>
      <c r="H792" s="61"/>
    </row>
    <row r="793" spans="1:8" x14ac:dyDescent="0.2">
      <c r="A793" s="67">
        <f t="shared" si="13"/>
        <v>5645</v>
      </c>
      <c r="B793" s="68" t="s">
        <v>229</v>
      </c>
      <c r="F793" s="62"/>
      <c r="G793" s="61"/>
      <c r="H793" s="61"/>
    </row>
    <row r="794" spans="1:8" x14ac:dyDescent="0.2">
      <c r="A794" s="67">
        <f t="shared" si="13"/>
        <v>5644</v>
      </c>
      <c r="B794" s="68" t="s">
        <v>557</v>
      </c>
      <c r="F794" s="62"/>
      <c r="G794" s="61"/>
      <c r="H794" s="61"/>
    </row>
    <row r="795" spans="1:8" x14ac:dyDescent="0.2">
      <c r="A795" s="67">
        <f t="shared" si="13"/>
        <v>5643</v>
      </c>
      <c r="B795" s="68" t="s">
        <v>557</v>
      </c>
      <c r="F795" s="62"/>
      <c r="G795" s="61"/>
      <c r="H795" s="61"/>
    </row>
    <row r="796" spans="1:8" x14ac:dyDescent="0.2">
      <c r="A796" s="67">
        <f t="shared" si="13"/>
        <v>5642</v>
      </c>
      <c r="B796" s="68" t="s">
        <v>557</v>
      </c>
      <c r="F796" s="62"/>
      <c r="G796" s="61"/>
      <c r="H796" s="61"/>
    </row>
    <row r="797" spans="1:8" x14ac:dyDescent="0.2">
      <c r="A797" s="67">
        <f t="shared" si="13"/>
        <v>5641</v>
      </c>
      <c r="B797" s="68" t="s">
        <v>557</v>
      </c>
      <c r="F797" s="62"/>
      <c r="G797" s="61"/>
      <c r="H797" s="61"/>
    </row>
    <row r="798" spans="1:8" x14ac:dyDescent="0.2">
      <c r="A798" s="67">
        <f t="shared" si="13"/>
        <v>5637</v>
      </c>
      <c r="B798" s="68" t="s">
        <v>229</v>
      </c>
      <c r="F798" s="62"/>
      <c r="G798" s="61"/>
      <c r="H798" s="61"/>
    </row>
    <row r="799" spans="1:8" x14ac:dyDescent="0.2">
      <c r="A799" s="67">
        <f t="shared" si="13"/>
        <v>5636</v>
      </c>
      <c r="B799" s="68" t="s">
        <v>229</v>
      </c>
      <c r="F799" s="62"/>
      <c r="G799" s="61"/>
      <c r="H799" s="61"/>
    </row>
    <row r="800" spans="1:8" x14ac:dyDescent="0.2">
      <c r="A800" s="67">
        <f t="shared" si="13"/>
        <v>5635</v>
      </c>
      <c r="B800" s="68" t="s">
        <v>229</v>
      </c>
      <c r="F800" s="62"/>
      <c r="G800" s="61"/>
      <c r="H800" s="61"/>
    </row>
    <row r="801" spans="1:8" x14ac:dyDescent="0.2">
      <c r="A801" s="67">
        <f t="shared" si="13"/>
        <v>5634</v>
      </c>
      <c r="B801" s="68" t="s">
        <v>557</v>
      </c>
      <c r="F801" s="62"/>
      <c r="G801" s="61"/>
      <c r="H801" s="61"/>
    </row>
    <row r="802" spans="1:8" x14ac:dyDescent="0.2">
      <c r="A802" s="67">
        <f t="shared" si="13"/>
        <v>5633</v>
      </c>
      <c r="B802" s="68" t="s">
        <v>557</v>
      </c>
      <c r="F802" s="62"/>
      <c r="G802" s="61"/>
      <c r="H802" s="61"/>
    </row>
    <row r="803" spans="1:8" x14ac:dyDescent="0.2">
      <c r="A803" s="67">
        <f t="shared" si="13"/>
        <v>5632</v>
      </c>
      <c r="B803" s="68" t="s">
        <v>557</v>
      </c>
      <c r="F803" s="62"/>
      <c r="G803" s="61"/>
      <c r="H803" s="61"/>
    </row>
    <row r="804" spans="1:8" x14ac:dyDescent="0.2">
      <c r="A804" s="67">
        <f t="shared" si="13"/>
        <v>5631</v>
      </c>
      <c r="B804" s="68" t="s">
        <v>557</v>
      </c>
      <c r="F804" s="62"/>
      <c r="G804" s="61"/>
      <c r="H804" s="61"/>
    </row>
    <row r="805" spans="1:8" x14ac:dyDescent="0.2">
      <c r="A805" s="67">
        <f t="shared" si="13"/>
        <v>5627</v>
      </c>
      <c r="B805" s="68" t="s">
        <v>229</v>
      </c>
      <c r="F805" s="62"/>
      <c r="G805" s="61"/>
      <c r="H805" s="61"/>
    </row>
    <row r="806" spans="1:8" x14ac:dyDescent="0.2">
      <c r="A806" s="67">
        <f t="shared" si="13"/>
        <v>5626</v>
      </c>
      <c r="B806" s="68" t="s">
        <v>229</v>
      </c>
      <c r="F806" s="62"/>
      <c r="G806" s="61"/>
      <c r="H806" s="61"/>
    </row>
    <row r="807" spans="1:8" x14ac:dyDescent="0.2">
      <c r="A807" s="67">
        <f t="shared" si="13"/>
        <v>5625</v>
      </c>
      <c r="B807" s="68" t="s">
        <v>229</v>
      </c>
      <c r="F807" s="62"/>
      <c r="G807" s="61"/>
      <c r="H807" s="61"/>
    </row>
    <row r="808" spans="1:8" x14ac:dyDescent="0.2">
      <c r="A808" s="67">
        <f t="shared" si="13"/>
        <v>5624</v>
      </c>
      <c r="B808" s="68" t="s">
        <v>557</v>
      </c>
      <c r="F808" s="62"/>
      <c r="G808" s="61"/>
      <c r="H808" s="61"/>
    </row>
    <row r="809" spans="1:8" x14ac:dyDescent="0.2">
      <c r="A809" s="67">
        <f t="shared" si="13"/>
        <v>5623</v>
      </c>
      <c r="B809" s="68" t="s">
        <v>557</v>
      </c>
      <c r="F809" s="61"/>
      <c r="G809" s="61"/>
      <c r="H809" s="61"/>
    </row>
    <row r="810" spans="1:8" x14ac:dyDescent="0.2">
      <c r="A810" s="67">
        <f t="shared" si="13"/>
        <v>5622</v>
      </c>
      <c r="B810" s="68" t="s">
        <v>557</v>
      </c>
      <c r="F810" s="61"/>
      <c r="G810" s="61"/>
      <c r="H810" s="61"/>
    </row>
    <row r="811" spans="1:8" x14ac:dyDescent="0.2">
      <c r="A811" s="67">
        <f t="shared" si="13"/>
        <v>5621</v>
      </c>
      <c r="B811" s="68" t="s">
        <v>557</v>
      </c>
      <c r="F811" s="61"/>
      <c r="G811" s="61"/>
      <c r="H811" s="61"/>
    </row>
    <row r="812" spans="1:8" x14ac:dyDescent="0.2">
      <c r="A812" s="67">
        <f t="shared" si="13"/>
        <v>5617</v>
      </c>
      <c r="B812" s="68" t="s">
        <v>229</v>
      </c>
      <c r="F812" s="61"/>
      <c r="G812" s="61"/>
      <c r="H812" s="61"/>
    </row>
    <row r="813" spans="1:8" x14ac:dyDescent="0.2">
      <c r="A813" s="67">
        <f t="shared" si="13"/>
        <v>5616</v>
      </c>
      <c r="B813" s="68" t="s">
        <v>229</v>
      </c>
      <c r="F813" s="61"/>
      <c r="G813" s="61"/>
      <c r="H813" s="61"/>
    </row>
    <row r="814" spans="1:8" x14ac:dyDescent="0.2">
      <c r="A814" s="67">
        <f t="shared" si="13"/>
        <v>5615</v>
      </c>
      <c r="B814" s="68" t="s">
        <v>229</v>
      </c>
      <c r="F814" s="61"/>
      <c r="G814" s="61"/>
      <c r="H814" s="61"/>
    </row>
    <row r="815" spans="1:8" x14ac:dyDescent="0.2">
      <c r="A815" s="67">
        <f t="shared" si="13"/>
        <v>5614</v>
      </c>
      <c r="B815" s="68" t="s">
        <v>557</v>
      </c>
      <c r="F815" s="61"/>
      <c r="G815" s="61"/>
      <c r="H815" s="61"/>
    </row>
    <row r="816" spans="1:8" x14ac:dyDescent="0.2">
      <c r="A816" s="67">
        <f t="shared" si="13"/>
        <v>5613</v>
      </c>
      <c r="B816" s="68" t="s">
        <v>557</v>
      </c>
      <c r="F816" s="61"/>
      <c r="G816" s="61"/>
      <c r="H816" s="61"/>
    </row>
    <row r="817" spans="1:8" x14ac:dyDescent="0.2">
      <c r="A817" s="67">
        <f t="shared" si="13"/>
        <v>5612</v>
      </c>
      <c r="B817" s="68" t="s">
        <v>557</v>
      </c>
      <c r="F817" s="61"/>
      <c r="G817" s="61"/>
      <c r="H817" s="61"/>
    </row>
    <row r="818" spans="1:8" x14ac:dyDescent="0.2">
      <c r="A818" s="67">
        <f t="shared" si="13"/>
        <v>5611</v>
      </c>
      <c r="B818" s="68" t="s">
        <v>557</v>
      </c>
      <c r="F818" s="61"/>
      <c r="G818" s="61"/>
      <c r="H818" s="61"/>
    </row>
    <row r="819" spans="1:8" x14ac:dyDescent="0.2">
      <c r="A819" s="65">
        <f t="shared" si="13"/>
        <v>5577</v>
      </c>
      <c r="B819" s="1" t="s">
        <v>188</v>
      </c>
      <c r="F819" s="61"/>
      <c r="G819" s="61"/>
      <c r="H819" s="61"/>
    </row>
    <row r="820" spans="1:8" x14ac:dyDescent="0.2">
      <c r="A820" s="65">
        <f t="shared" si="13"/>
        <v>5576</v>
      </c>
      <c r="B820" s="1" t="s">
        <v>188</v>
      </c>
      <c r="F820" s="61"/>
      <c r="G820" s="61"/>
      <c r="H820" s="61"/>
    </row>
    <row r="821" spans="1:8" x14ac:dyDescent="0.2">
      <c r="A821" s="65">
        <f t="shared" si="13"/>
        <v>5575</v>
      </c>
      <c r="B821" s="1" t="s">
        <v>188</v>
      </c>
      <c r="F821" s="61"/>
      <c r="G821" s="61"/>
      <c r="H821" s="61"/>
    </row>
    <row r="822" spans="1:8" x14ac:dyDescent="0.2">
      <c r="A822" s="65">
        <f t="shared" si="13"/>
        <v>5574</v>
      </c>
      <c r="B822" s="1" t="s">
        <v>558</v>
      </c>
      <c r="F822" s="61"/>
      <c r="G822" s="61"/>
      <c r="H822" s="61"/>
    </row>
    <row r="823" spans="1:8" x14ac:dyDescent="0.2">
      <c r="A823" s="65">
        <f t="shared" si="13"/>
        <v>5573</v>
      </c>
      <c r="B823" s="1" t="s">
        <v>558</v>
      </c>
      <c r="F823" s="61"/>
      <c r="G823" s="61"/>
      <c r="H823" s="61"/>
    </row>
    <row r="824" spans="1:8" x14ac:dyDescent="0.2">
      <c r="A824" s="65">
        <f t="shared" si="13"/>
        <v>5572</v>
      </c>
      <c r="B824" s="1" t="s">
        <v>558</v>
      </c>
      <c r="F824" s="61"/>
      <c r="G824" s="61"/>
      <c r="H824" s="61"/>
    </row>
    <row r="825" spans="1:8" x14ac:dyDescent="0.2">
      <c r="A825" s="65">
        <f t="shared" si="13"/>
        <v>5571</v>
      </c>
      <c r="B825" s="1" t="s">
        <v>558</v>
      </c>
      <c r="F825" s="61"/>
      <c r="G825" s="61"/>
      <c r="H825" s="61"/>
    </row>
    <row r="826" spans="1:8" x14ac:dyDescent="0.2">
      <c r="A826" s="65">
        <f t="shared" ref="A826:A889" si="14">A483-1000</f>
        <v>5567</v>
      </c>
      <c r="B826" s="1" t="s">
        <v>188</v>
      </c>
      <c r="F826" s="61"/>
      <c r="G826" s="61"/>
      <c r="H826" s="61"/>
    </row>
    <row r="827" spans="1:8" x14ac:dyDescent="0.2">
      <c r="A827" s="65">
        <f t="shared" si="14"/>
        <v>5566</v>
      </c>
      <c r="B827" s="1" t="s">
        <v>188</v>
      </c>
      <c r="F827" s="61"/>
      <c r="G827" s="61"/>
      <c r="H827" s="61"/>
    </row>
    <row r="828" spans="1:8" x14ac:dyDescent="0.2">
      <c r="A828" s="65">
        <f t="shared" si="14"/>
        <v>5565</v>
      </c>
      <c r="B828" s="1" t="s">
        <v>188</v>
      </c>
      <c r="F828" s="61"/>
      <c r="G828" s="61"/>
      <c r="H828" s="61"/>
    </row>
    <row r="829" spans="1:8" x14ac:dyDescent="0.2">
      <c r="A829" s="65">
        <f t="shared" si="14"/>
        <v>5564</v>
      </c>
      <c r="B829" s="1" t="s">
        <v>558</v>
      </c>
      <c r="F829" s="61"/>
      <c r="G829" s="61"/>
      <c r="H829" s="61"/>
    </row>
    <row r="830" spans="1:8" x14ac:dyDescent="0.2">
      <c r="A830" s="65">
        <f t="shared" si="14"/>
        <v>5563</v>
      </c>
      <c r="B830" s="1" t="s">
        <v>558</v>
      </c>
      <c r="F830" s="61"/>
      <c r="G830" s="61"/>
      <c r="H830" s="61"/>
    </row>
    <row r="831" spans="1:8" x14ac:dyDescent="0.2">
      <c r="A831" s="65">
        <f t="shared" si="14"/>
        <v>5562</v>
      </c>
      <c r="B831" s="1" t="s">
        <v>558</v>
      </c>
      <c r="F831" s="61"/>
      <c r="G831" s="61"/>
      <c r="H831" s="61"/>
    </row>
    <row r="832" spans="1:8" x14ac:dyDescent="0.2">
      <c r="A832" s="65">
        <f t="shared" si="14"/>
        <v>5561</v>
      </c>
      <c r="B832" s="1" t="s">
        <v>558</v>
      </c>
      <c r="F832" s="61"/>
      <c r="G832" s="61"/>
      <c r="H832" s="61"/>
    </row>
    <row r="833" spans="1:8" x14ac:dyDescent="0.2">
      <c r="A833" s="65">
        <f t="shared" si="14"/>
        <v>5557</v>
      </c>
      <c r="B833" s="1" t="s">
        <v>188</v>
      </c>
      <c r="F833" s="61"/>
      <c r="G833" s="61"/>
      <c r="H833" s="61"/>
    </row>
    <row r="834" spans="1:8" x14ac:dyDescent="0.2">
      <c r="A834" s="65">
        <f t="shared" si="14"/>
        <v>5556</v>
      </c>
      <c r="B834" s="1" t="s">
        <v>188</v>
      </c>
      <c r="F834" s="61"/>
      <c r="G834" s="61"/>
      <c r="H834" s="61"/>
    </row>
    <row r="835" spans="1:8" x14ac:dyDescent="0.2">
      <c r="A835" s="65">
        <f t="shared" si="14"/>
        <v>5555</v>
      </c>
      <c r="B835" s="1" t="s">
        <v>188</v>
      </c>
      <c r="F835" s="61"/>
      <c r="G835" s="61"/>
      <c r="H835" s="61"/>
    </row>
    <row r="836" spans="1:8" x14ac:dyDescent="0.2">
      <c r="A836" s="65">
        <f t="shared" si="14"/>
        <v>5554</v>
      </c>
      <c r="B836" s="1" t="s">
        <v>559</v>
      </c>
      <c r="F836" s="61"/>
      <c r="G836" s="61"/>
      <c r="H836" s="61"/>
    </row>
    <row r="837" spans="1:8" x14ac:dyDescent="0.2">
      <c r="A837" s="65">
        <f t="shared" si="14"/>
        <v>5553</v>
      </c>
      <c r="B837" s="1" t="s">
        <v>556</v>
      </c>
      <c r="F837" s="61"/>
      <c r="G837" s="61"/>
      <c r="H837" s="61"/>
    </row>
    <row r="838" spans="1:8" x14ac:dyDescent="0.2">
      <c r="A838" s="65">
        <f t="shared" si="14"/>
        <v>5552</v>
      </c>
      <c r="B838" s="1" t="s">
        <v>556</v>
      </c>
      <c r="F838" s="61"/>
      <c r="G838" s="61"/>
      <c r="H838" s="61"/>
    </row>
    <row r="839" spans="1:8" x14ac:dyDescent="0.2">
      <c r="A839" s="65">
        <f t="shared" si="14"/>
        <v>5551</v>
      </c>
      <c r="B839" s="1" t="s">
        <v>556</v>
      </c>
      <c r="F839" s="61"/>
      <c r="G839" s="61"/>
      <c r="H839" s="61"/>
    </row>
    <row r="840" spans="1:8" x14ac:dyDescent="0.2">
      <c r="A840" s="65">
        <f t="shared" si="14"/>
        <v>5547</v>
      </c>
      <c r="B840" s="1" t="s">
        <v>229</v>
      </c>
      <c r="F840" s="61"/>
      <c r="G840" s="61"/>
      <c r="H840" s="61"/>
    </row>
    <row r="841" spans="1:8" x14ac:dyDescent="0.2">
      <c r="A841" s="65">
        <f t="shared" si="14"/>
        <v>5546</v>
      </c>
      <c r="B841" s="1" t="s">
        <v>229</v>
      </c>
      <c r="F841" s="61"/>
      <c r="G841" s="61"/>
      <c r="H841" s="61"/>
    </row>
    <row r="842" spans="1:8" x14ac:dyDescent="0.2">
      <c r="A842" s="65">
        <f t="shared" si="14"/>
        <v>5545</v>
      </c>
      <c r="B842" s="1" t="s">
        <v>229</v>
      </c>
      <c r="F842" s="61"/>
      <c r="G842" s="61"/>
      <c r="H842" s="61"/>
    </row>
    <row r="843" spans="1:8" x14ac:dyDescent="0.2">
      <c r="A843" s="65">
        <f t="shared" si="14"/>
        <v>5544</v>
      </c>
      <c r="B843" s="1" t="s">
        <v>559</v>
      </c>
      <c r="F843" s="61"/>
      <c r="G843" s="61"/>
      <c r="H843" s="61"/>
    </row>
    <row r="844" spans="1:8" x14ac:dyDescent="0.2">
      <c r="A844" s="65">
        <f t="shared" si="14"/>
        <v>5543</v>
      </c>
      <c r="B844" s="1" t="s">
        <v>195</v>
      </c>
      <c r="F844" s="61"/>
      <c r="G844" s="61"/>
      <c r="H844" s="61"/>
    </row>
    <row r="845" spans="1:8" x14ac:dyDescent="0.2">
      <c r="A845" s="65">
        <f t="shared" si="14"/>
        <v>5542</v>
      </c>
      <c r="B845" s="1" t="s">
        <v>195</v>
      </c>
      <c r="F845" s="61"/>
      <c r="G845" s="61"/>
      <c r="H845" s="61"/>
    </row>
    <row r="846" spans="1:8" x14ac:dyDescent="0.2">
      <c r="A846" s="65">
        <f t="shared" si="14"/>
        <v>5541</v>
      </c>
      <c r="B846" s="1" t="s">
        <v>195</v>
      </c>
      <c r="F846" s="61"/>
      <c r="G846" s="61"/>
      <c r="H846" s="61"/>
    </row>
    <row r="847" spans="1:8" x14ac:dyDescent="0.2">
      <c r="A847" s="65">
        <f t="shared" si="14"/>
        <v>5537</v>
      </c>
      <c r="B847" s="1" t="s">
        <v>229</v>
      </c>
      <c r="F847" s="61"/>
      <c r="G847" s="61"/>
      <c r="H847" s="61"/>
    </row>
    <row r="848" spans="1:8" x14ac:dyDescent="0.2">
      <c r="A848" s="65">
        <f t="shared" si="14"/>
        <v>5536</v>
      </c>
      <c r="B848" s="1" t="s">
        <v>229</v>
      </c>
      <c r="F848" s="61"/>
      <c r="G848" s="61"/>
      <c r="H848" s="61"/>
    </row>
    <row r="849" spans="1:8" x14ac:dyDescent="0.2">
      <c r="A849" s="65">
        <f t="shared" si="14"/>
        <v>5535</v>
      </c>
      <c r="B849" s="1" t="s">
        <v>229</v>
      </c>
      <c r="F849" s="61"/>
      <c r="G849" s="61"/>
      <c r="H849" s="61"/>
    </row>
    <row r="850" spans="1:8" x14ac:dyDescent="0.2">
      <c r="A850" s="65">
        <f t="shared" si="14"/>
        <v>5534</v>
      </c>
      <c r="B850" s="1" t="s">
        <v>195</v>
      </c>
      <c r="F850" s="61"/>
      <c r="G850" s="61"/>
      <c r="H850" s="61"/>
    </row>
    <row r="851" spans="1:8" x14ac:dyDescent="0.2">
      <c r="A851" s="65">
        <f t="shared" si="14"/>
        <v>5533</v>
      </c>
      <c r="B851" s="1" t="s">
        <v>195</v>
      </c>
      <c r="F851" s="61"/>
      <c r="G851" s="61"/>
      <c r="H851" s="61"/>
    </row>
    <row r="852" spans="1:8" x14ac:dyDescent="0.2">
      <c r="A852" s="65">
        <f t="shared" si="14"/>
        <v>5532</v>
      </c>
      <c r="B852" s="1" t="s">
        <v>195</v>
      </c>
      <c r="F852" s="61"/>
      <c r="G852" s="61"/>
      <c r="H852" s="61"/>
    </row>
    <row r="853" spans="1:8" x14ac:dyDescent="0.2">
      <c r="A853" s="65">
        <f t="shared" si="14"/>
        <v>5531</v>
      </c>
      <c r="B853" s="1" t="s">
        <v>195</v>
      </c>
      <c r="F853" s="61"/>
      <c r="G853" s="61"/>
      <c r="H853" s="61"/>
    </row>
    <row r="854" spans="1:8" x14ac:dyDescent="0.2">
      <c r="A854" s="65">
        <f t="shared" si="14"/>
        <v>5527</v>
      </c>
      <c r="B854" s="1" t="s">
        <v>229</v>
      </c>
      <c r="F854" s="61"/>
      <c r="G854" s="61"/>
      <c r="H854" s="61"/>
    </row>
    <row r="855" spans="1:8" x14ac:dyDescent="0.2">
      <c r="A855" s="65">
        <f t="shared" si="14"/>
        <v>5526</v>
      </c>
      <c r="B855" s="1" t="s">
        <v>229</v>
      </c>
      <c r="F855" s="61"/>
      <c r="G855" s="61"/>
      <c r="H855" s="61"/>
    </row>
    <row r="856" spans="1:8" x14ac:dyDescent="0.2">
      <c r="A856" s="65">
        <f t="shared" si="14"/>
        <v>5525</v>
      </c>
      <c r="B856" s="1" t="s">
        <v>229</v>
      </c>
      <c r="F856" s="61"/>
      <c r="G856" s="61"/>
      <c r="H856" s="61"/>
    </row>
    <row r="857" spans="1:8" x14ac:dyDescent="0.2">
      <c r="A857" s="65">
        <f t="shared" si="14"/>
        <v>5524</v>
      </c>
      <c r="B857" s="1" t="s">
        <v>195</v>
      </c>
      <c r="F857" s="61"/>
      <c r="G857" s="61"/>
      <c r="H857" s="61"/>
    </row>
    <row r="858" spans="1:8" x14ac:dyDescent="0.2">
      <c r="A858" s="65">
        <f t="shared" si="14"/>
        <v>5523</v>
      </c>
      <c r="B858" s="1" t="s">
        <v>195</v>
      </c>
      <c r="F858" s="61"/>
      <c r="G858" s="61"/>
      <c r="H858" s="61"/>
    </row>
    <row r="859" spans="1:8" x14ac:dyDescent="0.2">
      <c r="A859" s="65">
        <f t="shared" si="14"/>
        <v>5522</v>
      </c>
      <c r="B859" s="1" t="s">
        <v>195</v>
      </c>
      <c r="F859" s="61"/>
      <c r="G859" s="61"/>
      <c r="H859" s="61"/>
    </row>
    <row r="860" spans="1:8" x14ac:dyDescent="0.2">
      <c r="A860" s="65">
        <f t="shared" si="14"/>
        <v>5521</v>
      </c>
      <c r="B860" s="1" t="s">
        <v>195</v>
      </c>
      <c r="F860" s="61"/>
      <c r="G860" s="61"/>
      <c r="H860" s="61"/>
    </row>
    <row r="861" spans="1:8" x14ac:dyDescent="0.2">
      <c r="A861" s="65">
        <f t="shared" si="14"/>
        <v>5517</v>
      </c>
      <c r="B861" s="1" t="s">
        <v>229</v>
      </c>
      <c r="F861" s="61"/>
      <c r="G861" s="61"/>
      <c r="H861" s="61"/>
    </row>
    <row r="862" spans="1:8" x14ac:dyDescent="0.2">
      <c r="A862" s="65">
        <f t="shared" si="14"/>
        <v>5516</v>
      </c>
      <c r="B862" s="1" t="s">
        <v>229</v>
      </c>
      <c r="F862" s="61"/>
      <c r="G862" s="61"/>
      <c r="H862" s="61"/>
    </row>
    <row r="863" spans="1:8" x14ac:dyDescent="0.2">
      <c r="A863" s="65">
        <f t="shared" si="14"/>
        <v>5515</v>
      </c>
      <c r="B863" s="1" t="s">
        <v>229</v>
      </c>
      <c r="F863" s="61"/>
      <c r="G863" s="61"/>
      <c r="H863" s="61"/>
    </row>
    <row r="864" spans="1:8" x14ac:dyDescent="0.2">
      <c r="A864" s="65">
        <f t="shared" si="14"/>
        <v>5514</v>
      </c>
      <c r="B864" s="1" t="s">
        <v>195</v>
      </c>
      <c r="F864" s="61"/>
      <c r="G864" s="61"/>
      <c r="H864" s="61"/>
    </row>
    <row r="865" spans="1:8" x14ac:dyDescent="0.2">
      <c r="A865" s="65">
        <f t="shared" si="14"/>
        <v>5513</v>
      </c>
      <c r="B865" s="1" t="s">
        <v>195</v>
      </c>
      <c r="F865" s="61"/>
      <c r="G865" s="61"/>
      <c r="H865" s="61"/>
    </row>
    <row r="866" spans="1:8" x14ac:dyDescent="0.2">
      <c r="A866" s="65">
        <f t="shared" si="14"/>
        <v>5512</v>
      </c>
      <c r="B866" s="1" t="s">
        <v>195</v>
      </c>
      <c r="F866" s="61"/>
      <c r="G866" s="61"/>
      <c r="H866" s="61"/>
    </row>
    <row r="867" spans="1:8" x14ac:dyDescent="0.2">
      <c r="A867" s="65">
        <f t="shared" si="14"/>
        <v>5511</v>
      </c>
      <c r="B867" s="1" t="s">
        <v>195</v>
      </c>
      <c r="F867" s="61"/>
      <c r="G867" s="61"/>
      <c r="H867" s="61"/>
    </row>
    <row r="868" spans="1:8" x14ac:dyDescent="0.2">
      <c r="A868" s="67">
        <f t="shared" si="14"/>
        <v>5477</v>
      </c>
      <c r="B868" s="68" t="s">
        <v>475</v>
      </c>
      <c r="F868" s="61"/>
      <c r="G868" s="61"/>
      <c r="H868" s="61"/>
    </row>
    <row r="869" spans="1:8" x14ac:dyDescent="0.2">
      <c r="A869" s="67">
        <f t="shared" si="14"/>
        <v>5476</v>
      </c>
      <c r="B869" s="68" t="s">
        <v>475</v>
      </c>
      <c r="F869" s="61"/>
      <c r="G869" s="61"/>
      <c r="H869" s="61"/>
    </row>
    <row r="870" spans="1:8" x14ac:dyDescent="0.2">
      <c r="A870" s="67">
        <f t="shared" si="14"/>
        <v>5475</v>
      </c>
      <c r="B870" s="68" t="s">
        <v>475</v>
      </c>
      <c r="F870" s="61"/>
      <c r="G870" s="61"/>
      <c r="H870" s="61"/>
    </row>
    <row r="871" spans="1:8" x14ac:dyDescent="0.2">
      <c r="A871" s="67">
        <f t="shared" si="14"/>
        <v>5474</v>
      </c>
      <c r="B871" s="68" t="s">
        <v>290</v>
      </c>
      <c r="F871" s="61"/>
      <c r="G871" s="61"/>
      <c r="H871" s="61"/>
    </row>
    <row r="872" spans="1:8" x14ac:dyDescent="0.2">
      <c r="A872" s="67">
        <f t="shared" si="14"/>
        <v>5473</v>
      </c>
      <c r="B872" s="68" t="s">
        <v>290</v>
      </c>
      <c r="F872" s="61"/>
      <c r="G872" s="61"/>
      <c r="H872" s="61"/>
    </row>
    <row r="873" spans="1:8" x14ac:dyDescent="0.2">
      <c r="A873" s="67">
        <f t="shared" si="14"/>
        <v>5472</v>
      </c>
      <c r="B873" s="68" t="s">
        <v>290</v>
      </c>
      <c r="F873" s="61"/>
      <c r="G873" s="61"/>
      <c r="H873" s="61"/>
    </row>
    <row r="874" spans="1:8" x14ac:dyDescent="0.2">
      <c r="A874" s="67">
        <f t="shared" si="14"/>
        <v>5471</v>
      </c>
      <c r="B874" s="68" t="s">
        <v>290</v>
      </c>
      <c r="F874" s="61"/>
      <c r="G874" s="61"/>
      <c r="H874" s="61"/>
    </row>
    <row r="875" spans="1:8" x14ac:dyDescent="0.2">
      <c r="A875" s="67">
        <f t="shared" si="14"/>
        <v>5467</v>
      </c>
      <c r="B875" s="68" t="s">
        <v>475</v>
      </c>
      <c r="F875" s="61"/>
      <c r="G875" s="61"/>
      <c r="H875" s="61"/>
    </row>
    <row r="876" spans="1:8" x14ac:dyDescent="0.2">
      <c r="A876" s="67">
        <f t="shared" si="14"/>
        <v>5466</v>
      </c>
      <c r="B876" s="68" t="s">
        <v>475</v>
      </c>
      <c r="F876" s="61"/>
      <c r="G876" s="61"/>
      <c r="H876" s="61"/>
    </row>
    <row r="877" spans="1:8" x14ac:dyDescent="0.2">
      <c r="A877" s="67">
        <f t="shared" si="14"/>
        <v>5465</v>
      </c>
      <c r="B877" s="68" t="s">
        <v>475</v>
      </c>
      <c r="F877" s="61"/>
      <c r="G877" s="61"/>
      <c r="H877" s="61"/>
    </row>
    <row r="878" spans="1:8" x14ac:dyDescent="0.2">
      <c r="A878" s="67">
        <f t="shared" si="14"/>
        <v>5464</v>
      </c>
      <c r="B878" s="68" t="s">
        <v>290</v>
      </c>
      <c r="F878" s="61"/>
      <c r="G878" s="61"/>
      <c r="H878" s="61"/>
    </row>
    <row r="879" spans="1:8" x14ac:dyDescent="0.2">
      <c r="A879" s="67">
        <f t="shared" si="14"/>
        <v>5463</v>
      </c>
      <c r="B879" s="68" t="s">
        <v>290</v>
      </c>
      <c r="F879" s="61"/>
      <c r="G879" s="61"/>
      <c r="H879" s="61"/>
    </row>
    <row r="880" spans="1:8" x14ac:dyDescent="0.2">
      <c r="A880" s="67">
        <f t="shared" si="14"/>
        <v>5462</v>
      </c>
      <c r="B880" s="68" t="s">
        <v>290</v>
      </c>
      <c r="F880" s="61"/>
      <c r="G880" s="61"/>
      <c r="H880" s="61"/>
    </row>
    <row r="881" spans="1:8" x14ac:dyDescent="0.2">
      <c r="A881" s="67">
        <f t="shared" si="14"/>
        <v>5461</v>
      </c>
      <c r="B881" s="68" t="s">
        <v>290</v>
      </c>
      <c r="F881" s="61"/>
      <c r="G881" s="61"/>
      <c r="H881" s="61"/>
    </row>
    <row r="882" spans="1:8" x14ac:dyDescent="0.2">
      <c r="A882" s="67">
        <f t="shared" si="14"/>
        <v>5457</v>
      </c>
      <c r="B882" s="68" t="s">
        <v>475</v>
      </c>
      <c r="F882" s="61"/>
      <c r="G882" s="61"/>
      <c r="H882" s="61"/>
    </row>
    <row r="883" spans="1:8" x14ac:dyDescent="0.2">
      <c r="A883" s="67">
        <f t="shared" si="14"/>
        <v>5456</v>
      </c>
      <c r="B883" s="68" t="s">
        <v>475</v>
      </c>
      <c r="F883" s="61"/>
      <c r="G883" s="61"/>
      <c r="H883" s="61"/>
    </row>
    <row r="884" spans="1:8" x14ac:dyDescent="0.2">
      <c r="A884" s="67">
        <f t="shared" si="14"/>
        <v>5455</v>
      </c>
      <c r="B884" s="68" t="s">
        <v>475</v>
      </c>
      <c r="F884" s="61"/>
      <c r="G884" s="61"/>
      <c r="H884" s="61"/>
    </row>
    <row r="885" spans="1:8" x14ac:dyDescent="0.2">
      <c r="A885" s="67">
        <f t="shared" si="14"/>
        <v>5454</v>
      </c>
      <c r="B885" s="68" t="s">
        <v>290</v>
      </c>
      <c r="F885" s="61"/>
      <c r="G885" s="61"/>
      <c r="H885" s="61"/>
    </row>
    <row r="886" spans="1:8" x14ac:dyDescent="0.2">
      <c r="A886" s="67">
        <f t="shared" si="14"/>
        <v>5453</v>
      </c>
      <c r="B886" s="68" t="s">
        <v>290</v>
      </c>
      <c r="F886" s="61"/>
      <c r="G886" s="61"/>
      <c r="H886" s="61"/>
    </row>
    <row r="887" spans="1:8" x14ac:dyDescent="0.2">
      <c r="A887" s="67">
        <f t="shared" si="14"/>
        <v>5452</v>
      </c>
      <c r="B887" s="68" t="s">
        <v>290</v>
      </c>
      <c r="F887" s="61"/>
      <c r="G887" s="61"/>
      <c r="H887" s="61"/>
    </row>
    <row r="888" spans="1:8" x14ac:dyDescent="0.2">
      <c r="A888" s="67">
        <f t="shared" si="14"/>
        <v>5451</v>
      </c>
      <c r="B888" s="68" t="s">
        <v>290</v>
      </c>
      <c r="F888" s="61"/>
      <c r="G888" s="61"/>
      <c r="H888" s="61"/>
    </row>
    <row r="889" spans="1:8" x14ac:dyDescent="0.2">
      <c r="A889" s="67">
        <f t="shared" si="14"/>
        <v>5447</v>
      </c>
      <c r="B889" s="68" t="s">
        <v>325</v>
      </c>
      <c r="F889" s="61"/>
      <c r="G889" s="61"/>
      <c r="H889" s="61"/>
    </row>
    <row r="890" spans="1:8" x14ac:dyDescent="0.2">
      <c r="A890" s="67">
        <f t="shared" ref="A890:A953" si="15">A547-1000</f>
        <v>5446</v>
      </c>
      <c r="B890" s="68" t="s">
        <v>325</v>
      </c>
      <c r="F890" s="61"/>
      <c r="G890" s="61"/>
      <c r="H890" s="61"/>
    </row>
    <row r="891" spans="1:8" x14ac:dyDescent="0.2">
      <c r="A891" s="67">
        <f t="shared" si="15"/>
        <v>5445</v>
      </c>
      <c r="B891" s="68" t="s">
        <v>325</v>
      </c>
      <c r="F891" s="61"/>
      <c r="G891" s="61"/>
      <c r="H891" s="61"/>
    </row>
    <row r="892" spans="1:8" x14ac:dyDescent="0.2">
      <c r="A892" s="67">
        <f t="shared" si="15"/>
        <v>5444</v>
      </c>
      <c r="B892" s="68" t="s">
        <v>559</v>
      </c>
      <c r="F892" s="61"/>
      <c r="G892" s="61"/>
      <c r="H892" s="61"/>
    </row>
    <row r="893" spans="1:8" x14ac:dyDescent="0.2">
      <c r="A893" s="67">
        <f t="shared" si="15"/>
        <v>5443</v>
      </c>
      <c r="B893" s="68" t="s">
        <v>412</v>
      </c>
      <c r="F893" s="61"/>
      <c r="G893" s="61"/>
      <c r="H893" s="61"/>
    </row>
    <row r="894" spans="1:8" x14ac:dyDescent="0.2">
      <c r="A894" s="67">
        <f t="shared" si="15"/>
        <v>5442</v>
      </c>
      <c r="B894" s="68" t="s">
        <v>412</v>
      </c>
      <c r="F894" s="61"/>
      <c r="G894" s="61"/>
      <c r="H894" s="61"/>
    </row>
    <row r="895" spans="1:8" x14ac:dyDescent="0.2">
      <c r="A895" s="67">
        <f t="shared" si="15"/>
        <v>5441</v>
      </c>
      <c r="B895" s="68" t="s">
        <v>412</v>
      </c>
      <c r="F895" s="61"/>
      <c r="G895" s="61"/>
      <c r="H895" s="61"/>
    </row>
    <row r="896" spans="1:8" x14ac:dyDescent="0.2">
      <c r="A896" s="67">
        <f t="shared" si="15"/>
        <v>5437</v>
      </c>
      <c r="B896" s="68" t="s">
        <v>325</v>
      </c>
      <c r="F896" s="61"/>
      <c r="G896" s="61"/>
      <c r="H896" s="61"/>
    </row>
    <row r="897" spans="1:8" x14ac:dyDescent="0.2">
      <c r="A897" s="67">
        <f t="shared" si="15"/>
        <v>5436</v>
      </c>
      <c r="B897" s="68" t="s">
        <v>325</v>
      </c>
      <c r="F897" s="61"/>
      <c r="G897" s="61"/>
      <c r="H897" s="61"/>
    </row>
    <row r="898" spans="1:8" x14ac:dyDescent="0.2">
      <c r="A898" s="67">
        <f t="shared" si="15"/>
        <v>5435</v>
      </c>
      <c r="B898" s="68" t="s">
        <v>325</v>
      </c>
      <c r="F898" s="61"/>
      <c r="G898" s="61"/>
      <c r="H898" s="61"/>
    </row>
    <row r="899" spans="1:8" x14ac:dyDescent="0.2">
      <c r="A899" s="67">
        <f t="shared" si="15"/>
        <v>5434</v>
      </c>
      <c r="B899" s="68" t="s">
        <v>412</v>
      </c>
      <c r="F899" s="61"/>
      <c r="G899" s="61"/>
      <c r="H899" s="61"/>
    </row>
    <row r="900" spans="1:8" x14ac:dyDescent="0.2">
      <c r="A900" s="67">
        <f t="shared" si="15"/>
        <v>5433</v>
      </c>
      <c r="B900" s="68" t="s">
        <v>412</v>
      </c>
      <c r="F900" s="61"/>
      <c r="G900" s="61"/>
      <c r="H900" s="61"/>
    </row>
    <row r="901" spans="1:8" x14ac:dyDescent="0.2">
      <c r="A901" s="67">
        <f t="shared" si="15"/>
        <v>5432</v>
      </c>
      <c r="B901" s="68" t="s">
        <v>412</v>
      </c>
      <c r="F901" s="61"/>
      <c r="G901" s="61"/>
      <c r="H901" s="61"/>
    </row>
    <row r="902" spans="1:8" x14ac:dyDescent="0.2">
      <c r="A902" s="67">
        <f t="shared" si="15"/>
        <v>5431</v>
      </c>
      <c r="B902" s="68" t="s">
        <v>412</v>
      </c>
      <c r="F902" s="61"/>
      <c r="G902" s="61"/>
      <c r="H902" s="61"/>
    </row>
    <row r="903" spans="1:8" x14ac:dyDescent="0.2">
      <c r="A903" s="67">
        <f t="shared" si="15"/>
        <v>5427</v>
      </c>
      <c r="B903" s="68" t="s">
        <v>325</v>
      </c>
      <c r="F903" s="61"/>
      <c r="G903" s="61"/>
      <c r="H903" s="61"/>
    </row>
    <row r="904" spans="1:8" x14ac:dyDescent="0.2">
      <c r="A904" s="67">
        <f t="shared" si="15"/>
        <v>5426</v>
      </c>
      <c r="B904" s="68" t="s">
        <v>325</v>
      </c>
      <c r="F904" s="61"/>
      <c r="G904" s="61"/>
      <c r="H904" s="61"/>
    </row>
    <row r="905" spans="1:8" x14ac:dyDescent="0.2">
      <c r="A905" s="67">
        <f t="shared" si="15"/>
        <v>5425</v>
      </c>
      <c r="B905" s="68" t="s">
        <v>325</v>
      </c>
      <c r="F905" s="61"/>
      <c r="G905" s="61"/>
      <c r="H905" s="61"/>
    </row>
    <row r="906" spans="1:8" x14ac:dyDescent="0.2">
      <c r="A906" s="67">
        <f t="shared" si="15"/>
        <v>5424</v>
      </c>
      <c r="B906" s="68" t="s">
        <v>412</v>
      </c>
      <c r="F906" s="61"/>
      <c r="G906" s="61"/>
      <c r="H906" s="61"/>
    </row>
    <row r="907" spans="1:8" x14ac:dyDescent="0.2">
      <c r="A907" s="67">
        <f t="shared" si="15"/>
        <v>5423</v>
      </c>
      <c r="B907" s="68" t="s">
        <v>412</v>
      </c>
      <c r="F907" s="61"/>
      <c r="G907" s="61"/>
      <c r="H907" s="61"/>
    </row>
    <row r="908" spans="1:8" x14ac:dyDescent="0.2">
      <c r="A908" s="67">
        <f t="shared" si="15"/>
        <v>5422</v>
      </c>
      <c r="B908" s="68" t="s">
        <v>412</v>
      </c>
      <c r="F908" s="61"/>
      <c r="G908" s="61"/>
      <c r="H908" s="61"/>
    </row>
    <row r="909" spans="1:8" x14ac:dyDescent="0.2">
      <c r="A909" s="67">
        <f t="shared" si="15"/>
        <v>5421</v>
      </c>
      <c r="B909" s="68" t="s">
        <v>412</v>
      </c>
      <c r="F909" s="61"/>
      <c r="G909" s="61"/>
      <c r="H909" s="61"/>
    </row>
    <row r="910" spans="1:8" x14ac:dyDescent="0.2">
      <c r="A910" s="67">
        <f t="shared" si="15"/>
        <v>5417</v>
      </c>
      <c r="B910" s="68" t="s">
        <v>325</v>
      </c>
      <c r="F910" s="61"/>
      <c r="G910" s="61"/>
      <c r="H910" s="61"/>
    </row>
    <row r="911" spans="1:8" x14ac:dyDescent="0.2">
      <c r="A911" s="67">
        <f t="shared" si="15"/>
        <v>5416</v>
      </c>
      <c r="B911" s="68" t="s">
        <v>325</v>
      </c>
      <c r="F911" s="61"/>
      <c r="G911" s="61"/>
      <c r="H911" s="61"/>
    </row>
    <row r="912" spans="1:8" x14ac:dyDescent="0.2">
      <c r="A912" s="67">
        <f t="shared" si="15"/>
        <v>5415</v>
      </c>
      <c r="B912" s="68" t="s">
        <v>325</v>
      </c>
      <c r="F912" s="61"/>
      <c r="G912" s="61"/>
      <c r="H912" s="61"/>
    </row>
    <row r="913" spans="1:8" x14ac:dyDescent="0.2">
      <c r="A913" s="67">
        <f t="shared" si="15"/>
        <v>5414</v>
      </c>
      <c r="B913" s="68" t="s">
        <v>412</v>
      </c>
      <c r="F913" s="61"/>
      <c r="G913" s="61"/>
      <c r="H913" s="61"/>
    </row>
    <row r="914" spans="1:8" x14ac:dyDescent="0.2">
      <c r="A914" s="67">
        <f t="shared" si="15"/>
        <v>5413</v>
      </c>
      <c r="B914" s="68" t="s">
        <v>412</v>
      </c>
      <c r="F914" s="61"/>
      <c r="G914" s="61"/>
      <c r="H914" s="61"/>
    </row>
    <row r="915" spans="1:8" x14ac:dyDescent="0.2">
      <c r="A915" s="67">
        <f t="shared" si="15"/>
        <v>5412</v>
      </c>
      <c r="B915" s="68" t="s">
        <v>412</v>
      </c>
      <c r="F915" s="61"/>
      <c r="G915" s="61"/>
      <c r="H915" s="61"/>
    </row>
    <row r="916" spans="1:8" x14ac:dyDescent="0.2">
      <c r="A916" s="67">
        <f t="shared" si="15"/>
        <v>5411</v>
      </c>
      <c r="B916" s="68" t="s">
        <v>412</v>
      </c>
      <c r="F916" s="61"/>
      <c r="G916" s="61"/>
      <c r="H916" s="61"/>
    </row>
    <row r="917" spans="1:8" x14ac:dyDescent="0.2">
      <c r="A917" s="65">
        <f t="shared" si="15"/>
        <v>5377</v>
      </c>
      <c r="B917" s="1" t="s">
        <v>475</v>
      </c>
      <c r="F917" s="61"/>
      <c r="G917" s="61"/>
      <c r="H917" s="61"/>
    </row>
    <row r="918" spans="1:8" x14ac:dyDescent="0.2">
      <c r="A918" s="65">
        <f t="shared" si="15"/>
        <v>5376</v>
      </c>
      <c r="B918" s="1" t="s">
        <v>475</v>
      </c>
      <c r="F918" s="61"/>
      <c r="G918" s="61"/>
      <c r="H918" s="61"/>
    </row>
    <row r="919" spans="1:8" x14ac:dyDescent="0.2">
      <c r="A919" s="65">
        <f t="shared" si="15"/>
        <v>5375</v>
      </c>
      <c r="B919" s="1" t="s">
        <v>475</v>
      </c>
      <c r="F919" s="61"/>
      <c r="G919" s="61"/>
      <c r="H919" s="61"/>
    </row>
    <row r="920" spans="1:8" x14ac:dyDescent="0.2">
      <c r="A920" s="65">
        <f t="shared" si="15"/>
        <v>5374</v>
      </c>
      <c r="B920" s="1" t="s">
        <v>290</v>
      </c>
      <c r="F920" s="61"/>
      <c r="G920" s="61"/>
      <c r="H920" s="61"/>
    </row>
    <row r="921" spans="1:8" x14ac:dyDescent="0.2">
      <c r="A921" s="65">
        <f t="shared" si="15"/>
        <v>5373</v>
      </c>
      <c r="B921" s="1" t="s">
        <v>290</v>
      </c>
      <c r="F921" s="61"/>
      <c r="G921" s="61"/>
      <c r="H921" s="61"/>
    </row>
    <row r="922" spans="1:8" x14ac:dyDescent="0.2">
      <c r="A922" s="65">
        <f t="shared" si="15"/>
        <v>5372</v>
      </c>
      <c r="B922" s="1" t="s">
        <v>290</v>
      </c>
      <c r="F922" s="61"/>
      <c r="G922" s="61"/>
      <c r="H922" s="61"/>
    </row>
    <row r="923" spans="1:8" x14ac:dyDescent="0.2">
      <c r="A923" s="65">
        <f t="shared" si="15"/>
        <v>5371</v>
      </c>
      <c r="B923" s="1" t="s">
        <v>290</v>
      </c>
      <c r="F923" s="61"/>
      <c r="G923" s="61"/>
      <c r="H923" s="61"/>
    </row>
    <row r="924" spans="1:8" x14ac:dyDescent="0.2">
      <c r="A924" s="65">
        <f t="shared" si="15"/>
        <v>5367</v>
      </c>
      <c r="B924" s="1" t="s">
        <v>475</v>
      </c>
      <c r="F924" s="61"/>
      <c r="G924" s="61"/>
      <c r="H924" s="61"/>
    </row>
    <row r="925" spans="1:8" x14ac:dyDescent="0.2">
      <c r="A925" s="65">
        <f t="shared" si="15"/>
        <v>5366</v>
      </c>
      <c r="B925" s="1" t="s">
        <v>475</v>
      </c>
      <c r="F925" s="61"/>
      <c r="G925" s="61"/>
      <c r="H925" s="61"/>
    </row>
    <row r="926" spans="1:8" x14ac:dyDescent="0.2">
      <c r="A926" s="65">
        <f t="shared" si="15"/>
        <v>5365</v>
      </c>
      <c r="B926" s="1" t="s">
        <v>475</v>
      </c>
      <c r="F926" s="61"/>
      <c r="G926" s="61"/>
      <c r="H926" s="61"/>
    </row>
    <row r="927" spans="1:8" x14ac:dyDescent="0.2">
      <c r="A927" s="65">
        <f t="shared" si="15"/>
        <v>5364</v>
      </c>
      <c r="B927" s="1" t="s">
        <v>290</v>
      </c>
      <c r="F927" s="61"/>
      <c r="G927" s="61"/>
      <c r="H927" s="61"/>
    </row>
    <row r="928" spans="1:8" x14ac:dyDescent="0.2">
      <c r="A928" s="65">
        <f t="shared" si="15"/>
        <v>5363</v>
      </c>
      <c r="B928" s="1" t="s">
        <v>290</v>
      </c>
      <c r="F928" s="61"/>
      <c r="G928" s="61"/>
      <c r="H928" s="61"/>
    </row>
    <row r="929" spans="1:8" x14ac:dyDescent="0.2">
      <c r="A929" s="65">
        <f t="shared" si="15"/>
        <v>5362</v>
      </c>
      <c r="B929" s="1" t="s">
        <v>290</v>
      </c>
      <c r="F929" s="61"/>
      <c r="G929" s="61"/>
      <c r="H929" s="61"/>
    </row>
    <row r="930" spans="1:8" x14ac:dyDescent="0.2">
      <c r="A930" s="65">
        <f t="shared" si="15"/>
        <v>5361</v>
      </c>
      <c r="B930" s="1" t="s">
        <v>290</v>
      </c>
      <c r="F930" s="61"/>
      <c r="G930" s="61"/>
      <c r="H930" s="61"/>
    </row>
    <row r="931" spans="1:8" x14ac:dyDescent="0.2">
      <c r="A931" s="65">
        <f t="shared" si="15"/>
        <v>5357</v>
      </c>
      <c r="B931" s="1" t="s">
        <v>475</v>
      </c>
      <c r="F931" s="61"/>
      <c r="G931" s="61"/>
      <c r="H931" s="61"/>
    </row>
    <row r="932" spans="1:8" x14ac:dyDescent="0.2">
      <c r="A932" s="65">
        <f t="shared" si="15"/>
        <v>5356</v>
      </c>
      <c r="B932" s="1" t="s">
        <v>475</v>
      </c>
      <c r="F932" s="61"/>
      <c r="G932" s="61"/>
      <c r="H932" s="61"/>
    </row>
    <row r="933" spans="1:8" x14ac:dyDescent="0.2">
      <c r="A933" s="65">
        <f t="shared" si="15"/>
        <v>5355</v>
      </c>
      <c r="B933" s="1" t="s">
        <v>475</v>
      </c>
      <c r="F933" s="61"/>
      <c r="G933" s="61"/>
      <c r="H933" s="61"/>
    </row>
    <row r="934" spans="1:8" x14ac:dyDescent="0.2">
      <c r="A934" s="65">
        <f t="shared" si="15"/>
        <v>5354</v>
      </c>
      <c r="B934" s="1" t="s">
        <v>290</v>
      </c>
      <c r="F934" s="61"/>
      <c r="G934" s="61"/>
      <c r="H934" s="61"/>
    </row>
    <row r="935" spans="1:8" x14ac:dyDescent="0.2">
      <c r="A935" s="65">
        <f t="shared" si="15"/>
        <v>5353</v>
      </c>
      <c r="B935" s="1" t="s">
        <v>290</v>
      </c>
      <c r="F935" s="61"/>
      <c r="G935" s="61"/>
      <c r="H935" s="61"/>
    </row>
    <row r="936" spans="1:8" x14ac:dyDescent="0.2">
      <c r="A936" s="65">
        <f t="shared" si="15"/>
        <v>5352</v>
      </c>
      <c r="B936" s="1" t="s">
        <v>290</v>
      </c>
      <c r="F936" s="61"/>
      <c r="G936" s="61"/>
      <c r="H936" s="61"/>
    </row>
    <row r="937" spans="1:8" x14ac:dyDescent="0.2">
      <c r="A937" s="65">
        <f t="shared" si="15"/>
        <v>5351</v>
      </c>
      <c r="B937" s="1" t="s">
        <v>290</v>
      </c>
      <c r="F937" s="61"/>
      <c r="G937" s="61"/>
      <c r="H937" s="61"/>
    </row>
    <row r="938" spans="1:8" x14ac:dyDescent="0.2">
      <c r="A938" s="65">
        <f t="shared" si="15"/>
        <v>5347</v>
      </c>
      <c r="B938" s="1" t="s">
        <v>325</v>
      </c>
      <c r="F938" s="61"/>
      <c r="G938" s="61"/>
      <c r="H938" s="61"/>
    </row>
    <row r="939" spans="1:8" x14ac:dyDescent="0.2">
      <c r="A939" s="65">
        <f t="shared" si="15"/>
        <v>5346</v>
      </c>
      <c r="B939" s="1" t="s">
        <v>325</v>
      </c>
      <c r="F939" s="61"/>
      <c r="G939" s="61"/>
      <c r="H939" s="61"/>
    </row>
    <row r="940" spans="1:8" x14ac:dyDescent="0.2">
      <c r="A940" s="65">
        <f t="shared" si="15"/>
        <v>5345</v>
      </c>
      <c r="B940" s="1" t="s">
        <v>325</v>
      </c>
      <c r="F940" s="61"/>
      <c r="G940" s="61"/>
      <c r="H940" s="61"/>
    </row>
    <row r="941" spans="1:8" x14ac:dyDescent="0.2">
      <c r="A941" s="65">
        <f t="shared" si="15"/>
        <v>5344</v>
      </c>
      <c r="B941" s="1" t="s">
        <v>555</v>
      </c>
      <c r="F941" s="61"/>
      <c r="G941" s="61"/>
      <c r="H941" s="61"/>
    </row>
    <row r="942" spans="1:8" x14ac:dyDescent="0.2">
      <c r="A942" s="65">
        <f t="shared" si="15"/>
        <v>5343</v>
      </c>
      <c r="B942" s="1" t="s">
        <v>555</v>
      </c>
      <c r="F942" s="61"/>
      <c r="G942" s="61"/>
      <c r="H942" s="61"/>
    </row>
    <row r="943" spans="1:8" x14ac:dyDescent="0.2">
      <c r="A943" s="65">
        <f t="shared" si="15"/>
        <v>5342</v>
      </c>
      <c r="B943" s="1" t="s">
        <v>555</v>
      </c>
      <c r="F943" s="61"/>
      <c r="G943" s="61"/>
      <c r="H943" s="61"/>
    </row>
    <row r="944" spans="1:8" x14ac:dyDescent="0.2">
      <c r="A944" s="65">
        <f t="shared" si="15"/>
        <v>5341</v>
      </c>
      <c r="B944" s="1" t="s">
        <v>555</v>
      </c>
      <c r="F944" s="61"/>
      <c r="G944" s="61"/>
      <c r="H944" s="61"/>
    </row>
    <row r="945" spans="1:8" x14ac:dyDescent="0.2">
      <c r="A945" s="65">
        <f t="shared" si="15"/>
        <v>5337</v>
      </c>
      <c r="B945" s="1" t="s">
        <v>325</v>
      </c>
      <c r="F945" s="61"/>
      <c r="G945" s="61"/>
      <c r="H945" s="61"/>
    </row>
    <row r="946" spans="1:8" x14ac:dyDescent="0.2">
      <c r="A946" s="65">
        <f t="shared" si="15"/>
        <v>5336</v>
      </c>
      <c r="B946" s="1" t="s">
        <v>325</v>
      </c>
      <c r="F946" s="61"/>
      <c r="G946" s="61"/>
      <c r="H946" s="61"/>
    </row>
    <row r="947" spans="1:8" x14ac:dyDescent="0.2">
      <c r="A947" s="65">
        <f t="shared" si="15"/>
        <v>5335</v>
      </c>
      <c r="B947" s="1" t="s">
        <v>325</v>
      </c>
      <c r="F947" s="61"/>
      <c r="G947" s="61"/>
      <c r="H947" s="61"/>
    </row>
    <row r="948" spans="1:8" x14ac:dyDescent="0.2">
      <c r="A948" s="65">
        <f t="shared" si="15"/>
        <v>5334</v>
      </c>
      <c r="B948" s="1" t="s">
        <v>555</v>
      </c>
      <c r="F948" s="61"/>
      <c r="G948" s="61"/>
      <c r="H948" s="61"/>
    </row>
    <row r="949" spans="1:8" x14ac:dyDescent="0.2">
      <c r="A949" s="65">
        <f t="shared" si="15"/>
        <v>5333</v>
      </c>
      <c r="B949" s="1" t="s">
        <v>555</v>
      </c>
      <c r="F949" s="61"/>
      <c r="G949" s="61"/>
      <c r="H949" s="61"/>
    </row>
    <row r="950" spans="1:8" x14ac:dyDescent="0.2">
      <c r="A950" s="65">
        <f t="shared" si="15"/>
        <v>5332</v>
      </c>
      <c r="B950" s="1" t="s">
        <v>555</v>
      </c>
      <c r="F950" s="61"/>
      <c r="G950" s="61"/>
      <c r="H950" s="61"/>
    </row>
    <row r="951" spans="1:8" x14ac:dyDescent="0.2">
      <c r="A951" s="65">
        <f t="shared" si="15"/>
        <v>5331</v>
      </c>
      <c r="B951" s="1" t="s">
        <v>555</v>
      </c>
      <c r="F951" s="61"/>
      <c r="G951" s="61"/>
      <c r="H951" s="61"/>
    </row>
    <row r="952" spans="1:8" x14ac:dyDescent="0.2">
      <c r="A952" s="65">
        <f t="shared" si="15"/>
        <v>5327</v>
      </c>
      <c r="B952" s="1" t="s">
        <v>325</v>
      </c>
      <c r="F952" s="61"/>
      <c r="G952" s="61"/>
      <c r="H952" s="61"/>
    </row>
    <row r="953" spans="1:8" x14ac:dyDescent="0.2">
      <c r="A953" s="65">
        <f t="shared" si="15"/>
        <v>5326</v>
      </c>
      <c r="B953" s="1" t="s">
        <v>325</v>
      </c>
      <c r="F953" s="61"/>
      <c r="G953" s="61"/>
      <c r="H953" s="61"/>
    </row>
    <row r="954" spans="1:8" x14ac:dyDescent="0.2">
      <c r="A954" s="65">
        <f t="shared" ref="A954:A1017" si="16">A611-1000</f>
        <v>5325</v>
      </c>
      <c r="B954" s="1" t="s">
        <v>325</v>
      </c>
      <c r="F954" s="61"/>
      <c r="G954" s="61"/>
      <c r="H954" s="61"/>
    </row>
    <row r="955" spans="1:8" x14ac:dyDescent="0.2">
      <c r="A955" s="65">
        <f t="shared" si="16"/>
        <v>5324</v>
      </c>
      <c r="B955" s="1" t="s">
        <v>555</v>
      </c>
      <c r="F955" s="61"/>
      <c r="G955" s="61"/>
      <c r="H955" s="61"/>
    </row>
    <row r="956" spans="1:8" x14ac:dyDescent="0.2">
      <c r="A956" s="65">
        <f t="shared" si="16"/>
        <v>5323</v>
      </c>
      <c r="B956" s="1" t="s">
        <v>555</v>
      </c>
      <c r="F956" s="61"/>
      <c r="G956" s="61"/>
      <c r="H956" s="61"/>
    </row>
    <row r="957" spans="1:8" x14ac:dyDescent="0.2">
      <c r="A957" s="65">
        <f t="shared" si="16"/>
        <v>5322</v>
      </c>
      <c r="B957" s="1" t="s">
        <v>555</v>
      </c>
      <c r="F957" s="61"/>
      <c r="G957" s="61"/>
      <c r="H957" s="61"/>
    </row>
    <row r="958" spans="1:8" x14ac:dyDescent="0.2">
      <c r="A958" s="65">
        <f t="shared" si="16"/>
        <v>5321</v>
      </c>
      <c r="B958" s="1" t="s">
        <v>555</v>
      </c>
      <c r="F958" s="61"/>
      <c r="G958" s="61"/>
      <c r="H958" s="61"/>
    </row>
    <row r="959" spans="1:8" x14ac:dyDescent="0.2">
      <c r="A959" s="65">
        <f t="shared" si="16"/>
        <v>5317</v>
      </c>
      <c r="B959" s="1" t="s">
        <v>325</v>
      </c>
      <c r="F959" s="61"/>
      <c r="G959" s="61"/>
      <c r="H959" s="61"/>
    </row>
    <row r="960" spans="1:8" x14ac:dyDescent="0.2">
      <c r="A960" s="65">
        <f t="shared" si="16"/>
        <v>5316</v>
      </c>
      <c r="B960" s="1" t="s">
        <v>325</v>
      </c>
      <c r="F960" s="61"/>
      <c r="G960" s="61"/>
      <c r="H960" s="61"/>
    </row>
    <row r="961" spans="1:8" x14ac:dyDescent="0.2">
      <c r="A961" s="65">
        <f t="shared" si="16"/>
        <v>5315</v>
      </c>
      <c r="B961" s="1" t="s">
        <v>325</v>
      </c>
      <c r="F961" s="61"/>
      <c r="G961" s="61"/>
      <c r="H961" s="61"/>
    </row>
    <row r="962" spans="1:8" x14ac:dyDescent="0.2">
      <c r="A962" s="65">
        <f t="shared" si="16"/>
        <v>5314</v>
      </c>
      <c r="B962" s="1" t="s">
        <v>555</v>
      </c>
      <c r="F962" s="61"/>
      <c r="G962" s="61"/>
      <c r="H962" s="61"/>
    </row>
    <row r="963" spans="1:8" x14ac:dyDescent="0.2">
      <c r="A963" s="65">
        <f t="shared" si="16"/>
        <v>5313</v>
      </c>
      <c r="B963" s="1" t="s">
        <v>555</v>
      </c>
      <c r="F963" s="61"/>
      <c r="G963" s="61"/>
      <c r="H963" s="61"/>
    </row>
    <row r="964" spans="1:8" x14ac:dyDescent="0.2">
      <c r="A964" s="65">
        <f t="shared" si="16"/>
        <v>5312</v>
      </c>
      <c r="B964" s="1" t="s">
        <v>555</v>
      </c>
      <c r="F964" s="61"/>
      <c r="G964" s="61"/>
      <c r="H964" s="61"/>
    </row>
    <row r="965" spans="1:8" x14ac:dyDescent="0.2">
      <c r="A965" s="65">
        <f t="shared" si="16"/>
        <v>5311</v>
      </c>
      <c r="B965" s="1" t="s">
        <v>555</v>
      </c>
      <c r="E965" s="62"/>
      <c r="F965" s="61"/>
      <c r="G965" s="61"/>
      <c r="H965" s="61"/>
    </row>
    <row r="966" spans="1:8" x14ac:dyDescent="0.2">
      <c r="A966" s="67">
        <f t="shared" si="16"/>
        <v>5277</v>
      </c>
      <c r="B966" s="68" t="s">
        <v>475</v>
      </c>
      <c r="E966" s="62"/>
      <c r="F966" s="61"/>
      <c r="G966" s="61"/>
      <c r="H966" s="61"/>
    </row>
    <row r="967" spans="1:8" x14ac:dyDescent="0.2">
      <c r="A967" s="67">
        <f t="shared" si="16"/>
        <v>5276</v>
      </c>
      <c r="B967" s="68" t="s">
        <v>475</v>
      </c>
      <c r="E967" s="62"/>
      <c r="F967" s="61"/>
      <c r="G967" s="61"/>
      <c r="H967" s="61"/>
    </row>
    <row r="968" spans="1:8" x14ac:dyDescent="0.2">
      <c r="A968" s="67">
        <f t="shared" si="16"/>
        <v>5275</v>
      </c>
      <c r="B968" s="68" t="s">
        <v>475</v>
      </c>
      <c r="E968" s="62"/>
      <c r="F968" s="61"/>
      <c r="G968" s="61"/>
      <c r="H968" s="61"/>
    </row>
    <row r="969" spans="1:8" x14ac:dyDescent="0.2">
      <c r="A969" s="67">
        <f t="shared" si="16"/>
        <v>5274</v>
      </c>
      <c r="B969" s="68" t="s">
        <v>290</v>
      </c>
      <c r="E969" s="62"/>
      <c r="F969" s="61"/>
      <c r="G969" s="61"/>
      <c r="H969" s="61"/>
    </row>
    <row r="970" spans="1:8" x14ac:dyDescent="0.2">
      <c r="A970" s="67">
        <f t="shared" si="16"/>
        <v>5273</v>
      </c>
      <c r="B970" s="68" t="s">
        <v>290</v>
      </c>
      <c r="E970" s="62"/>
      <c r="F970" s="61"/>
      <c r="G970" s="61"/>
      <c r="H970" s="61"/>
    </row>
    <row r="971" spans="1:8" x14ac:dyDescent="0.2">
      <c r="A971" s="67">
        <f t="shared" si="16"/>
        <v>5272</v>
      </c>
      <c r="B971" s="68" t="s">
        <v>290</v>
      </c>
      <c r="E971" s="62"/>
      <c r="F971" s="61"/>
      <c r="G971" s="61"/>
      <c r="H971" s="61"/>
    </row>
    <row r="972" spans="1:8" x14ac:dyDescent="0.2">
      <c r="A972" s="67">
        <f t="shared" si="16"/>
        <v>5271</v>
      </c>
      <c r="B972" s="68" t="s">
        <v>290</v>
      </c>
      <c r="E972" s="62"/>
      <c r="F972" s="61"/>
      <c r="G972" s="61"/>
      <c r="H972" s="61"/>
    </row>
    <row r="973" spans="1:8" x14ac:dyDescent="0.2">
      <c r="A973" s="67">
        <f t="shared" si="16"/>
        <v>5267</v>
      </c>
      <c r="B973" s="68" t="s">
        <v>475</v>
      </c>
      <c r="E973" s="62"/>
      <c r="F973" s="61"/>
      <c r="G973" s="61"/>
      <c r="H973" s="61"/>
    </row>
    <row r="974" spans="1:8" x14ac:dyDescent="0.2">
      <c r="A974" s="67">
        <f t="shared" si="16"/>
        <v>5266</v>
      </c>
      <c r="B974" s="68" t="s">
        <v>475</v>
      </c>
      <c r="E974" s="62"/>
      <c r="F974" s="61"/>
      <c r="G974" s="61"/>
      <c r="H974" s="61"/>
    </row>
    <row r="975" spans="1:8" x14ac:dyDescent="0.2">
      <c r="A975" s="67">
        <f t="shared" si="16"/>
        <v>5265</v>
      </c>
      <c r="B975" s="68" t="s">
        <v>475</v>
      </c>
      <c r="E975" s="62"/>
      <c r="F975" s="61"/>
      <c r="G975" s="61"/>
      <c r="H975" s="61"/>
    </row>
    <row r="976" spans="1:8" x14ac:dyDescent="0.2">
      <c r="A976" s="67">
        <f t="shared" si="16"/>
        <v>5264</v>
      </c>
      <c r="B976" s="68" t="s">
        <v>290</v>
      </c>
      <c r="E976" s="62"/>
      <c r="F976" s="61"/>
      <c r="G976" s="61"/>
      <c r="H976" s="61"/>
    </row>
    <row r="977" spans="1:8" x14ac:dyDescent="0.2">
      <c r="A977" s="67">
        <f t="shared" si="16"/>
        <v>5263</v>
      </c>
      <c r="B977" s="68" t="s">
        <v>290</v>
      </c>
      <c r="E977" s="62"/>
      <c r="F977" s="61"/>
      <c r="G977" s="61"/>
      <c r="H977" s="61"/>
    </row>
    <row r="978" spans="1:8" x14ac:dyDescent="0.2">
      <c r="A978" s="67">
        <f t="shared" si="16"/>
        <v>5262</v>
      </c>
      <c r="B978" s="68" t="s">
        <v>290</v>
      </c>
      <c r="E978" s="62"/>
      <c r="F978" s="61"/>
      <c r="G978" s="61"/>
      <c r="H978" s="61"/>
    </row>
    <row r="979" spans="1:8" x14ac:dyDescent="0.2">
      <c r="A979" s="67">
        <f t="shared" si="16"/>
        <v>5261</v>
      </c>
      <c r="B979" s="68" t="s">
        <v>290</v>
      </c>
      <c r="E979" s="62"/>
      <c r="F979" s="61"/>
      <c r="G979" s="61"/>
      <c r="H979" s="61"/>
    </row>
    <row r="980" spans="1:8" x14ac:dyDescent="0.2">
      <c r="A980" s="67">
        <f t="shared" si="16"/>
        <v>5257</v>
      </c>
      <c r="B980" s="68" t="s">
        <v>475</v>
      </c>
      <c r="E980" s="62"/>
      <c r="F980" s="61"/>
      <c r="G980" s="61"/>
      <c r="H980" s="61"/>
    </row>
    <row r="981" spans="1:8" x14ac:dyDescent="0.2">
      <c r="A981" s="67">
        <f t="shared" si="16"/>
        <v>5256</v>
      </c>
      <c r="B981" s="68" t="s">
        <v>475</v>
      </c>
      <c r="E981" s="62"/>
      <c r="F981" s="61"/>
      <c r="G981" s="61"/>
      <c r="H981" s="61"/>
    </row>
    <row r="982" spans="1:8" x14ac:dyDescent="0.2">
      <c r="A982" s="67">
        <f t="shared" si="16"/>
        <v>5255</v>
      </c>
      <c r="B982" s="68" t="s">
        <v>475</v>
      </c>
      <c r="E982" s="62"/>
      <c r="F982" s="61"/>
      <c r="G982" s="61"/>
      <c r="H982" s="61"/>
    </row>
    <row r="983" spans="1:8" x14ac:dyDescent="0.2">
      <c r="A983" s="67">
        <f t="shared" si="16"/>
        <v>5254</v>
      </c>
      <c r="B983" s="68" t="s">
        <v>290</v>
      </c>
      <c r="E983" s="62"/>
      <c r="F983" s="61"/>
      <c r="G983" s="61"/>
      <c r="H983" s="61"/>
    </row>
    <row r="984" spans="1:8" x14ac:dyDescent="0.2">
      <c r="A984" s="67">
        <f t="shared" si="16"/>
        <v>5253</v>
      </c>
      <c r="B984" s="68" t="s">
        <v>290</v>
      </c>
      <c r="E984" s="62"/>
      <c r="F984" s="61"/>
      <c r="G984" s="61"/>
      <c r="H984" s="61"/>
    </row>
    <row r="985" spans="1:8" x14ac:dyDescent="0.2">
      <c r="A985" s="67">
        <f t="shared" si="16"/>
        <v>5252</v>
      </c>
      <c r="B985" s="68" t="s">
        <v>290</v>
      </c>
      <c r="E985" s="62"/>
      <c r="F985" s="61"/>
      <c r="G985" s="61"/>
      <c r="H985" s="61"/>
    </row>
    <row r="986" spans="1:8" x14ac:dyDescent="0.2">
      <c r="A986" s="67">
        <f t="shared" si="16"/>
        <v>5251</v>
      </c>
      <c r="B986" s="68" t="s">
        <v>290</v>
      </c>
      <c r="E986" s="62"/>
      <c r="F986" s="61"/>
      <c r="G986" s="61"/>
      <c r="H986" s="61"/>
    </row>
    <row r="987" spans="1:8" x14ac:dyDescent="0.2">
      <c r="A987" s="67">
        <f t="shared" si="16"/>
        <v>5247</v>
      </c>
      <c r="B987" s="68" t="s">
        <v>325</v>
      </c>
      <c r="E987" s="62"/>
      <c r="F987" s="61"/>
      <c r="G987" s="61"/>
      <c r="H987" s="61"/>
    </row>
    <row r="988" spans="1:8" x14ac:dyDescent="0.2">
      <c r="A988" s="67">
        <f t="shared" si="16"/>
        <v>5246</v>
      </c>
      <c r="B988" s="68" t="s">
        <v>325</v>
      </c>
      <c r="E988" s="62"/>
      <c r="F988" s="61"/>
      <c r="G988" s="61"/>
      <c r="H988" s="61"/>
    </row>
    <row r="989" spans="1:8" x14ac:dyDescent="0.2">
      <c r="A989" s="67">
        <f t="shared" si="16"/>
        <v>5245</v>
      </c>
      <c r="B989" s="68" t="s">
        <v>325</v>
      </c>
      <c r="E989" s="62"/>
      <c r="F989" s="61"/>
      <c r="G989" s="61"/>
      <c r="H989" s="61"/>
    </row>
    <row r="990" spans="1:8" x14ac:dyDescent="0.2">
      <c r="A990" s="67">
        <f t="shared" si="16"/>
        <v>5244</v>
      </c>
      <c r="B990" s="68" t="s">
        <v>555</v>
      </c>
      <c r="E990" s="62"/>
      <c r="F990" s="61"/>
      <c r="G990" s="61"/>
      <c r="H990" s="61"/>
    </row>
    <row r="991" spans="1:8" x14ac:dyDescent="0.2">
      <c r="A991" s="67">
        <f t="shared" si="16"/>
        <v>5243</v>
      </c>
      <c r="B991" s="68" t="s">
        <v>555</v>
      </c>
      <c r="E991" s="62"/>
      <c r="F991" s="61"/>
      <c r="G991" s="61"/>
      <c r="H991" s="61"/>
    </row>
    <row r="992" spans="1:8" x14ac:dyDescent="0.2">
      <c r="A992" s="67">
        <f t="shared" si="16"/>
        <v>5242</v>
      </c>
      <c r="B992" s="68" t="s">
        <v>555</v>
      </c>
      <c r="E992" s="62"/>
      <c r="F992" s="61"/>
      <c r="G992" s="61"/>
      <c r="H992" s="61"/>
    </row>
    <row r="993" spans="1:8" x14ac:dyDescent="0.2">
      <c r="A993" s="67">
        <f t="shared" si="16"/>
        <v>5241</v>
      </c>
      <c r="B993" s="68" t="s">
        <v>555</v>
      </c>
      <c r="E993" s="62"/>
      <c r="F993" s="61"/>
      <c r="G993" s="61"/>
      <c r="H993" s="61"/>
    </row>
    <row r="994" spans="1:8" x14ac:dyDescent="0.2">
      <c r="A994" s="67">
        <f t="shared" si="16"/>
        <v>5237</v>
      </c>
      <c r="B994" s="68" t="s">
        <v>325</v>
      </c>
      <c r="E994" s="62"/>
      <c r="F994" s="61"/>
      <c r="G994" s="61"/>
      <c r="H994" s="61"/>
    </row>
    <row r="995" spans="1:8" x14ac:dyDescent="0.2">
      <c r="A995" s="67">
        <f t="shared" si="16"/>
        <v>5236</v>
      </c>
      <c r="B995" s="68" t="s">
        <v>325</v>
      </c>
      <c r="E995" s="62"/>
      <c r="F995" s="61"/>
      <c r="G995" s="61"/>
      <c r="H995" s="61"/>
    </row>
    <row r="996" spans="1:8" x14ac:dyDescent="0.2">
      <c r="A996" s="67">
        <f t="shared" si="16"/>
        <v>5235</v>
      </c>
      <c r="B996" s="68" t="s">
        <v>325</v>
      </c>
      <c r="E996" s="62"/>
      <c r="F996" s="61"/>
      <c r="G996" s="61"/>
      <c r="H996" s="61"/>
    </row>
    <row r="997" spans="1:8" x14ac:dyDescent="0.2">
      <c r="A997" s="67">
        <f t="shared" si="16"/>
        <v>5234</v>
      </c>
      <c r="B997" s="68" t="s">
        <v>555</v>
      </c>
      <c r="E997" s="62"/>
      <c r="F997" s="61"/>
      <c r="G997" s="61"/>
      <c r="H997" s="61"/>
    </row>
    <row r="998" spans="1:8" x14ac:dyDescent="0.2">
      <c r="A998" s="67">
        <f t="shared" si="16"/>
        <v>5233</v>
      </c>
      <c r="B998" s="68" t="s">
        <v>555</v>
      </c>
      <c r="E998" s="62"/>
      <c r="F998" s="61"/>
      <c r="G998" s="61"/>
      <c r="H998" s="61"/>
    </row>
    <row r="999" spans="1:8" x14ac:dyDescent="0.2">
      <c r="A999" s="67">
        <f t="shared" si="16"/>
        <v>5232</v>
      </c>
      <c r="B999" s="68" t="s">
        <v>555</v>
      </c>
      <c r="E999" s="62"/>
      <c r="F999" s="61"/>
      <c r="G999" s="61"/>
      <c r="H999" s="61"/>
    </row>
    <row r="1000" spans="1:8" x14ac:dyDescent="0.2">
      <c r="A1000" s="67">
        <f t="shared" si="16"/>
        <v>5231</v>
      </c>
      <c r="B1000" s="68" t="s">
        <v>555</v>
      </c>
      <c r="E1000" s="62"/>
      <c r="F1000" s="61"/>
      <c r="G1000" s="61"/>
      <c r="H1000" s="61"/>
    </row>
    <row r="1001" spans="1:8" x14ac:dyDescent="0.2">
      <c r="A1001" s="67">
        <f t="shared" si="16"/>
        <v>5227</v>
      </c>
      <c r="B1001" s="68" t="s">
        <v>325</v>
      </c>
      <c r="E1001" s="62"/>
      <c r="F1001" s="61"/>
      <c r="G1001" s="61"/>
      <c r="H1001" s="61"/>
    </row>
    <row r="1002" spans="1:8" x14ac:dyDescent="0.2">
      <c r="A1002" s="67">
        <f t="shared" si="16"/>
        <v>5226</v>
      </c>
      <c r="B1002" s="68" t="s">
        <v>325</v>
      </c>
      <c r="E1002" s="62"/>
      <c r="F1002" s="61"/>
      <c r="G1002" s="61"/>
      <c r="H1002" s="61"/>
    </row>
    <row r="1003" spans="1:8" x14ac:dyDescent="0.2">
      <c r="A1003" s="67">
        <f t="shared" si="16"/>
        <v>5225</v>
      </c>
      <c r="B1003" s="68" t="s">
        <v>325</v>
      </c>
      <c r="E1003" s="62"/>
      <c r="F1003" s="61"/>
      <c r="G1003" s="61"/>
      <c r="H1003" s="61"/>
    </row>
    <row r="1004" spans="1:8" x14ac:dyDescent="0.2">
      <c r="A1004" s="67">
        <f t="shared" si="16"/>
        <v>5224</v>
      </c>
      <c r="B1004" s="68" t="s">
        <v>555</v>
      </c>
      <c r="E1004" s="62"/>
      <c r="F1004" s="61"/>
      <c r="G1004" s="61"/>
      <c r="H1004" s="61"/>
    </row>
    <row r="1005" spans="1:8" x14ac:dyDescent="0.2">
      <c r="A1005" s="67">
        <f t="shared" si="16"/>
        <v>5223</v>
      </c>
      <c r="B1005" s="68" t="s">
        <v>555</v>
      </c>
      <c r="E1005" s="62"/>
      <c r="F1005" s="61"/>
      <c r="G1005" s="61"/>
      <c r="H1005" s="61"/>
    </row>
    <row r="1006" spans="1:8" x14ac:dyDescent="0.2">
      <c r="A1006" s="67">
        <f t="shared" si="16"/>
        <v>5222</v>
      </c>
      <c r="B1006" s="68" t="s">
        <v>555</v>
      </c>
      <c r="E1006" s="62"/>
    </row>
    <row r="1007" spans="1:8" x14ac:dyDescent="0.2">
      <c r="A1007" s="67">
        <f t="shared" si="16"/>
        <v>5221</v>
      </c>
      <c r="B1007" s="68" t="s">
        <v>555</v>
      </c>
      <c r="E1007" s="62"/>
    </row>
    <row r="1008" spans="1:8" x14ac:dyDescent="0.2">
      <c r="A1008" s="67">
        <f t="shared" si="16"/>
        <v>5217</v>
      </c>
      <c r="B1008" s="68" t="s">
        <v>325</v>
      </c>
      <c r="E1008" s="62"/>
    </row>
    <row r="1009" spans="1:5" x14ac:dyDescent="0.2">
      <c r="A1009" s="67">
        <f t="shared" si="16"/>
        <v>5216</v>
      </c>
      <c r="B1009" s="68" t="s">
        <v>325</v>
      </c>
      <c r="E1009" s="62"/>
    </row>
    <row r="1010" spans="1:5" x14ac:dyDescent="0.2">
      <c r="A1010" s="67">
        <f t="shared" si="16"/>
        <v>5215</v>
      </c>
      <c r="B1010" s="68" t="s">
        <v>325</v>
      </c>
      <c r="E1010" s="62"/>
    </row>
    <row r="1011" spans="1:5" x14ac:dyDescent="0.2">
      <c r="A1011" s="67">
        <f t="shared" si="16"/>
        <v>5214</v>
      </c>
      <c r="B1011" s="68" t="s">
        <v>555</v>
      </c>
      <c r="E1011" s="62"/>
    </row>
    <row r="1012" spans="1:5" x14ac:dyDescent="0.2">
      <c r="A1012" s="67">
        <f t="shared" si="16"/>
        <v>5213</v>
      </c>
      <c r="B1012" s="68" t="s">
        <v>555</v>
      </c>
      <c r="E1012" s="62"/>
    </row>
    <row r="1013" spans="1:5" x14ac:dyDescent="0.2">
      <c r="A1013" s="67">
        <f t="shared" si="16"/>
        <v>5212</v>
      </c>
      <c r="B1013" s="68" t="s">
        <v>555</v>
      </c>
      <c r="E1013" s="62"/>
    </row>
    <row r="1014" spans="1:5" x14ac:dyDescent="0.2">
      <c r="A1014" s="67">
        <f t="shared" si="16"/>
        <v>5211</v>
      </c>
      <c r="B1014" s="68" t="s">
        <v>555</v>
      </c>
      <c r="E1014" s="62"/>
    </row>
    <row r="1015" spans="1:5" x14ac:dyDescent="0.2">
      <c r="A1015" s="65">
        <f t="shared" si="16"/>
        <v>5177</v>
      </c>
      <c r="B1015" s="45" t="s">
        <v>475</v>
      </c>
      <c r="E1015" s="62"/>
    </row>
    <row r="1016" spans="1:5" x14ac:dyDescent="0.2">
      <c r="A1016" s="65">
        <f t="shared" si="16"/>
        <v>5176</v>
      </c>
      <c r="B1016" s="45" t="s">
        <v>475</v>
      </c>
      <c r="E1016" s="62"/>
    </row>
    <row r="1017" spans="1:5" x14ac:dyDescent="0.2">
      <c r="A1017" s="65">
        <f t="shared" si="16"/>
        <v>5175</v>
      </c>
      <c r="B1017" s="45" t="s">
        <v>475</v>
      </c>
      <c r="E1017" s="62"/>
    </row>
    <row r="1018" spans="1:5" x14ac:dyDescent="0.2">
      <c r="A1018" s="65">
        <f t="shared" ref="A1018:A1081" si="17">A675-1000</f>
        <v>5174</v>
      </c>
      <c r="B1018" s="45" t="s">
        <v>290</v>
      </c>
      <c r="E1018" s="62"/>
    </row>
    <row r="1019" spans="1:5" x14ac:dyDescent="0.2">
      <c r="A1019" s="65">
        <f t="shared" si="17"/>
        <v>5173</v>
      </c>
      <c r="B1019" s="45" t="s">
        <v>290</v>
      </c>
      <c r="E1019" s="62"/>
    </row>
    <row r="1020" spans="1:5" x14ac:dyDescent="0.2">
      <c r="A1020" s="65">
        <f t="shared" si="17"/>
        <v>5172</v>
      </c>
      <c r="B1020" s="45" t="s">
        <v>290</v>
      </c>
      <c r="E1020" s="62"/>
    </row>
    <row r="1021" spans="1:5" x14ac:dyDescent="0.2">
      <c r="A1021" s="65">
        <f t="shared" si="17"/>
        <v>5171</v>
      </c>
      <c r="B1021" s="45" t="s">
        <v>290</v>
      </c>
      <c r="E1021" s="62"/>
    </row>
    <row r="1022" spans="1:5" x14ac:dyDescent="0.2">
      <c r="A1022" s="65">
        <f t="shared" si="17"/>
        <v>5167</v>
      </c>
      <c r="B1022" s="45" t="s">
        <v>475</v>
      </c>
      <c r="E1022" s="62"/>
    </row>
    <row r="1023" spans="1:5" x14ac:dyDescent="0.2">
      <c r="A1023" s="65">
        <f t="shared" si="17"/>
        <v>5166</v>
      </c>
      <c r="B1023" s="45" t="s">
        <v>475</v>
      </c>
      <c r="E1023" s="62"/>
    </row>
    <row r="1024" spans="1:5" x14ac:dyDescent="0.2">
      <c r="A1024" s="65">
        <f t="shared" si="17"/>
        <v>5165</v>
      </c>
      <c r="B1024" s="45" t="s">
        <v>475</v>
      </c>
      <c r="E1024" s="62"/>
    </row>
    <row r="1025" spans="1:5" x14ac:dyDescent="0.2">
      <c r="A1025" s="65">
        <f t="shared" si="17"/>
        <v>5164</v>
      </c>
      <c r="B1025" s="45" t="s">
        <v>290</v>
      </c>
      <c r="E1025" s="62"/>
    </row>
    <row r="1026" spans="1:5" x14ac:dyDescent="0.2">
      <c r="A1026" s="65">
        <f t="shared" si="17"/>
        <v>5163</v>
      </c>
      <c r="B1026" s="45" t="s">
        <v>290</v>
      </c>
      <c r="E1026" s="62"/>
    </row>
    <row r="1027" spans="1:5" x14ac:dyDescent="0.2">
      <c r="A1027" s="65">
        <f t="shared" si="17"/>
        <v>5162</v>
      </c>
      <c r="B1027" s="45" t="s">
        <v>290</v>
      </c>
      <c r="E1027" s="62"/>
    </row>
    <row r="1028" spans="1:5" x14ac:dyDescent="0.2">
      <c r="A1028" s="65">
        <f t="shared" si="17"/>
        <v>5161</v>
      </c>
      <c r="B1028" s="45" t="s">
        <v>290</v>
      </c>
      <c r="E1028" s="62"/>
    </row>
    <row r="1029" spans="1:5" x14ac:dyDescent="0.2">
      <c r="A1029" s="65">
        <f t="shared" si="17"/>
        <v>5157</v>
      </c>
      <c r="B1029" s="45" t="s">
        <v>475</v>
      </c>
      <c r="E1029" s="62"/>
    </row>
    <row r="1030" spans="1:5" x14ac:dyDescent="0.2">
      <c r="A1030" s="65">
        <f t="shared" si="17"/>
        <v>5156</v>
      </c>
      <c r="B1030" s="45" t="s">
        <v>475</v>
      </c>
      <c r="E1030" s="62"/>
    </row>
    <row r="1031" spans="1:5" x14ac:dyDescent="0.2">
      <c r="A1031" s="65">
        <f t="shared" si="17"/>
        <v>5155</v>
      </c>
      <c r="B1031" s="45" t="s">
        <v>475</v>
      </c>
      <c r="E1031" s="62"/>
    </row>
    <row r="1032" spans="1:5" x14ac:dyDescent="0.2">
      <c r="A1032" s="65">
        <f t="shared" si="17"/>
        <v>5154</v>
      </c>
      <c r="B1032" s="45" t="s">
        <v>290</v>
      </c>
      <c r="E1032" s="62"/>
    </row>
    <row r="1033" spans="1:5" x14ac:dyDescent="0.2">
      <c r="A1033" s="65">
        <f t="shared" si="17"/>
        <v>5153</v>
      </c>
      <c r="B1033" s="45" t="s">
        <v>290</v>
      </c>
      <c r="E1033" s="62"/>
    </row>
    <row r="1034" spans="1:5" x14ac:dyDescent="0.2">
      <c r="A1034" s="65">
        <f t="shared" si="17"/>
        <v>5152</v>
      </c>
      <c r="B1034" s="45" t="s">
        <v>290</v>
      </c>
      <c r="E1034" s="62"/>
    </row>
    <row r="1035" spans="1:5" x14ac:dyDescent="0.2">
      <c r="A1035" s="65">
        <f t="shared" si="17"/>
        <v>5151</v>
      </c>
      <c r="B1035" s="45" t="s">
        <v>290</v>
      </c>
      <c r="E1035" s="62"/>
    </row>
    <row r="1036" spans="1:5" x14ac:dyDescent="0.2">
      <c r="A1036" s="65">
        <f t="shared" si="17"/>
        <v>5147</v>
      </c>
      <c r="B1036" s="45" t="s">
        <v>325</v>
      </c>
      <c r="E1036" s="62"/>
    </row>
    <row r="1037" spans="1:5" x14ac:dyDescent="0.2">
      <c r="A1037" s="65">
        <f t="shared" si="17"/>
        <v>5146</v>
      </c>
      <c r="B1037" s="45" t="s">
        <v>325</v>
      </c>
      <c r="E1037" s="62"/>
    </row>
    <row r="1038" spans="1:5" x14ac:dyDescent="0.2">
      <c r="A1038" s="65">
        <f t="shared" si="17"/>
        <v>5145</v>
      </c>
      <c r="B1038" s="45" t="s">
        <v>325</v>
      </c>
      <c r="E1038" s="62"/>
    </row>
    <row r="1039" spans="1:5" x14ac:dyDescent="0.2">
      <c r="A1039" s="65">
        <f t="shared" si="17"/>
        <v>5144</v>
      </c>
      <c r="B1039" s="45" t="s">
        <v>555</v>
      </c>
      <c r="E1039" s="62"/>
    </row>
    <row r="1040" spans="1:5" x14ac:dyDescent="0.2">
      <c r="A1040" s="65">
        <f t="shared" si="17"/>
        <v>5143</v>
      </c>
      <c r="B1040" s="45" t="s">
        <v>555</v>
      </c>
      <c r="E1040" s="62"/>
    </row>
    <row r="1041" spans="1:5" x14ac:dyDescent="0.2">
      <c r="A1041" s="65">
        <f t="shared" si="17"/>
        <v>5142</v>
      </c>
      <c r="B1041" s="45" t="s">
        <v>555</v>
      </c>
      <c r="E1041" s="62"/>
    </row>
    <row r="1042" spans="1:5" x14ac:dyDescent="0.2">
      <c r="A1042" s="65">
        <f t="shared" si="17"/>
        <v>5141</v>
      </c>
      <c r="B1042" s="45" t="s">
        <v>555</v>
      </c>
      <c r="E1042" s="62"/>
    </row>
    <row r="1043" spans="1:5" x14ac:dyDescent="0.2">
      <c r="A1043" s="65">
        <f t="shared" si="17"/>
        <v>5137</v>
      </c>
      <c r="B1043" s="45" t="s">
        <v>325</v>
      </c>
      <c r="E1043" s="62"/>
    </row>
    <row r="1044" spans="1:5" x14ac:dyDescent="0.2">
      <c r="A1044" s="65">
        <f t="shared" si="17"/>
        <v>5136</v>
      </c>
      <c r="B1044" s="45" t="s">
        <v>325</v>
      </c>
      <c r="E1044" s="62"/>
    </row>
    <row r="1045" spans="1:5" x14ac:dyDescent="0.2">
      <c r="A1045" s="65">
        <f t="shared" si="17"/>
        <v>5135</v>
      </c>
      <c r="B1045" s="45" t="s">
        <v>325</v>
      </c>
      <c r="E1045" s="62"/>
    </row>
    <row r="1046" spans="1:5" x14ac:dyDescent="0.2">
      <c r="A1046" s="65">
        <f t="shared" si="17"/>
        <v>5134</v>
      </c>
      <c r="B1046" s="45" t="s">
        <v>555</v>
      </c>
      <c r="E1046" s="62"/>
    </row>
    <row r="1047" spans="1:5" x14ac:dyDescent="0.2">
      <c r="A1047" s="65">
        <f t="shared" si="17"/>
        <v>5133</v>
      </c>
      <c r="B1047" s="45" t="s">
        <v>555</v>
      </c>
      <c r="E1047" s="62"/>
    </row>
    <row r="1048" spans="1:5" x14ac:dyDescent="0.2">
      <c r="A1048" s="65">
        <f t="shared" si="17"/>
        <v>5132</v>
      </c>
      <c r="B1048" s="45" t="s">
        <v>555</v>
      </c>
      <c r="E1048" s="62"/>
    </row>
    <row r="1049" spans="1:5" x14ac:dyDescent="0.2">
      <c r="A1049" s="65">
        <f t="shared" si="17"/>
        <v>5131</v>
      </c>
      <c r="B1049" s="45" t="s">
        <v>555</v>
      </c>
      <c r="E1049" s="62"/>
    </row>
    <row r="1050" spans="1:5" x14ac:dyDescent="0.2">
      <c r="A1050" s="65">
        <f t="shared" si="17"/>
        <v>5127</v>
      </c>
      <c r="B1050" s="45" t="s">
        <v>325</v>
      </c>
      <c r="E1050" s="62"/>
    </row>
    <row r="1051" spans="1:5" x14ac:dyDescent="0.2">
      <c r="A1051" s="65">
        <f t="shared" si="17"/>
        <v>5126</v>
      </c>
      <c r="B1051" s="45" t="s">
        <v>325</v>
      </c>
      <c r="E1051" s="62"/>
    </row>
    <row r="1052" spans="1:5" x14ac:dyDescent="0.2">
      <c r="A1052" s="65">
        <f t="shared" si="17"/>
        <v>5125</v>
      </c>
      <c r="B1052" s="45" t="s">
        <v>325</v>
      </c>
      <c r="E1052" s="62"/>
    </row>
    <row r="1053" spans="1:5" x14ac:dyDescent="0.2">
      <c r="A1053" s="65">
        <f t="shared" si="17"/>
        <v>5124</v>
      </c>
      <c r="B1053" s="45" t="s">
        <v>555</v>
      </c>
      <c r="E1053" s="62"/>
    </row>
    <row r="1054" spans="1:5" x14ac:dyDescent="0.2">
      <c r="A1054" s="65">
        <f t="shared" si="17"/>
        <v>5123</v>
      </c>
      <c r="B1054" s="45" t="s">
        <v>555</v>
      </c>
      <c r="E1054" s="62"/>
    </row>
    <row r="1055" spans="1:5" x14ac:dyDescent="0.2">
      <c r="A1055" s="65">
        <f t="shared" si="17"/>
        <v>5122</v>
      </c>
      <c r="B1055" s="45" t="s">
        <v>555</v>
      </c>
      <c r="E1055" s="62"/>
    </row>
    <row r="1056" spans="1:5" x14ac:dyDescent="0.2">
      <c r="A1056" s="65">
        <f t="shared" si="17"/>
        <v>5121</v>
      </c>
      <c r="B1056" s="45" t="s">
        <v>555</v>
      </c>
      <c r="E1056" s="62"/>
    </row>
    <row r="1057" spans="1:5" x14ac:dyDescent="0.2">
      <c r="A1057" s="65">
        <f t="shared" si="17"/>
        <v>5117</v>
      </c>
      <c r="B1057" s="45" t="s">
        <v>325</v>
      </c>
      <c r="E1057" s="62"/>
    </row>
    <row r="1058" spans="1:5" x14ac:dyDescent="0.2">
      <c r="A1058" s="65">
        <f t="shared" si="17"/>
        <v>5116</v>
      </c>
      <c r="B1058" s="45" t="s">
        <v>325</v>
      </c>
      <c r="E1058" s="62"/>
    </row>
    <row r="1059" spans="1:5" x14ac:dyDescent="0.2">
      <c r="A1059" s="65">
        <f t="shared" si="17"/>
        <v>5115</v>
      </c>
      <c r="B1059" s="45" t="s">
        <v>325</v>
      </c>
      <c r="E1059" s="62"/>
    </row>
    <row r="1060" spans="1:5" x14ac:dyDescent="0.2">
      <c r="A1060" s="65">
        <f t="shared" si="17"/>
        <v>5114</v>
      </c>
      <c r="B1060" s="45" t="s">
        <v>555</v>
      </c>
      <c r="E1060" s="62"/>
    </row>
    <row r="1061" spans="1:5" x14ac:dyDescent="0.2">
      <c r="A1061" s="65">
        <f t="shared" si="17"/>
        <v>5113</v>
      </c>
      <c r="B1061" s="45" t="s">
        <v>555</v>
      </c>
      <c r="E1061" s="62"/>
    </row>
    <row r="1062" spans="1:5" x14ac:dyDescent="0.2">
      <c r="A1062" s="65">
        <f t="shared" si="17"/>
        <v>5112</v>
      </c>
      <c r="B1062" s="45" t="s">
        <v>555</v>
      </c>
      <c r="E1062" s="62"/>
    </row>
    <row r="1063" spans="1:5" x14ac:dyDescent="0.2">
      <c r="A1063" s="65">
        <f t="shared" si="17"/>
        <v>5111</v>
      </c>
      <c r="B1063" s="45" t="s">
        <v>555</v>
      </c>
      <c r="E1063" s="62"/>
    </row>
    <row r="1064" spans="1:5" x14ac:dyDescent="0.2">
      <c r="A1064" s="65">
        <f t="shared" si="17"/>
        <v>4777</v>
      </c>
      <c r="B1064" s="1" t="s">
        <v>560</v>
      </c>
      <c r="E1064" s="62"/>
    </row>
    <row r="1065" spans="1:5" x14ac:dyDescent="0.2">
      <c r="A1065" s="65">
        <f t="shared" si="17"/>
        <v>4776</v>
      </c>
      <c r="B1065" s="1" t="s">
        <v>560</v>
      </c>
      <c r="E1065" s="62"/>
    </row>
    <row r="1066" spans="1:5" x14ac:dyDescent="0.2">
      <c r="A1066" s="65">
        <f t="shared" si="17"/>
        <v>4775</v>
      </c>
      <c r="B1066" s="1" t="s">
        <v>560</v>
      </c>
      <c r="E1066" s="62"/>
    </row>
    <row r="1067" spans="1:5" x14ac:dyDescent="0.2">
      <c r="A1067" s="65">
        <f t="shared" si="17"/>
        <v>4774</v>
      </c>
      <c r="B1067" s="1" t="s">
        <v>556</v>
      </c>
      <c r="E1067" s="62"/>
    </row>
    <row r="1068" spans="1:5" x14ac:dyDescent="0.2">
      <c r="A1068" s="65">
        <f t="shared" si="17"/>
        <v>4773</v>
      </c>
      <c r="B1068" s="1" t="s">
        <v>556</v>
      </c>
      <c r="E1068" s="62"/>
    </row>
    <row r="1069" spans="1:5" x14ac:dyDescent="0.2">
      <c r="A1069" s="65">
        <f t="shared" si="17"/>
        <v>4772</v>
      </c>
      <c r="B1069" s="1" t="s">
        <v>556</v>
      </c>
      <c r="E1069" s="62"/>
    </row>
    <row r="1070" spans="1:5" x14ac:dyDescent="0.2">
      <c r="A1070" s="65">
        <f t="shared" si="17"/>
        <v>4771</v>
      </c>
      <c r="B1070" s="1" t="s">
        <v>556</v>
      </c>
      <c r="E1070" s="62"/>
    </row>
    <row r="1071" spans="1:5" x14ac:dyDescent="0.2">
      <c r="A1071" s="65">
        <f t="shared" si="17"/>
        <v>4767</v>
      </c>
      <c r="B1071" s="1" t="s">
        <v>560</v>
      </c>
      <c r="E1071" s="62"/>
    </row>
    <row r="1072" spans="1:5" x14ac:dyDescent="0.2">
      <c r="A1072" s="65">
        <f t="shared" si="17"/>
        <v>4766</v>
      </c>
      <c r="B1072" s="1" t="s">
        <v>560</v>
      </c>
      <c r="E1072" s="62"/>
    </row>
    <row r="1073" spans="1:5" x14ac:dyDescent="0.2">
      <c r="A1073" s="65">
        <f t="shared" si="17"/>
        <v>4765</v>
      </c>
      <c r="B1073" s="1" t="s">
        <v>560</v>
      </c>
      <c r="E1073" s="62"/>
    </row>
    <row r="1074" spans="1:5" x14ac:dyDescent="0.2">
      <c r="A1074" s="65">
        <f t="shared" si="17"/>
        <v>4764</v>
      </c>
      <c r="B1074" s="1" t="s">
        <v>556</v>
      </c>
      <c r="E1074" s="62"/>
    </row>
    <row r="1075" spans="1:5" x14ac:dyDescent="0.2">
      <c r="A1075" s="65">
        <f t="shared" si="17"/>
        <v>4763</v>
      </c>
      <c r="B1075" s="1" t="s">
        <v>556</v>
      </c>
    </row>
    <row r="1076" spans="1:5" x14ac:dyDescent="0.2">
      <c r="A1076" s="65">
        <f t="shared" si="17"/>
        <v>4762</v>
      </c>
      <c r="B1076" s="1" t="s">
        <v>556</v>
      </c>
    </row>
    <row r="1077" spans="1:5" x14ac:dyDescent="0.2">
      <c r="A1077" s="65">
        <f t="shared" si="17"/>
        <v>4761</v>
      </c>
      <c r="B1077" s="1" t="s">
        <v>556</v>
      </c>
    </row>
    <row r="1078" spans="1:5" x14ac:dyDescent="0.2">
      <c r="A1078" s="65">
        <f t="shared" si="17"/>
        <v>4757</v>
      </c>
      <c r="B1078" s="1" t="s">
        <v>560</v>
      </c>
    </row>
    <row r="1079" spans="1:5" x14ac:dyDescent="0.2">
      <c r="A1079" s="65">
        <f t="shared" si="17"/>
        <v>4756</v>
      </c>
      <c r="B1079" s="1" t="s">
        <v>560</v>
      </c>
    </row>
    <row r="1080" spans="1:5" x14ac:dyDescent="0.2">
      <c r="A1080" s="65">
        <f t="shared" si="17"/>
        <v>4755</v>
      </c>
      <c r="B1080" s="1" t="s">
        <v>560</v>
      </c>
    </row>
    <row r="1081" spans="1:5" x14ac:dyDescent="0.2">
      <c r="A1081" s="65">
        <f t="shared" si="17"/>
        <v>4754</v>
      </c>
      <c r="B1081" s="1" t="s">
        <v>556</v>
      </c>
    </row>
    <row r="1082" spans="1:5" x14ac:dyDescent="0.2">
      <c r="A1082" s="65">
        <f t="shared" ref="A1082:A1145" si="18">A739-1000</f>
        <v>4753</v>
      </c>
      <c r="B1082" s="1" t="s">
        <v>556</v>
      </c>
    </row>
    <row r="1083" spans="1:5" x14ac:dyDescent="0.2">
      <c r="A1083" s="65">
        <f t="shared" si="18"/>
        <v>4752</v>
      </c>
      <c r="B1083" s="1" t="s">
        <v>556</v>
      </c>
    </row>
    <row r="1084" spans="1:5" x14ac:dyDescent="0.2">
      <c r="A1084" s="65">
        <f t="shared" si="18"/>
        <v>4751</v>
      </c>
      <c r="B1084" s="1" t="s">
        <v>556</v>
      </c>
    </row>
    <row r="1085" spans="1:5" x14ac:dyDescent="0.2">
      <c r="A1085" s="65">
        <f t="shared" si="18"/>
        <v>4747</v>
      </c>
      <c r="B1085" s="1" t="s">
        <v>229</v>
      </c>
    </row>
    <row r="1086" spans="1:5" x14ac:dyDescent="0.2">
      <c r="A1086" s="65">
        <f t="shared" si="18"/>
        <v>4746</v>
      </c>
      <c r="B1086" s="1" t="s">
        <v>229</v>
      </c>
    </row>
    <row r="1087" spans="1:5" x14ac:dyDescent="0.2">
      <c r="A1087" s="65">
        <f t="shared" si="18"/>
        <v>4745</v>
      </c>
      <c r="B1087" s="1" t="s">
        <v>229</v>
      </c>
    </row>
    <row r="1088" spans="1:5" x14ac:dyDescent="0.2">
      <c r="A1088" s="65">
        <f t="shared" si="18"/>
        <v>4744</v>
      </c>
      <c r="B1088" s="1" t="s">
        <v>561</v>
      </c>
    </row>
    <row r="1089" spans="1:2" x14ac:dyDescent="0.2">
      <c r="A1089" s="65">
        <f t="shared" si="18"/>
        <v>4743</v>
      </c>
      <c r="B1089" s="1" t="s">
        <v>561</v>
      </c>
    </row>
    <row r="1090" spans="1:2" x14ac:dyDescent="0.2">
      <c r="A1090" s="65">
        <f t="shared" si="18"/>
        <v>4742</v>
      </c>
      <c r="B1090" s="1" t="s">
        <v>561</v>
      </c>
    </row>
    <row r="1091" spans="1:2" x14ac:dyDescent="0.2">
      <c r="A1091" s="65">
        <f t="shared" si="18"/>
        <v>4741</v>
      </c>
      <c r="B1091" s="1" t="s">
        <v>561</v>
      </c>
    </row>
    <row r="1092" spans="1:2" x14ac:dyDescent="0.2">
      <c r="A1092" s="65">
        <f t="shared" si="18"/>
        <v>4737</v>
      </c>
      <c r="B1092" s="1" t="s">
        <v>229</v>
      </c>
    </row>
    <row r="1093" spans="1:2" x14ac:dyDescent="0.2">
      <c r="A1093" s="65">
        <f t="shared" si="18"/>
        <v>4736</v>
      </c>
      <c r="B1093" s="1" t="s">
        <v>229</v>
      </c>
    </row>
    <row r="1094" spans="1:2" x14ac:dyDescent="0.2">
      <c r="A1094" s="65">
        <f t="shared" si="18"/>
        <v>4735</v>
      </c>
      <c r="B1094" s="1" t="s">
        <v>229</v>
      </c>
    </row>
    <row r="1095" spans="1:2" x14ac:dyDescent="0.2">
      <c r="A1095" s="65">
        <f t="shared" si="18"/>
        <v>4734</v>
      </c>
      <c r="B1095" s="1" t="s">
        <v>561</v>
      </c>
    </row>
    <row r="1096" spans="1:2" x14ac:dyDescent="0.2">
      <c r="A1096" s="65">
        <f t="shared" si="18"/>
        <v>4733</v>
      </c>
      <c r="B1096" s="1" t="s">
        <v>561</v>
      </c>
    </row>
    <row r="1097" spans="1:2" x14ac:dyDescent="0.2">
      <c r="A1097" s="65">
        <f t="shared" si="18"/>
        <v>4732</v>
      </c>
      <c r="B1097" s="1" t="s">
        <v>561</v>
      </c>
    </row>
    <row r="1098" spans="1:2" x14ac:dyDescent="0.2">
      <c r="A1098" s="65">
        <f t="shared" si="18"/>
        <v>4731</v>
      </c>
      <c r="B1098" s="1" t="s">
        <v>561</v>
      </c>
    </row>
    <row r="1099" spans="1:2" x14ac:dyDescent="0.2">
      <c r="A1099" s="65">
        <f t="shared" si="18"/>
        <v>4727</v>
      </c>
      <c r="B1099" s="1" t="s">
        <v>229</v>
      </c>
    </row>
    <row r="1100" spans="1:2" x14ac:dyDescent="0.2">
      <c r="A1100" s="65">
        <f t="shared" si="18"/>
        <v>4726</v>
      </c>
      <c r="B1100" s="1" t="s">
        <v>229</v>
      </c>
    </row>
    <row r="1101" spans="1:2" x14ac:dyDescent="0.2">
      <c r="A1101" s="65">
        <f t="shared" si="18"/>
        <v>4725</v>
      </c>
      <c r="B1101" s="1" t="s">
        <v>229</v>
      </c>
    </row>
    <row r="1102" spans="1:2" x14ac:dyDescent="0.2">
      <c r="A1102" s="65">
        <f t="shared" si="18"/>
        <v>4724</v>
      </c>
      <c r="B1102" s="1" t="s">
        <v>561</v>
      </c>
    </row>
    <row r="1103" spans="1:2" x14ac:dyDescent="0.2">
      <c r="A1103" s="65">
        <f t="shared" si="18"/>
        <v>4723</v>
      </c>
      <c r="B1103" s="1" t="s">
        <v>561</v>
      </c>
    </row>
    <row r="1104" spans="1:2" x14ac:dyDescent="0.2">
      <c r="A1104" s="65">
        <f t="shared" si="18"/>
        <v>4722</v>
      </c>
      <c r="B1104" s="1" t="s">
        <v>561</v>
      </c>
    </row>
    <row r="1105" spans="1:2" x14ac:dyDescent="0.2">
      <c r="A1105" s="65">
        <f t="shared" si="18"/>
        <v>4721</v>
      </c>
      <c r="B1105" s="1" t="s">
        <v>561</v>
      </c>
    </row>
    <row r="1106" spans="1:2" x14ac:dyDescent="0.2">
      <c r="A1106" s="65">
        <f t="shared" si="18"/>
        <v>4717</v>
      </c>
      <c r="B1106" s="1" t="s">
        <v>229</v>
      </c>
    </row>
    <row r="1107" spans="1:2" x14ac:dyDescent="0.2">
      <c r="A1107" s="65">
        <f t="shared" si="18"/>
        <v>4716</v>
      </c>
      <c r="B1107" s="1" t="s">
        <v>229</v>
      </c>
    </row>
    <row r="1108" spans="1:2" x14ac:dyDescent="0.2">
      <c r="A1108" s="65">
        <f t="shared" si="18"/>
        <v>4715</v>
      </c>
      <c r="B1108" s="1" t="s">
        <v>229</v>
      </c>
    </row>
    <row r="1109" spans="1:2" x14ac:dyDescent="0.2">
      <c r="A1109" s="65">
        <f t="shared" si="18"/>
        <v>4714</v>
      </c>
      <c r="B1109" s="1" t="s">
        <v>561</v>
      </c>
    </row>
    <row r="1110" spans="1:2" x14ac:dyDescent="0.2">
      <c r="A1110" s="65">
        <f t="shared" si="18"/>
        <v>4713</v>
      </c>
      <c r="B1110" s="1" t="s">
        <v>561</v>
      </c>
    </row>
    <row r="1111" spans="1:2" x14ac:dyDescent="0.2">
      <c r="A1111" s="65">
        <f t="shared" si="18"/>
        <v>4712</v>
      </c>
      <c r="B1111" s="1" t="s">
        <v>561</v>
      </c>
    </row>
    <row r="1112" spans="1:2" x14ac:dyDescent="0.2">
      <c r="A1112" s="65">
        <f t="shared" si="18"/>
        <v>4711</v>
      </c>
      <c r="B1112" s="1" t="s">
        <v>561</v>
      </c>
    </row>
    <row r="1113" spans="1:2" x14ac:dyDescent="0.2">
      <c r="A1113" s="67">
        <f t="shared" si="18"/>
        <v>4677</v>
      </c>
      <c r="B1113" s="68" t="s">
        <v>560</v>
      </c>
    </row>
    <row r="1114" spans="1:2" x14ac:dyDescent="0.2">
      <c r="A1114" s="67">
        <f t="shared" si="18"/>
        <v>4676</v>
      </c>
      <c r="B1114" s="68" t="s">
        <v>560</v>
      </c>
    </row>
    <row r="1115" spans="1:2" x14ac:dyDescent="0.2">
      <c r="A1115" s="67">
        <f t="shared" si="18"/>
        <v>4675</v>
      </c>
      <c r="B1115" s="68" t="s">
        <v>560</v>
      </c>
    </row>
    <row r="1116" spans="1:2" x14ac:dyDescent="0.2">
      <c r="A1116" s="67">
        <f t="shared" si="18"/>
        <v>4674</v>
      </c>
      <c r="B1116" s="68" t="s">
        <v>558</v>
      </c>
    </row>
    <row r="1117" spans="1:2" x14ac:dyDescent="0.2">
      <c r="A1117" s="67">
        <f t="shared" si="18"/>
        <v>4673</v>
      </c>
      <c r="B1117" s="68" t="s">
        <v>558</v>
      </c>
    </row>
    <row r="1118" spans="1:2" x14ac:dyDescent="0.2">
      <c r="A1118" s="67">
        <f t="shared" si="18"/>
        <v>4672</v>
      </c>
      <c r="B1118" s="68" t="s">
        <v>558</v>
      </c>
    </row>
    <row r="1119" spans="1:2" x14ac:dyDescent="0.2">
      <c r="A1119" s="67">
        <f t="shared" si="18"/>
        <v>4671</v>
      </c>
      <c r="B1119" s="68" t="s">
        <v>558</v>
      </c>
    </row>
    <row r="1120" spans="1:2" x14ac:dyDescent="0.2">
      <c r="A1120" s="67">
        <f t="shared" si="18"/>
        <v>4667</v>
      </c>
      <c r="B1120" s="68" t="s">
        <v>560</v>
      </c>
    </row>
    <row r="1121" spans="1:2" x14ac:dyDescent="0.2">
      <c r="A1121" s="67">
        <f t="shared" si="18"/>
        <v>4666</v>
      </c>
      <c r="B1121" s="68" t="s">
        <v>560</v>
      </c>
    </row>
    <row r="1122" spans="1:2" x14ac:dyDescent="0.2">
      <c r="A1122" s="67">
        <f t="shared" si="18"/>
        <v>4665</v>
      </c>
      <c r="B1122" s="68" t="s">
        <v>560</v>
      </c>
    </row>
    <row r="1123" spans="1:2" x14ac:dyDescent="0.2">
      <c r="A1123" s="67">
        <f t="shared" si="18"/>
        <v>4664</v>
      </c>
      <c r="B1123" s="68" t="s">
        <v>556</v>
      </c>
    </row>
    <row r="1124" spans="1:2" x14ac:dyDescent="0.2">
      <c r="A1124" s="67">
        <f t="shared" si="18"/>
        <v>4663</v>
      </c>
      <c r="B1124" s="68" t="s">
        <v>556</v>
      </c>
    </row>
    <row r="1125" spans="1:2" x14ac:dyDescent="0.2">
      <c r="A1125" s="67">
        <f t="shared" si="18"/>
        <v>4662</v>
      </c>
      <c r="B1125" s="68" t="s">
        <v>556</v>
      </c>
    </row>
    <row r="1126" spans="1:2" x14ac:dyDescent="0.2">
      <c r="A1126" s="67">
        <f t="shared" si="18"/>
        <v>4661</v>
      </c>
      <c r="B1126" s="68" t="s">
        <v>556</v>
      </c>
    </row>
    <row r="1127" spans="1:2" x14ac:dyDescent="0.2">
      <c r="A1127" s="67">
        <f t="shared" si="18"/>
        <v>4657</v>
      </c>
      <c r="B1127" s="68" t="s">
        <v>560</v>
      </c>
    </row>
    <row r="1128" spans="1:2" x14ac:dyDescent="0.2">
      <c r="A1128" s="67">
        <f t="shared" si="18"/>
        <v>4656</v>
      </c>
      <c r="B1128" s="68" t="s">
        <v>560</v>
      </c>
    </row>
    <row r="1129" spans="1:2" x14ac:dyDescent="0.2">
      <c r="A1129" s="67">
        <f t="shared" si="18"/>
        <v>4655</v>
      </c>
      <c r="B1129" s="68" t="s">
        <v>560</v>
      </c>
    </row>
    <row r="1130" spans="1:2" x14ac:dyDescent="0.2">
      <c r="A1130" s="67">
        <f t="shared" si="18"/>
        <v>4654</v>
      </c>
      <c r="B1130" s="68" t="s">
        <v>556</v>
      </c>
    </row>
    <row r="1131" spans="1:2" x14ac:dyDescent="0.2">
      <c r="A1131" s="67">
        <f t="shared" si="18"/>
        <v>4653</v>
      </c>
      <c r="B1131" s="68" t="s">
        <v>556</v>
      </c>
    </row>
    <row r="1132" spans="1:2" x14ac:dyDescent="0.2">
      <c r="A1132" s="67">
        <f t="shared" si="18"/>
        <v>4652</v>
      </c>
      <c r="B1132" s="68" t="s">
        <v>556</v>
      </c>
    </row>
    <row r="1133" spans="1:2" x14ac:dyDescent="0.2">
      <c r="A1133" s="67">
        <f t="shared" si="18"/>
        <v>4651</v>
      </c>
      <c r="B1133" s="68" t="s">
        <v>556</v>
      </c>
    </row>
    <row r="1134" spans="1:2" x14ac:dyDescent="0.2">
      <c r="A1134" s="67">
        <f t="shared" si="18"/>
        <v>4647</v>
      </c>
      <c r="B1134" s="68" t="s">
        <v>229</v>
      </c>
    </row>
    <row r="1135" spans="1:2" x14ac:dyDescent="0.2">
      <c r="A1135" s="67">
        <f t="shared" si="18"/>
        <v>4646</v>
      </c>
      <c r="B1135" s="68" t="s">
        <v>229</v>
      </c>
    </row>
    <row r="1136" spans="1:2" x14ac:dyDescent="0.2">
      <c r="A1136" s="67">
        <f t="shared" si="18"/>
        <v>4645</v>
      </c>
      <c r="B1136" s="68" t="s">
        <v>229</v>
      </c>
    </row>
    <row r="1137" spans="1:2" x14ac:dyDescent="0.2">
      <c r="A1137" s="67">
        <f t="shared" si="18"/>
        <v>4644</v>
      </c>
      <c r="B1137" s="68" t="s">
        <v>561</v>
      </c>
    </row>
    <row r="1138" spans="1:2" x14ac:dyDescent="0.2">
      <c r="A1138" s="67">
        <f t="shared" si="18"/>
        <v>4643</v>
      </c>
      <c r="B1138" s="68" t="s">
        <v>561</v>
      </c>
    </row>
    <row r="1139" spans="1:2" x14ac:dyDescent="0.2">
      <c r="A1139" s="67">
        <f t="shared" si="18"/>
        <v>4642</v>
      </c>
      <c r="B1139" s="68" t="s">
        <v>561</v>
      </c>
    </row>
    <row r="1140" spans="1:2" x14ac:dyDescent="0.2">
      <c r="A1140" s="67">
        <f t="shared" si="18"/>
        <v>4641</v>
      </c>
      <c r="B1140" s="68" t="s">
        <v>561</v>
      </c>
    </row>
    <row r="1141" spans="1:2" x14ac:dyDescent="0.2">
      <c r="A1141" s="67">
        <f t="shared" si="18"/>
        <v>4637</v>
      </c>
      <c r="B1141" s="68" t="s">
        <v>229</v>
      </c>
    </row>
    <row r="1142" spans="1:2" x14ac:dyDescent="0.2">
      <c r="A1142" s="67">
        <f t="shared" si="18"/>
        <v>4636</v>
      </c>
      <c r="B1142" s="68" t="s">
        <v>229</v>
      </c>
    </row>
    <row r="1143" spans="1:2" x14ac:dyDescent="0.2">
      <c r="A1143" s="67">
        <f t="shared" si="18"/>
        <v>4635</v>
      </c>
      <c r="B1143" s="68" t="s">
        <v>229</v>
      </c>
    </row>
    <row r="1144" spans="1:2" x14ac:dyDescent="0.2">
      <c r="A1144" s="67">
        <f t="shared" si="18"/>
        <v>4634</v>
      </c>
      <c r="B1144" s="68" t="s">
        <v>561</v>
      </c>
    </row>
    <row r="1145" spans="1:2" x14ac:dyDescent="0.2">
      <c r="A1145" s="67">
        <f t="shared" si="18"/>
        <v>4633</v>
      </c>
      <c r="B1145" s="68" t="s">
        <v>561</v>
      </c>
    </row>
    <row r="1146" spans="1:2" x14ac:dyDescent="0.2">
      <c r="A1146" s="67">
        <f t="shared" ref="A1146:A1209" si="19">A803-1000</f>
        <v>4632</v>
      </c>
      <c r="B1146" s="68" t="s">
        <v>561</v>
      </c>
    </row>
    <row r="1147" spans="1:2" x14ac:dyDescent="0.2">
      <c r="A1147" s="67">
        <f t="shared" si="19"/>
        <v>4631</v>
      </c>
      <c r="B1147" s="68" t="s">
        <v>561</v>
      </c>
    </row>
    <row r="1148" spans="1:2" x14ac:dyDescent="0.2">
      <c r="A1148" s="67">
        <f t="shared" si="19"/>
        <v>4627</v>
      </c>
      <c r="B1148" s="68" t="s">
        <v>229</v>
      </c>
    </row>
    <row r="1149" spans="1:2" x14ac:dyDescent="0.2">
      <c r="A1149" s="67">
        <f t="shared" si="19"/>
        <v>4626</v>
      </c>
      <c r="B1149" s="68" t="s">
        <v>229</v>
      </c>
    </row>
    <row r="1150" spans="1:2" x14ac:dyDescent="0.2">
      <c r="A1150" s="67">
        <f t="shared" si="19"/>
        <v>4625</v>
      </c>
      <c r="B1150" s="68" t="s">
        <v>229</v>
      </c>
    </row>
    <row r="1151" spans="1:2" x14ac:dyDescent="0.2">
      <c r="A1151" s="67">
        <f t="shared" si="19"/>
        <v>4624</v>
      </c>
      <c r="B1151" s="68" t="s">
        <v>561</v>
      </c>
    </row>
    <row r="1152" spans="1:2" x14ac:dyDescent="0.2">
      <c r="A1152" s="67">
        <f t="shared" si="19"/>
        <v>4623</v>
      </c>
      <c r="B1152" s="68" t="s">
        <v>561</v>
      </c>
    </row>
    <row r="1153" spans="1:2" x14ac:dyDescent="0.2">
      <c r="A1153" s="67">
        <f t="shared" si="19"/>
        <v>4622</v>
      </c>
      <c r="B1153" s="68" t="s">
        <v>561</v>
      </c>
    </row>
    <row r="1154" spans="1:2" x14ac:dyDescent="0.2">
      <c r="A1154" s="67">
        <f t="shared" si="19"/>
        <v>4621</v>
      </c>
      <c r="B1154" s="68" t="s">
        <v>561</v>
      </c>
    </row>
    <row r="1155" spans="1:2" x14ac:dyDescent="0.2">
      <c r="A1155" s="67">
        <f t="shared" si="19"/>
        <v>4617</v>
      </c>
      <c r="B1155" s="68" t="s">
        <v>229</v>
      </c>
    </row>
    <row r="1156" spans="1:2" x14ac:dyDescent="0.2">
      <c r="A1156" s="67">
        <f t="shared" si="19"/>
        <v>4616</v>
      </c>
      <c r="B1156" s="68" t="s">
        <v>229</v>
      </c>
    </row>
    <row r="1157" spans="1:2" x14ac:dyDescent="0.2">
      <c r="A1157" s="67">
        <f t="shared" si="19"/>
        <v>4615</v>
      </c>
      <c r="B1157" s="68" t="s">
        <v>229</v>
      </c>
    </row>
    <row r="1158" spans="1:2" x14ac:dyDescent="0.2">
      <c r="A1158" s="67">
        <f t="shared" si="19"/>
        <v>4614</v>
      </c>
      <c r="B1158" s="68" t="s">
        <v>561</v>
      </c>
    </row>
    <row r="1159" spans="1:2" x14ac:dyDescent="0.2">
      <c r="A1159" s="67">
        <f t="shared" si="19"/>
        <v>4613</v>
      </c>
      <c r="B1159" s="68" t="s">
        <v>561</v>
      </c>
    </row>
    <row r="1160" spans="1:2" x14ac:dyDescent="0.2">
      <c r="A1160" s="67">
        <f t="shared" si="19"/>
        <v>4612</v>
      </c>
      <c r="B1160" s="68" t="s">
        <v>561</v>
      </c>
    </row>
    <row r="1161" spans="1:2" x14ac:dyDescent="0.2">
      <c r="A1161" s="67">
        <f t="shared" si="19"/>
        <v>4611</v>
      </c>
      <c r="B1161" s="68" t="s">
        <v>561</v>
      </c>
    </row>
    <row r="1162" spans="1:2" x14ac:dyDescent="0.2">
      <c r="A1162" s="65">
        <f t="shared" si="19"/>
        <v>4577</v>
      </c>
      <c r="B1162" s="1" t="s">
        <v>560</v>
      </c>
    </row>
    <row r="1163" spans="1:2" x14ac:dyDescent="0.2">
      <c r="A1163" s="65">
        <f t="shared" si="19"/>
        <v>4576</v>
      </c>
      <c r="B1163" s="1" t="s">
        <v>560</v>
      </c>
    </row>
    <row r="1164" spans="1:2" x14ac:dyDescent="0.2">
      <c r="A1164" s="65">
        <f t="shared" si="19"/>
        <v>4575</v>
      </c>
      <c r="B1164" s="1" t="s">
        <v>560</v>
      </c>
    </row>
    <row r="1165" spans="1:2" x14ac:dyDescent="0.2">
      <c r="A1165" s="65">
        <f t="shared" si="19"/>
        <v>4574</v>
      </c>
      <c r="B1165" s="1" t="s">
        <v>558</v>
      </c>
    </row>
    <row r="1166" spans="1:2" x14ac:dyDescent="0.2">
      <c r="A1166" s="65">
        <f t="shared" si="19"/>
        <v>4573</v>
      </c>
      <c r="B1166" s="1" t="s">
        <v>558</v>
      </c>
    </row>
    <row r="1167" spans="1:2" x14ac:dyDescent="0.2">
      <c r="A1167" s="65">
        <f t="shared" si="19"/>
        <v>4572</v>
      </c>
      <c r="B1167" s="1" t="s">
        <v>558</v>
      </c>
    </row>
    <row r="1168" spans="1:2" x14ac:dyDescent="0.2">
      <c r="A1168" s="65">
        <f t="shared" si="19"/>
        <v>4571</v>
      </c>
      <c r="B1168" s="1" t="s">
        <v>558</v>
      </c>
    </row>
    <row r="1169" spans="1:2" x14ac:dyDescent="0.2">
      <c r="A1169" s="65">
        <f t="shared" si="19"/>
        <v>4567</v>
      </c>
      <c r="B1169" s="1" t="s">
        <v>560</v>
      </c>
    </row>
    <row r="1170" spans="1:2" x14ac:dyDescent="0.2">
      <c r="A1170" s="65">
        <f t="shared" si="19"/>
        <v>4566</v>
      </c>
      <c r="B1170" s="1" t="s">
        <v>560</v>
      </c>
    </row>
    <row r="1171" spans="1:2" x14ac:dyDescent="0.2">
      <c r="A1171" s="65">
        <f t="shared" si="19"/>
        <v>4565</v>
      </c>
      <c r="B1171" s="1" t="s">
        <v>560</v>
      </c>
    </row>
    <row r="1172" spans="1:2" x14ac:dyDescent="0.2">
      <c r="A1172" s="65">
        <f t="shared" si="19"/>
        <v>4564</v>
      </c>
      <c r="B1172" s="1" t="s">
        <v>558</v>
      </c>
    </row>
    <row r="1173" spans="1:2" x14ac:dyDescent="0.2">
      <c r="A1173" s="65">
        <f t="shared" si="19"/>
        <v>4563</v>
      </c>
      <c r="B1173" s="1" t="s">
        <v>558</v>
      </c>
    </row>
    <row r="1174" spans="1:2" x14ac:dyDescent="0.2">
      <c r="A1174" s="65">
        <f t="shared" si="19"/>
        <v>4562</v>
      </c>
      <c r="B1174" s="1" t="s">
        <v>558</v>
      </c>
    </row>
    <row r="1175" spans="1:2" x14ac:dyDescent="0.2">
      <c r="A1175" s="65">
        <f t="shared" si="19"/>
        <v>4561</v>
      </c>
      <c r="B1175" s="1" t="s">
        <v>558</v>
      </c>
    </row>
    <row r="1176" spans="1:2" x14ac:dyDescent="0.2">
      <c r="A1176" s="65">
        <f t="shared" si="19"/>
        <v>4557</v>
      </c>
      <c r="B1176" s="1" t="s">
        <v>560</v>
      </c>
    </row>
    <row r="1177" spans="1:2" x14ac:dyDescent="0.2">
      <c r="A1177" s="65">
        <f t="shared" si="19"/>
        <v>4556</v>
      </c>
      <c r="B1177" s="1" t="s">
        <v>560</v>
      </c>
    </row>
    <row r="1178" spans="1:2" x14ac:dyDescent="0.2">
      <c r="A1178" s="65">
        <f t="shared" si="19"/>
        <v>4555</v>
      </c>
      <c r="B1178" s="1" t="s">
        <v>559</v>
      </c>
    </row>
    <row r="1179" spans="1:2" x14ac:dyDescent="0.2">
      <c r="A1179" s="65">
        <f t="shared" si="19"/>
        <v>4554</v>
      </c>
      <c r="B1179" s="1" t="s">
        <v>556</v>
      </c>
    </row>
    <row r="1180" spans="1:2" x14ac:dyDescent="0.2">
      <c r="A1180" s="65">
        <f t="shared" si="19"/>
        <v>4553</v>
      </c>
      <c r="B1180" s="1" t="s">
        <v>556</v>
      </c>
    </row>
    <row r="1181" spans="1:2" x14ac:dyDescent="0.2">
      <c r="A1181" s="65">
        <f t="shared" si="19"/>
        <v>4552</v>
      </c>
      <c r="B1181" s="1" t="s">
        <v>556</v>
      </c>
    </row>
    <row r="1182" spans="1:2" x14ac:dyDescent="0.2">
      <c r="A1182" s="65">
        <f t="shared" si="19"/>
        <v>4551</v>
      </c>
      <c r="B1182" s="1" t="s">
        <v>556</v>
      </c>
    </row>
    <row r="1183" spans="1:2" x14ac:dyDescent="0.2">
      <c r="A1183" s="65">
        <f t="shared" si="19"/>
        <v>4547</v>
      </c>
      <c r="B1183" s="1" t="s">
        <v>560</v>
      </c>
    </row>
    <row r="1184" spans="1:2" x14ac:dyDescent="0.2">
      <c r="A1184" s="65">
        <f t="shared" si="19"/>
        <v>4546</v>
      </c>
      <c r="B1184" s="1" t="s">
        <v>560</v>
      </c>
    </row>
    <row r="1185" spans="1:2" x14ac:dyDescent="0.2">
      <c r="A1185" s="65">
        <f t="shared" si="19"/>
        <v>4545</v>
      </c>
      <c r="B1185" s="1" t="s">
        <v>560</v>
      </c>
    </row>
    <row r="1186" spans="1:2" x14ac:dyDescent="0.2">
      <c r="A1186" s="65">
        <f t="shared" si="19"/>
        <v>4544</v>
      </c>
      <c r="B1186" s="1" t="s">
        <v>559</v>
      </c>
    </row>
    <row r="1187" spans="1:2" x14ac:dyDescent="0.2">
      <c r="A1187" s="65">
        <f t="shared" si="19"/>
        <v>4543</v>
      </c>
      <c r="B1187" s="1" t="s">
        <v>556</v>
      </c>
    </row>
    <row r="1188" spans="1:2" x14ac:dyDescent="0.2">
      <c r="A1188" s="65">
        <f t="shared" si="19"/>
        <v>4542</v>
      </c>
      <c r="B1188" s="1" t="s">
        <v>556</v>
      </c>
    </row>
    <row r="1189" spans="1:2" x14ac:dyDescent="0.2">
      <c r="A1189" s="65">
        <f t="shared" si="19"/>
        <v>4541</v>
      </c>
      <c r="B1189" s="1" t="s">
        <v>556</v>
      </c>
    </row>
    <row r="1190" spans="1:2" x14ac:dyDescent="0.2">
      <c r="A1190" s="65">
        <f t="shared" si="19"/>
        <v>4537</v>
      </c>
      <c r="B1190" s="1" t="s">
        <v>229</v>
      </c>
    </row>
    <row r="1191" spans="1:2" x14ac:dyDescent="0.2">
      <c r="A1191" s="65">
        <f t="shared" si="19"/>
        <v>4536</v>
      </c>
      <c r="B1191" s="1" t="s">
        <v>229</v>
      </c>
    </row>
    <row r="1192" spans="1:2" x14ac:dyDescent="0.2">
      <c r="A1192" s="65">
        <f t="shared" si="19"/>
        <v>4535</v>
      </c>
      <c r="B1192" s="1" t="s">
        <v>229</v>
      </c>
    </row>
    <row r="1193" spans="1:2" x14ac:dyDescent="0.2">
      <c r="A1193" s="65">
        <f t="shared" si="19"/>
        <v>4534</v>
      </c>
      <c r="B1193" s="1" t="s">
        <v>561</v>
      </c>
    </row>
    <row r="1194" spans="1:2" x14ac:dyDescent="0.2">
      <c r="A1194" s="65">
        <f t="shared" si="19"/>
        <v>4533</v>
      </c>
      <c r="B1194" s="1" t="s">
        <v>561</v>
      </c>
    </row>
    <row r="1195" spans="1:2" x14ac:dyDescent="0.2">
      <c r="A1195" s="65">
        <f t="shared" si="19"/>
        <v>4532</v>
      </c>
      <c r="B1195" s="1" t="s">
        <v>561</v>
      </c>
    </row>
    <row r="1196" spans="1:2" x14ac:dyDescent="0.2">
      <c r="A1196" s="65">
        <f t="shared" si="19"/>
        <v>4531</v>
      </c>
      <c r="B1196" s="1" t="s">
        <v>561</v>
      </c>
    </row>
    <row r="1197" spans="1:2" x14ac:dyDescent="0.2">
      <c r="A1197" s="65">
        <f t="shared" si="19"/>
        <v>4527</v>
      </c>
      <c r="B1197" s="1" t="s">
        <v>229</v>
      </c>
    </row>
    <row r="1198" spans="1:2" x14ac:dyDescent="0.2">
      <c r="A1198" s="65">
        <f t="shared" si="19"/>
        <v>4526</v>
      </c>
      <c r="B1198" s="1" t="s">
        <v>229</v>
      </c>
    </row>
    <row r="1199" spans="1:2" x14ac:dyDescent="0.2">
      <c r="A1199" s="65">
        <f t="shared" si="19"/>
        <v>4525</v>
      </c>
      <c r="B1199" s="1" t="s">
        <v>229</v>
      </c>
    </row>
    <row r="1200" spans="1:2" x14ac:dyDescent="0.2">
      <c r="A1200" s="65">
        <f t="shared" si="19"/>
        <v>4524</v>
      </c>
      <c r="B1200" s="1" t="s">
        <v>561</v>
      </c>
    </row>
    <row r="1201" spans="1:2" x14ac:dyDescent="0.2">
      <c r="A1201" s="65">
        <f t="shared" si="19"/>
        <v>4523</v>
      </c>
      <c r="B1201" s="1" t="s">
        <v>561</v>
      </c>
    </row>
    <row r="1202" spans="1:2" x14ac:dyDescent="0.2">
      <c r="A1202" s="65">
        <f t="shared" si="19"/>
        <v>4522</v>
      </c>
      <c r="B1202" s="1" t="s">
        <v>561</v>
      </c>
    </row>
    <row r="1203" spans="1:2" x14ac:dyDescent="0.2">
      <c r="A1203" s="65">
        <f t="shared" si="19"/>
        <v>4521</v>
      </c>
      <c r="B1203" s="1" t="s">
        <v>561</v>
      </c>
    </row>
    <row r="1204" spans="1:2" x14ac:dyDescent="0.2">
      <c r="A1204" s="65">
        <f t="shared" si="19"/>
        <v>4517</v>
      </c>
      <c r="B1204" s="1" t="s">
        <v>229</v>
      </c>
    </row>
    <row r="1205" spans="1:2" x14ac:dyDescent="0.2">
      <c r="A1205" s="65">
        <f t="shared" si="19"/>
        <v>4516</v>
      </c>
      <c r="B1205" s="1" t="s">
        <v>229</v>
      </c>
    </row>
    <row r="1206" spans="1:2" x14ac:dyDescent="0.2">
      <c r="A1206" s="65">
        <f t="shared" si="19"/>
        <v>4515</v>
      </c>
      <c r="B1206" s="1" t="s">
        <v>229</v>
      </c>
    </row>
    <row r="1207" spans="1:2" x14ac:dyDescent="0.2">
      <c r="A1207" s="65">
        <f t="shared" si="19"/>
        <v>4514</v>
      </c>
      <c r="B1207" s="1" t="s">
        <v>561</v>
      </c>
    </row>
    <row r="1208" spans="1:2" x14ac:dyDescent="0.2">
      <c r="A1208" s="65">
        <f t="shared" si="19"/>
        <v>4513</v>
      </c>
      <c r="B1208" s="1" t="s">
        <v>561</v>
      </c>
    </row>
    <row r="1209" spans="1:2" x14ac:dyDescent="0.2">
      <c r="A1209" s="65">
        <f t="shared" si="19"/>
        <v>4512</v>
      </c>
      <c r="B1209" s="1" t="s">
        <v>561</v>
      </c>
    </row>
    <row r="1210" spans="1:2" x14ac:dyDescent="0.2">
      <c r="A1210" s="65">
        <f t="shared" ref="A1210:A1273" si="20">A867-1000</f>
        <v>4511</v>
      </c>
      <c r="B1210" s="1" t="s">
        <v>561</v>
      </c>
    </row>
    <row r="1211" spans="1:2" x14ac:dyDescent="0.2">
      <c r="A1211" s="67">
        <f t="shared" si="20"/>
        <v>4477</v>
      </c>
      <c r="B1211" s="68" t="s">
        <v>59</v>
      </c>
    </row>
    <row r="1212" spans="1:2" x14ac:dyDescent="0.2">
      <c r="A1212" s="67">
        <f t="shared" si="20"/>
        <v>4476</v>
      </c>
      <c r="B1212" s="68" t="s">
        <v>59</v>
      </c>
    </row>
    <row r="1213" spans="1:2" x14ac:dyDescent="0.2">
      <c r="A1213" s="67">
        <f t="shared" si="20"/>
        <v>4475</v>
      </c>
      <c r="B1213" s="68" t="s">
        <v>59</v>
      </c>
    </row>
    <row r="1214" spans="1:2" x14ac:dyDescent="0.2">
      <c r="A1214" s="67">
        <f t="shared" si="20"/>
        <v>4474</v>
      </c>
      <c r="B1214" s="68" t="s">
        <v>562</v>
      </c>
    </row>
    <row r="1215" spans="1:2" x14ac:dyDescent="0.2">
      <c r="A1215" s="67">
        <f t="shared" si="20"/>
        <v>4473</v>
      </c>
      <c r="B1215" s="68" t="s">
        <v>562</v>
      </c>
    </row>
    <row r="1216" spans="1:2" x14ac:dyDescent="0.2">
      <c r="A1216" s="67">
        <f t="shared" si="20"/>
        <v>4472</v>
      </c>
      <c r="B1216" s="68" t="s">
        <v>562</v>
      </c>
    </row>
    <row r="1217" spans="1:2" x14ac:dyDescent="0.2">
      <c r="A1217" s="67">
        <f t="shared" si="20"/>
        <v>4471</v>
      </c>
      <c r="B1217" s="68" t="s">
        <v>562</v>
      </c>
    </row>
    <row r="1218" spans="1:2" x14ac:dyDescent="0.2">
      <c r="A1218" s="67">
        <f t="shared" si="20"/>
        <v>4467</v>
      </c>
      <c r="B1218" s="68" t="s">
        <v>59</v>
      </c>
    </row>
    <row r="1219" spans="1:2" x14ac:dyDescent="0.2">
      <c r="A1219" s="67">
        <f t="shared" si="20"/>
        <v>4466</v>
      </c>
      <c r="B1219" s="68" t="s">
        <v>59</v>
      </c>
    </row>
    <row r="1220" spans="1:2" x14ac:dyDescent="0.2">
      <c r="A1220" s="67">
        <f t="shared" si="20"/>
        <v>4465</v>
      </c>
      <c r="B1220" s="68" t="s">
        <v>59</v>
      </c>
    </row>
    <row r="1221" spans="1:2" x14ac:dyDescent="0.2">
      <c r="A1221" s="67">
        <f t="shared" si="20"/>
        <v>4464</v>
      </c>
      <c r="B1221" s="68" t="s">
        <v>562</v>
      </c>
    </row>
    <row r="1222" spans="1:2" x14ac:dyDescent="0.2">
      <c r="A1222" s="67">
        <f t="shared" si="20"/>
        <v>4463</v>
      </c>
      <c r="B1222" s="68" t="s">
        <v>562</v>
      </c>
    </row>
    <row r="1223" spans="1:2" x14ac:dyDescent="0.2">
      <c r="A1223" s="67">
        <f t="shared" si="20"/>
        <v>4462</v>
      </c>
      <c r="B1223" s="68" t="s">
        <v>562</v>
      </c>
    </row>
    <row r="1224" spans="1:2" x14ac:dyDescent="0.2">
      <c r="A1224" s="67">
        <f t="shared" si="20"/>
        <v>4461</v>
      </c>
      <c r="B1224" s="68" t="s">
        <v>562</v>
      </c>
    </row>
    <row r="1225" spans="1:2" x14ac:dyDescent="0.2">
      <c r="A1225" s="67">
        <f t="shared" si="20"/>
        <v>4457</v>
      </c>
      <c r="B1225" s="68" t="s">
        <v>59</v>
      </c>
    </row>
    <row r="1226" spans="1:2" x14ac:dyDescent="0.2">
      <c r="A1226" s="67">
        <f t="shared" si="20"/>
        <v>4456</v>
      </c>
      <c r="B1226" s="68" t="s">
        <v>59</v>
      </c>
    </row>
    <row r="1227" spans="1:2" x14ac:dyDescent="0.2">
      <c r="A1227" s="67">
        <f t="shared" si="20"/>
        <v>4455</v>
      </c>
      <c r="B1227" s="68" t="s">
        <v>559</v>
      </c>
    </row>
    <row r="1228" spans="1:2" x14ac:dyDescent="0.2">
      <c r="A1228" s="67">
        <f t="shared" si="20"/>
        <v>4454</v>
      </c>
      <c r="B1228" s="68" t="s">
        <v>559</v>
      </c>
    </row>
    <row r="1229" spans="1:2" x14ac:dyDescent="0.2">
      <c r="A1229" s="67">
        <f t="shared" si="20"/>
        <v>4453</v>
      </c>
      <c r="B1229" s="68" t="s">
        <v>562</v>
      </c>
    </row>
    <row r="1230" spans="1:2" x14ac:dyDescent="0.2">
      <c r="A1230" s="67">
        <f t="shared" si="20"/>
        <v>4452</v>
      </c>
      <c r="B1230" s="68" t="s">
        <v>562</v>
      </c>
    </row>
    <row r="1231" spans="1:2" x14ac:dyDescent="0.2">
      <c r="A1231" s="67">
        <f t="shared" si="20"/>
        <v>4451</v>
      </c>
      <c r="B1231" s="68" t="s">
        <v>562</v>
      </c>
    </row>
    <row r="1232" spans="1:2" x14ac:dyDescent="0.2">
      <c r="A1232" s="67">
        <f t="shared" si="20"/>
        <v>4447</v>
      </c>
      <c r="B1232" s="68" t="s">
        <v>563</v>
      </c>
    </row>
    <row r="1233" spans="1:2" x14ac:dyDescent="0.2">
      <c r="A1233" s="67">
        <f t="shared" si="20"/>
        <v>4446</v>
      </c>
      <c r="B1233" s="68" t="s">
        <v>563</v>
      </c>
    </row>
    <row r="1234" spans="1:2" x14ac:dyDescent="0.2">
      <c r="A1234" s="67">
        <f t="shared" si="20"/>
        <v>4445</v>
      </c>
      <c r="B1234" s="68" t="s">
        <v>559</v>
      </c>
    </row>
    <row r="1235" spans="1:2" x14ac:dyDescent="0.2">
      <c r="A1235" s="67">
        <f t="shared" si="20"/>
        <v>4444</v>
      </c>
      <c r="B1235" s="68" t="s">
        <v>559</v>
      </c>
    </row>
    <row r="1236" spans="1:2" x14ac:dyDescent="0.2">
      <c r="A1236" s="67">
        <f t="shared" si="20"/>
        <v>4443</v>
      </c>
      <c r="B1236" s="68" t="s">
        <v>559</v>
      </c>
    </row>
    <row r="1237" spans="1:2" x14ac:dyDescent="0.2">
      <c r="A1237" s="67">
        <f t="shared" si="20"/>
        <v>4442</v>
      </c>
      <c r="B1237" s="68" t="s">
        <v>564</v>
      </c>
    </row>
    <row r="1238" spans="1:2" x14ac:dyDescent="0.2">
      <c r="A1238" s="67">
        <f t="shared" si="20"/>
        <v>4441</v>
      </c>
      <c r="B1238" s="68" t="s">
        <v>564</v>
      </c>
    </row>
    <row r="1239" spans="1:2" x14ac:dyDescent="0.2">
      <c r="A1239" s="67">
        <f t="shared" si="20"/>
        <v>4437</v>
      </c>
      <c r="B1239" s="68" t="s">
        <v>563</v>
      </c>
    </row>
    <row r="1240" spans="1:2" x14ac:dyDescent="0.2">
      <c r="A1240" s="67">
        <f t="shared" si="20"/>
        <v>4436</v>
      </c>
      <c r="B1240" s="68" t="s">
        <v>563</v>
      </c>
    </row>
    <row r="1241" spans="1:2" x14ac:dyDescent="0.2">
      <c r="A1241" s="67">
        <f t="shared" si="20"/>
        <v>4435</v>
      </c>
      <c r="B1241" s="68" t="s">
        <v>563</v>
      </c>
    </row>
    <row r="1242" spans="1:2" x14ac:dyDescent="0.2">
      <c r="A1242" s="67">
        <f t="shared" si="20"/>
        <v>4434</v>
      </c>
      <c r="B1242" s="68" t="s">
        <v>559</v>
      </c>
    </row>
    <row r="1243" spans="1:2" x14ac:dyDescent="0.2">
      <c r="A1243" s="67">
        <f t="shared" si="20"/>
        <v>4433</v>
      </c>
      <c r="B1243" s="68" t="s">
        <v>559</v>
      </c>
    </row>
    <row r="1244" spans="1:2" x14ac:dyDescent="0.2">
      <c r="A1244" s="67">
        <f t="shared" si="20"/>
        <v>4432</v>
      </c>
      <c r="B1244" s="68" t="s">
        <v>564</v>
      </c>
    </row>
    <row r="1245" spans="1:2" x14ac:dyDescent="0.2">
      <c r="A1245" s="67">
        <f t="shared" si="20"/>
        <v>4431</v>
      </c>
      <c r="B1245" s="68" t="s">
        <v>564</v>
      </c>
    </row>
    <row r="1246" spans="1:2" x14ac:dyDescent="0.2">
      <c r="A1246" s="67">
        <f t="shared" si="20"/>
        <v>4427</v>
      </c>
      <c r="B1246" s="68" t="s">
        <v>563</v>
      </c>
    </row>
    <row r="1247" spans="1:2" x14ac:dyDescent="0.2">
      <c r="A1247" s="67">
        <f t="shared" si="20"/>
        <v>4426</v>
      </c>
      <c r="B1247" s="68" t="s">
        <v>563</v>
      </c>
    </row>
    <row r="1248" spans="1:2" x14ac:dyDescent="0.2">
      <c r="A1248" s="67">
        <f t="shared" si="20"/>
        <v>4425</v>
      </c>
      <c r="B1248" s="68" t="s">
        <v>563</v>
      </c>
    </row>
    <row r="1249" spans="1:2" x14ac:dyDescent="0.2">
      <c r="A1249" s="67">
        <f t="shared" si="20"/>
        <v>4424</v>
      </c>
      <c r="B1249" s="68" t="s">
        <v>564</v>
      </c>
    </row>
    <row r="1250" spans="1:2" x14ac:dyDescent="0.2">
      <c r="A1250" s="67">
        <f t="shared" si="20"/>
        <v>4423</v>
      </c>
      <c r="B1250" s="68" t="s">
        <v>564</v>
      </c>
    </row>
    <row r="1251" spans="1:2" x14ac:dyDescent="0.2">
      <c r="A1251" s="67">
        <f t="shared" si="20"/>
        <v>4422</v>
      </c>
      <c r="B1251" s="68" t="s">
        <v>564</v>
      </c>
    </row>
    <row r="1252" spans="1:2" x14ac:dyDescent="0.2">
      <c r="A1252" s="67">
        <f t="shared" si="20"/>
        <v>4421</v>
      </c>
      <c r="B1252" s="68" t="s">
        <v>564</v>
      </c>
    </row>
    <row r="1253" spans="1:2" x14ac:dyDescent="0.2">
      <c r="A1253" s="67">
        <f t="shared" si="20"/>
        <v>4417</v>
      </c>
      <c r="B1253" s="68" t="s">
        <v>563</v>
      </c>
    </row>
    <row r="1254" spans="1:2" x14ac:dyDescent="0.2">
      <c r="A1254" s="67">
        <f t="shared" si="20"/>
        <v>4416</v>
      </c>
      <c r="B1254" s="68" t="s">
        <v>563</v>
      </c>
    </row>
    <row r="1255" spans="1:2" x14ac:dyDescent="0.2">
      <c r="A1255" s="67">
        <f t="shared" si="20"/>
        <v>4415</v>
      </c>
      <c r="B1255" s="68" t="s">
        <v>563</v>
      </c>
    </row>
    <row r="1256" spans="1:2" x14ac:dyDescent="0.2">
      <c r="A1256" s="67">
        <f t="shared" si="20"/>
        <v>4414</v>
      </c>
      <c r="B1256" s="68" t="s">
        <v>564</v>
      </c>
    </row>
    <row r="1257" spans="1:2" x14ac:dyDescent="0.2">
      <c r="A1257" s="67">
        <f t="shared" si="20"/>
        <v>4413</v>
      </c>
      <c r="B1257" s="68" t="s">
        <v>564</v>
      </c>
    </row>
    <row r="1258" spans="1:2" x14ac:dyDescent="0.2">
      <c r="A1258" s="67">
        <f t="shared" si="20"/>
        <v>4412</v>
      </c>
      <c r="B1258" s="68" t="s">
        <v>564</v>
      </c>
    </row>
    <row r="1259" spans="1:2" x14ac:dyDescent="0.2">
      <c r="A1259" s="67">
        <f t="shared" si="20"/>
        <v>4411</v>
      </c>
      <c r="B1259" s="68" t="s">
        <v>564</v>
      </c>
    </row>
    <row r="1260" spans="1:2" x14ac:dyDescent="0.2">
      <c r="A1260" s="65">
        <f t="shared" si="20"/>
        <v>4377</v>
      </c>
      <c r="B1260" s="45" t="s">
        <v>59</v>
      </c>
    </row>
    <row r="1261" spans="1:2" x14ac:dyDescent="0.2">
      <c r="A1261" s="65">
        <f t="shared" si="20"/>
        <v>4376</v>
      </c>
      <c r="B1261" s="45" t="s">
        <v>59</v>
      </c>
    </row>
    <row r="1262" spans="1:2" x14ac:dyDescent="0.2">
      <c r="A1262" s="65">
        <f t="shared" si="20"/>
        <v>4375</v>
      </c>
      <c r="B1262" s="45" t="s">
        <v>59</v>
      </c>
    </row>
    <row r="1263" spans="1:2" x14ac:dyDescent="0.2">
      <c r="A1263" s="65">
        <f t="shared" si="20"/>
        <v>4374</v>
      </c>
      <c r="B1263" s="45" t="s">
        <v>562</v>
      </c>
    </row>
    <row r="1264" spans="1:2" x14ac:dyDescent="0.2">
      <c r="A1264" s="65">
        <f t="shared" si="20"/>
        <v>4373</v>
      </c>
      <c r="B1264" s="45" t="s">
        <v>562</v>
      </c>
    </row>
    <row r="1265" spans="1:2" x14ac:dyDescent="0.2">
      <c r="A1265" s="65">
        <f t="shared" si="20"/>
        <v>4372</v>
      </c>
      <c r="B1265" s="45" t="s">
        <v>562</v>
      </c>
    </row>
    <row r="1266" spans="1:2" x14ac:dyDescent="0.2">
      <c r="A1266" s="65">
        <f t="shared" si="20"/>
        <v>4371</v>
      </c>
      <c r="B1266" s="45" t="s">
        <v>562</v>
      </c>
    </row>
    <row r="1267" spans="1:2" x14ac:dyDescent="0.2">
      <c r="A1267" s="65">
        <f t="shared" si="20"/>
        <v>4367</v>
      </c>
      <c r="B1267" s="45" t="s">
        <v>59</v>
      </c>
    </row>
    <row r="1268" spans="1:2" x14ac:dyDescent="0.2">
      <c r="A1268" s="65">
        <f t="shared" si="20"/>
        <v>4366</v>
      </c>
      <c r="B1268" s="45" t="s">
        <v>59</v>
      </c>
    </row>
    <row r="1269" spans="1:2" x14ac:dyDescent="0.2">
      <c r="A1269" s="65">
        <f t="shared" si="20"/>
        <v>4365</v>
      </c>
      <c r="B1269" s="45" t="s">
        <v>59</v>
      </c>
    </row>
    <row r="1270" spans="1:2" x14ac:dyDescent="0.2">
      <c r="A1270" s="65">
        <f t="shared" si="20"/>
        <v>4364</v>
      </c>
      <c r="B1270" s="45" t="s">
        <v>562</v>
      </c>
    </row>
    <row r="1271" spans="1:2" x14ac:dyDescent="0.2">
      <c r="A1271" s="65">
        <f t="shared" si="20"/>
        <v>4363</v>
      </c>
      <c r="B1271" s="45" t="s">
        <v>562</v>
      </c>
    </row>
    <row r="1272" spans="1:2" x14ac:dyDescent="0.2">
      <c r="A1272" s="65">
        <f t="shared" si="20"/>
        <v>4362</v>
      </c>
      <c r="B1272" s="45" t="s">
        <v>562</v>
      </c>
    </row>
    <row r="1273" spans="1:2" x14ac:dyDescent="0.2">
      <c r="A1273" s="65">
        <f t="shared" si="20"/>
        <v>4361</v>
      </c>
      <c r="B1273" s="45" t="s">
        <v>562</v>
      </c>
    </row>
    <row r="1274" spans="1:2" x14ac:dyDescent="0.2">
      <c r="A1274" s="65">
        <f t="shared" ref="A1274:A1337" si="21">A931-1000</f>
        <v>4357</v>
      </c>
      <c r="B1274" s="1" t="s">
        <v>59</v>
      </c>
    </row>
    <row r="1275" spans="1:2" x14ac:dyDescent="0.2">
      <c r="A1275" s="65">
        <f t="shared" si="21"/>
        <v>4356</v>
      </c>
      <c r="B1275" s="1" t="s">
        <v>59</v>
      </c>
    </row>
    <row r="1276" spans="1:2" x14ac:dyDescent="0.2">
      <c r="A1276" s="65">
        <f t="shared" si="21"/>
        <v>4355</v>
      </c>
      <c r="B1276" s="1" t="s">
        <v>59</v>
      </c>
    </row>
    <row r="1277" spans="1:2" x14ac:dyDescent="0.2">
      <c r="A1277" s="65">
        <f t="shared" si="21"/>
        <v>4354</v>
      </c>
      <c r="B1277" s="1" t="s">
        <v>562</v>
      </c>
    </row>
    <row r="1278" spans="1:2" x14ac:dyDescent="0.2">
      <c r="A1278" s="65">
        <f t="shared" si="21"/>
        <v>4353</v>
      </c>
      <c r="B1278" s="1" t="s">
        <v>562</v>
      </c>
    </row>
    <row r="1279" spans="1:2" x14ac:dyDescent="0.2">
      <c r="A1279" s="65">
        <f t="shared" si="21"/>
        <v>4352</v>
      </c>
      <c r="B1279" s="1" t="s">
        <v>562</v>
      </c>
    </row>
    <row r="1280" spans="1:2" x14ac:dyDescent="0.2">
      <c r="A1280" s="65">
        <f t="shared" si="21"/>
        <v>4351</v>
      </c>
      <c r="B1280" s="1" t="s">
        <v>562</v>
      </c>
    </row>
    <row r="1281" spans="1:2" x14ac:dyDescent="0.2">
      <c r="A1281" s="65">
        <f t="shared" si="21"/>
        <v>4347</v>
      </c>
      <c r="B1281" s="1" t="s">
        <v>563</v>
      </c>
    </row>
    <row r="1282" spans="1:2" x14ac:dyDescent="0.2">
      <c r="A1282" s="65">
        <f t="shared" si="21"/>
        <v>4346</v>
      </c>
      <c r="B1282" s="1" t="s">
        <v>563</v>
      </c>
    </row>
    <row r="1283" spans="1:2" x14ac:dyDescent="0.2">
      <c r="A1283" s="65">
        <f t="shared" si="21"/>
        <v>4345</v>
      </c>
      <c r="B1283" s="1" t="s">
        <v>563</v>
      </c>
    </row>
    <row r="1284" spans="1:2" x14ac:dyDescent="0.2">
      <c r="A1284" s="65">
        <f t="shared" si="21"/>
        <v>4344</v>
      </c>
      <c r="B1284" s="1" t="s">
        <v>559</v>
      </c>
    </row>
    <row r="1285" spans="1:2" x14ac:dyDescent="0.2">
      <c r="A1285" s="65">
        <f t="shared" si="21"/>
        <v>4343</v>
      </c>
      <c r="B1285" s="1" t="s">
        <v>559</v>
      </c>
    </row>
    <row r="1286" spans="1:2" x14ac:dyDescent="0.2">
      <c r="A1286" s="65">
        <f t="shared" si="21"/>
        <v>4342</v>
      </c>
      <c r="B1286" s="1" t="s">
        <v>564</v>
      </c>
    </row>
    <row r="1287" spans="1:2" x14ac:dyDescent="0.2">
      <c r="A1287" s="65">
        <f t="shared" si="21"/>
        <v>4341</v>
      </c>
      <c r="B1287" s="1" t="s">
        <v>564</v>
      </c>
    </row>
    <row r="1288" spans="1:2" x14ac:dyDescent="0.2">
      <c r="A1288" s="65">
        <f t="shared" si="21"/>
        <v>4337</v>
      </c>
      <c r="B1288" s="1" t="s">
        <v>563</v>
      </c>
    </row>
    <row r="1289" spans="1:2" x14ac:dyDescent="0.2">
      <c r="A1289" s="65">
        <f t="shared" si="21"/>
        <v>4336</v>
      </c>
      <c r="B1289" s="1" t="s">
        <v>563</v>
      </c>
    </row>
    <row r="1290" spans="1:2" x14ac:dyDescent="0.2">
      <c r="A1290" s="65">
        <f t="shared" si="21"/>
        <v>4335</v>
      </c>
      <c r="B1290" s="1" t="s">
        <v>563</v>
      </c>
    </row>
    <row r="1291" spans="1:2" x14ac:dyDescent="0.2">
      <c r="A1291" s="65">
        <f t="shared" si="21"/>
        <v>4334</v>
      </c>
      <c r="B1291" s="1" t="s">
        <v>559</v>
      </c>
    </row>
    <row r="1292" spans="1:2" x14ac:dyDescent="0.2">
      <c r="A1292" s="65">
        <f t="shared" si="21"/>
        <v>4333</v>
      </c>
      <c r="B1292" s="1" t="s">
        <v>559</v>
      </c>
    </row>
    <row r="1293" spans="1:2" x14ac:dyDescent="0.2">
      <c r="A1293" s="65">
        <f t="shared" si="21"/>
        <v>4332</v>
      </c>
      <c r="B1293" s="1" t="s">
        <v>564</v>
      </c>
    </row>
    <row r="1294" spans="1:2" x14ac:dyDescent="0.2">
      <c r="A1294" s="65">
        <f t="shared" si="21"/>
        <v>4331</v>
      </c>
      <c r="B1294" s="1" t="s">
        <v>564</v>
      </c>
    </row>
    <row r="1295" spans="1:2" x14ac:dyDescent="0.2">
      <c r="A1295" s="65">
        <f t="shared" si="21"/>
        <v>4327</v>
      </c>
      <c r="B1295" s="1" t="s">
        <v>563</v>
      </c>
    </row>
    <row r="1296" spans="1:2" x14ac:dyDescent="0.2">
      <c r="A1296" s="65">
        <f t="shared" si="21"/>
        <v>4326</v>
      </c>
      <c r="B1296" s="1" t="s">
        <v>563</v>
      </c>
    </row>
    <row r="1297" spans="1:2" x14ac:dyDescent="0.2">
      <c r="A1297" s="65">
        <f t="shared" si="21"/>
        <v>4325</v>
      </c>
      <c r="B1297" s="1" t="s">
        <v>563</v>
      </c>
    </row>
    <row r="1298" spans="1:2" x14ac:dyDescent="0.2">
      <c r="A1298" s="65">
        <f t="shared" si="21"/>
        <v>4324</v>
      </c>
      <c r="B1298" s="1" t="s">
        <v>564</v>
      </c>
    </row>
    <row r="1299" spans="1:2" x14ac:dyDescent="0.2">
      <c r="A1299" s="65">
        <f t="shared" si="21"/>
        <v>4323</v>
      </c>
      <c r="B1299" s="1" t="s">
        <v>564</v>
      </c>
    </row>
    <row r="1300" spans="1:2" x14ac:dyDescent="0.2">
      <c r="A1300" s="65">
        <f t="shared" si="21"/>
        <v>4322</v>
      </c>
      <c r="B1300" s="1" t="s">
        <v>564</v>
      </c>
    </row>
    <row r="1301" spans="1:2" x14ac:dyDescent="0.2">
      <c r="A1301" s="65">
        <f t="shared" si="21"/>
        <v>4321</v>
      </c>
      <c r="B1301" s="1" t="s">
        <v>564</v>
      </c>
    </row>
    <row r="1302" spans="1:2" x14ac:dyDescent="0.2">
      <c r="A1302" s="65">
        <f t="shared" si="21"/>
        <v>4317</v>
      </c>
      <c r="B1302" s="1" t="s">
        <v>563</v>
      </c>
    </row>
    <row r="1303" spans="1:2" x14ac:dyDescent="0.2">
      <c r="A1303" s="65">
        <f t="shared" si="21"/>
        <v>4316</v>
      </c>
      <c r="B1303" s="1" t="s">
        <v>563</v>
      </c>
    </row>
    <row r="1304" spans="1:2" x14ac:dyDescent="0.2">
      <c r="A1304" s="65">
        <f t="shared" si="21"/>
        <v>4315</v>
      </c>
      <c r="B1304" s="1" t="s">
        <v>563</v>
      </c>
    </row>
    <row r="1305" spans="1:2" x14ac:dyDescent="0.2">
      <c r="A1305" s="65">
        <f t="shared" si="21"/>
        <v>4314</v>
      </c>
      <c r="B1305" s="1" t="s">
        <v>564</v>
      </c>
    </row>
    <row r="1306" spans="1:2" x14ac:dyDescent="0.2">
      <c r="A1306" s="65">
        <f t="shared" si="21"/>
        <v>4313</v>
      </c>
      <c r="B1306" s="1" t="s">
        <v>564</v>
      </c>
    </row>
    <row r="1307" spans="1:2" x14ac:dyDescent="0.2">
      <c r="A1307" s="65">
        <f t="shared" si="21"/>
        <v>4312</v>
      </c>
      <c r="B1307" s="1" t="s">
        <v>564</v>
      </c>
    </row>
    <row r="1308" spans="1:2" x14ac:dyDescent="0.2">
      <c r="A1308" s="65">
        <f t="shared" si="21"/>
        <v>4311</v>
      </c>
      <c r="B1308" s="1" t="s">
        <v>564</v>
      </c>
    </row>
    <row r="1309" spans="1:2" x14ac:dyDescent="0.2">
      <c r="A1309" s="67">
        <f t="shared" si="21"/>
        <v>4277</v>
      </c>
      <c r="B1309" s="68" t="s">
        <v>59</v>
      </c>
    </row>
    <row r="1310" spans="1:2" x14ac:dyDescent="0.2">
      <c r="A1310" s="67">
        <f t="shared" si="21"/>
        <v>4276</v>
      </c>
      <c r="B1310" s="68" t="s">
        <v>59</v>
      </c>
    </row>
    <row r="1311" spans="1:2" x14ac:dyDescent="0.2">
      <c r="A1311" s="67">
        <f t="shared" si="21"/>
        <v>4275</v>
      </c>
      <c r="B1311" s="68" t="s">
        <v>59</v>
      </c>
    </row>
    <row r="1312" spans="1:2" x14ac:dyDescent="0.2">
      <c r="A1312" s="67">
        <f t="shared" si="21"/>
        <v>4274</v>
      </c>
      <c r="B1312" s="68" t="s">
        <v>562</v>
      </c>
    </row>
    <row r="1313" spans="1:2" x14ac:dyDescent="0.2">
      <c r="A1313" s="67">
        <f t="shared" si="21"/>
        <v>4273</v>
      </c>
      <c r="B1313" s="68" t="s">
        <v>562</v>
      </c>
    </row>
    <row r="1314" spans="1:2" x14ac:dyDescent="0.2">
      <c r="A1314" s="67">
        <f t="shared" si="21"/>
        <v>4272</v>
      </c>
      <c r="B1314" s="68" t="s">
        <v>562</v>
      </c>
    </row>
    <row r="1315" spans="1:2" x14ac:dyDescent="0.2">
      <c r="A1315" s="67">
        <f t="shared" si="21"/>
        <v>4271</v>
      </c>
      <c r="B1315" s="68" t="s">
        <v>562</v>
      </c>
    </row>
    <row r="1316" spans="1:2" x14ac:dyDescent="0.2">
      <c r="A1316" s="67">
        <f t="shared" si="21"/>
        <v>4267</v>
      </c>
      <c r="B1316" s="68" t="s">
        <v>59</v>
      </c>
    </row>
    <row r="1317" spans="1:2" x14ac:dyDescent="0.2">
      <c r="A1317" s="67">
        <f t="shared" si="21"/>
        <v>4266</v>
      </c>
      <c r="B1317" s="68" t="s">
        <v>59</v>
      </c>
    </row>
    <row r="1318" spans="1:2" x14ac:dyDescent="0.2">
      <c r="A1318" s="67">
        <f t="shared" si="21"/>
        <v>4265</v>
      </c>
      <c r="B1318" s="68" t="s">
        <v>59</v>
      </c>
    </row>
    <row r="1319" spans="1:2" x14ac:dyDescent="0.2">
      <c r="A1319" s="67">
        <f t="shared" si="21"/>
        <v>4264</v>
      </c>
      <c r="B1319" s="68" t="s">
        <v>562</v>
      </c>
    </row>
    <row r="1320" spans="1:2" x14ac:dyDescent="0.2">
      <c r="A1320" s="67">
        <f t="shared" si="21"/>
        <v>4263</v>
      </c>
      <c r="B1320" s="68" t="s">
        <v>562</v>
      </c>
    </row>
    <row r="1321" spans="1:2" x14ac:dyDescent="0.2">
      <c r="A1321" s="67">
        <f t="shared" si="21"/>
        <v>4262</v>
      </c>
      <c r="B1321" s="68" t="s">
        <v>562</v>
      </c>
    </row>
    <row r="1322" spans="1:2" x14ac:dyDescent="0.2">
      <c r="A1322" s="67">
        <f t="shared" si="21"/>
        <v>4261</v>
      </c>
      <c r="B1322" s="68" t="s">
        <v>562</v>
      </c>
    </row>
    <row r="1323" spans="1:2" x14ac:dyDescent="0.2">
      <c r="A1323" s="67">
        <f t="shared" si="21"/>
        <v>4257</v>
      </c>
      <c r="B1323" s="68" t="s">
        <v>59</v>
      </c>
    </row>
    <row r="1324" spans="1:2" x14ac:dyDescent="0.2">
      <c r="A1324" s="67">
        <f t="shared" si="21"/>
        <v>4256</v>
      </c>
      <c r="B1324" s="68" t="s">
        <v>59</v>
      </c>
    </row>
    <row r="1325" spans="1:2" x14ac:dyDescent="0.2">
      <c r="A1325" s="67">
        <f t="shared" si="21"/>
        <v>4255</v>
      </c>
      <c r="B1325" s="68" t="s">
        <v>59</v>
      </c>
    </row>
    <row r="1326" spans="1:2" x14ac:dyDescent="0.2">
      <c r="A1326" s="67">
        <f t="shared" si="21"/>
        <v>4254</v>
      </c>
      <c r="B1326" s="68" t="s">
        <v>562</v>
      </c>
    </row>
    <row r="1327" spans="1:2" x14ac:dyDescent="0.2">
      <c r="A1327" s="67">
        <f t="shared" si="21"/>
        <v>4253</v>
      </c>
      <c r="B1327" s="68" t="s">
        <v>562</v>
      </c>
    </row>
    <row r="1328" spans="1:2" x14ac:dyDescent="0.2">
      <c r="A1328" s="67">
        <f t="shared" si="21"/>
        <v>4252</v>
      </c>
      <c r="B1328" s="68" t="s">
        <v>562</v>
      </c>
    </row>
    <row r="1329" spans="1:2" x14ac:dyDescent="0.2">
      <c r="A1329" s="67">
        <f t="shared" si="21"/>
        <v>4251</v>
      </c>
      <c r="B1329" s="68" t="s">
        <v>562</v>
      </c>
    </row>
    <row r="1330" spans="1:2" x14ac:dyDescent="0.2">
      <c r="A1330" s="67">
        <f t="shared" si="21"/>
        <v>4247</v>
      </c>
      <c r="B1330" s="68" t="s">
        <v>563</v>
      </c>
    </row>
    <row r="1331" spans="1:2" x14ac:dyDescent="0.2">
      <c r="A1331" s="67">
        <f t="shared" si="21"/>
        <v>4246</v>
      </c>
      <c r="B1331" s="68" t="s">
        <v>563</v>
      </c>
    </row>
    <row r="1332" spans="1:2" x14ac:dyDescent="0.2">
      <c r="A1332" s="67">
        <f t="shared" si="21"/>
        <v>4245</v>
      </c>
      <c r="B1332" s="68" t="s">
        <v>563</v>
      </c>
    </row>
    <row r="1333" spans="1:2" x14ac:dyDescent="0.2">
      <c r="A1333" s="67">
        <f t="shared" si="21"/>
        <v>4244</v>
      </c>
      <c r="B1333" s="68" t="s">
        <v>564</v>
      </c>
    </row>
    <row r="1334" spans="1:2" x14ac:dyDescent="0.2">
      <c r="A1334" s="67">
        <f t="shared" si="21"/>
        <v>4243</v>
      </c>
      <c r="B1334" s="68" t="s">
        <v>564</v>
      </c>
    </row>
    <row r="1335" spans="1:2" x14ac:dyDescent="0.2">
      <c r="A1335" s="67">
        <f t="shared" si="21"/>
        <v>4242</v>
      </c>
      <c r="B1335" s="68" t="s">
        <v>564</v>
      </c>
    </row>
    <row r="1336" spans="1:2" x14ac:dyDescent="0.2">
      <c r="A1336" s="67">
        <f t="shared" si="21"/>
        <v>4241</v>
      </c>
      <c r="B1336" s="68" t="s">
        <v>564</v>
      </c>
    </row>
    <row r="1337" spans="1:2" x14ac:dyDescent="0.2">
      <c r="A1337" s="67">
        <f t="shared" si="21"/>
        <v>4237</v>
      </c>
      <c r="B1337" s="68" t="s">
        <v>563</v>
      </c>
    </row>
    <row r="1338" spans="1:2" x14ac:dyDescent="0.2">
      <c r="A1338" s="67">
        <f t="shared" ref="A1338:A1401" si="22">A995-1000</f>
        <v>4236</v>
      </c>
      <c r="B1338" s="68" t="s">
        <v>563</v>
      </c>
    </row>
    <row r="1339" spans="1:2" x14ac:dyDescent="0.2">
      <c r="A1339" s="67">
        <f t="shared" si="22"/>
        <v>4235</v>
      </c>
      <c r="B1339" s="68" t="s">
        <v>563</v>
      </c>
    </row>
    <row r="1340" spans="1:2" x14ac:dyDescent="0.2">
      <c r="A1340" s="67">
        <f t="shared" si="22"/>
        <v>4234</v>
      </c>
      <c r="B1340" s="68" t="s">
        <v>564</v>
      </c>
    </row>
    <row r="1341" spans="1:2" x14ac:dyDescent="0.2">
      <c r="A1341" s="67">
        <f t="shared" si="22"/>
        <v>4233</v>
      </c>
      <c r="B1341" s="68" t="s">
        <v>564</v>
      </c>
    </row>
    <row r="1342" spans="1:2" x14ac:dyDescent="0.2">
      <c r="A1342" s="67">
        <f t="shared" si="22"/>
        <v>4232</v>
      </c>
      <c r="B1342" s="68" t="s">
        <v>564</v>
      </c>
    </row>
    <row r="1343" spans="1:2" x14ac:dyDescent="0.2">
      <c r="A1343" s="67">
        <f t="shared" si="22"/>
        <v>4231</v>
      </c>
      <c r="B1343" s="68" t="s">
        <v>564</v>
      </c>
    </row>
    <row r="1344" spans="1:2" x14ac:dyDescent="0.2">
      <c r="A1344" s="67">
        <f t="shared" si="22"/>
        <v>4227</v>
      </c>
      <c r="B1344" s="68" t="s">
        <v>563</v>
      </c>
    </row>
    <row r="1345" spans="1:2" x14ac:dyDescent="0.2">
      <c r="A1345" s="67">
        <f t="shared" si="22"/>
        <v>4226</v>
      </c>
      <c r="B1345" s="68" t="s">
        <v>563</v>
      </c>
    </row>
    <row r="1346" spans="1:2" x14ac:dyDescent="0.2">
      <c r="A1346" s="67">
        <f t="shared" si="22"/>
        <v>4225</v>
      </c>
      <c r="B1346" s="68" t="s">
        <v>563</v>
      </c>
    </row>
    <row r="1347" spans="1:2" x14ac:dyDescent="0.2">
      <c r="A1347" s="67">
        <f t="shared" si="22"/>
        <v>4224</v>
      </c>
      <c r="B1347" s="68" t="s">
        <v>564</v>
      </c>
    </row>
    <row r="1348" spans="1:2" x14ac:dyDescent="0.2">
      <c r="A1348" s="67">
        <f t="shared" si="22"/>
        <v>4223</v>
      </c>
      <c r="B1348" s="68" t="s">
        <v>564</v>
      </c>
    </row>
    <row r="1349" spans="1:2" x14ac:dyDescent="0.2">
      <c r="A1349" s="67">
        <f t="shared" si="22"/>
        <v>4222</v>
      </c>
      <c r="B1349" s="68" t="s">
        <v>564</v>
      </c>
    </row>
    <row r="1350" spans="1:2" x14ac:dyDescent="0.2">
      <c r="A1350" s="67">
        <f t="shared" si="22"/>
        <v>4221</v>
      </c>
      <c r="B1350" s="68" t="s">
        <v>564</v>
      </c>
    </row>
    <row r="1351" spans="1:2" x14ac:dyDescent="0.2">
      <c r="A1351" s="67">
        <f t="shared" si="22"/>
        <v>4217</v>
      </c>
      <c r="B1351" s="68" t="s">
        <v>563</v>
      </c>
    </row>
    <row r="1352" spans="1:2" x14ac:dyDescent="0.2">
      <c r="A1352" s="67">
        <f t="shared" si="22"/>
        <v>4216</v>
      </c>
      <c r="B1352" s="68" t="s">
        <v>563</v>
      </c>
    </row>
    <row r="1353" spans="1:2" x14ac:dyDescent="0.2">
      <c r="A1353" s="67">
        <f t="shared" si="22"/>
        <v>4215</v>
      </c>
      <c r="B1353" s="68" t="s">
        <v>563</v>
      </c>
    </row>
    <row r="1354" spans="1:2" x14ac:dyDescent="0.2">
      <c r="A1354" s="67">
        <f t="shared" si="22"/>
        <v>4214</v>
      </c>
      <c r="B1354" s="68" t="s">
        <v>564</v>
      </c>
    </row>
    <row r="1355" spans="1:2" x14ac:dyDescent="0.2">
      <c r="A1355" s="67">
        <f t="shared" si="22"/>
        <v>4213</v>
      </c>
      <c r="B1355" s="68" t="s">
        <v>564</v>
      </c>
    </row>
    <row r="1356" spans="1:2" x14ac:dyDescent="0.2">
      <c r="A1356" s="67">
        <f t="shared" si="22"/>
        <v>4212</v>
      </c>
      <c r="B1356" s="68" t="s">
        <v>564</v>
      </c>
    </row>
    <row r="1357" spans="1:2" x14ac:dyDescent="0.2">
      <c r="A1357" s="67">
        <f t="shared" si="22"/>
        <v>4211</v>
      </c>
      <c r="B1357" s="68" t="s">
        <v>564</v>
      </c>
    </row>
    <row r="1358" spans="1:2" x14ac:dyDescent="0.2">
      <c r="A1358" s="65">
        <f t="shared" si="22"/>
        <v>4177</v>
      </c>
      <c r="B1358" s="1" t="s">
        <v>59</v>
      </c>
    </row>
    <row r="1359" spans="1:2" x14ac:dyDescent="0.2">
      <c r="A1359" s="65">
        <f t="shared" si="22"/>
        <v>4176</v>
      </c>
      <c r="B1359" s="1" t="s">
        <v>59</v>
      </c>
    </row>
    <row r="1360" spans="1:2" x14ac:dyDescent="0.2">
      <c r="A1360" s="65">
        <f t="shared" si="22"/>
        <v>4175</v>
      </c>
      <c r="B1360" s="1" t="s">
        <v>59</v>
      </c>
    </row>
    <row r="1361" spans="1:2" x14ac:dyDescent="0.2">
      <c r="A1361" s="65">
        <f t="shared" si="22"/>
        <v>4174</v>
      </c>
      <c r="B1361" s="1" t="s">
        <v>562</v>
      </c>
    </row>
    <row r="1362" spans="1:2" x14ac:dyDescent="0.2">
      <c r="A1362" s="65">
        <f t="shared" si="22"/>
        <v>4173</v>
      </c>
      <c r="B1362" s="1" t="s">
        <v>562</v>
      </c>
    </row>
    <row r="1363" spans="1:2" x14ac:dyDescent="0.2">
      <c r="A1363" s="65">
        <f t="shared" si="22"/>
        <v>4172</v>
      </c>
      <c r="B1363" s="1" t="s">
        <v>562</v>
      </c>
    </row>
    <row r="1364" spans="1:2" x14ac:dyDescent="0.2">
      <c r="A1364" s="65">
        <f t="shared" si="22"/>
        <v>4171</v>
      </c>
      <c r="B1364" s="1" t="s">
        <v>562</v>
      </c>
    </row>
    <row r="1365" spans="1:2" x14ac:dyDescent="0.2">
      <c r="A1365" s="65">
        <f t="shared" si="22"/>
        <v>4167</v>
      </c>
      <c r="B1365" s="1" t="s">
        <v>59</v>
      </c>
    </row>
    <row r="1366" spans="1:2" x14ac:dyDescent="0.2">
      <c r="A1366" s="65">
        <f t="shared" si="22"/>
        <v>4166</v>
      </c>
      <c r="B1366" s="1" t="s">
        <v>59</v>
      </c>
    </row>
    <row r="1367" spans="1:2" x14ac:dyDescent="0.2">
      <c r="A1367" s="65">
        <f t="shared" si="22"/>
        <v>4165</v>
      </c>
      <c r="B1367" s="1" t="s">
        <v>59</v>
      </c>
    </row>
    <row r="1368" spans="1:2" x14ac:dyDescent="0.2">
      <c r="A1368" s="65">
        <f t="shared" si="22"/>
        <v>4164</v>
      </c>
      <c r="B1368" s="1" t="s">
        <v>562</v>
      </c>
    </row>
    <row r="1369" spans="1:2" x14ac:dyDescent="0.2">
      <c r="A1369" s="65">
        <f t="shared" si="22"/>
        <v>4163</v>
      </c>
      <c r="B1369" s="1" t="s">
        <v>562</v>
      </c>
    </row>
    <row r="1370" spans="1:2" x14ac:dyDescent="0.2">
      <c r="A1370" s="65">
        <f t="shared" si="22"/>
        <v>4162</v>
      </c>
      <c r="B1370" s="1" t="s">
        <v>562</v>
      </c>
    </row>
    <row r="1371" spans="1:2" x14ac:dyDescent="0.2">
      <c r="A1371" s="65">
        <f t="shared" si="22"/>
        <v>4161</v>
      </c>
      <c r="B1371" s="1" t="s">
        <v>562</v>
      </c>
    </row>
    <row r="1372" spans="1:2" x14ac:dyDescent="0.2">
      <c r="A1372" s="65">
        <f t="shared" si="22"/>
        <v>4157</v>
      </c>
      <c r="B1372" s="1" t="s">
        <v>59</v>
      </c>
    </row>
    <row r="1373" spans="1:2" x14ac:dyDescent="0.2">
      <c r="A1373" s="65">
        <f t="shared" si="22"/>
        <v>4156</v>
      </c>
      <c r="B1373" s="1" t="s">
        <v>59</v>
      </c>
    </row>
    <row r="1374" spans="1:2" x14ac:dyDescent="0.2">
      <c r="A1374" s="65">
        <f t="shared" si="22"/>
        <v>4155</v>
      </c>
      <c r="B1374" s="1" t="s">
        <v>59</v>
      </c>
    </row>
    <row r="1375" spans="1:2" x14ac:dyDescent="0.2">
      <c r="A1375" s="65">
        <f t="shared" si="22"/>
        <v>4154</v>
      </c>
      <c r="B1375" s="1" t="s">
        <v>562</v>
      </c>
    </row>
    <row r="1376" spans="1:2" x14ac:dyDescent="0.2">
      <c r="A1376" s="65">
        <f t="shared" si="22"/>
        <v>4153</v>
      </c>
      <c r="B1376" s="1" t="s">
        <v>562</v>
      </c>
    </row>
    <row r="1377" spans="1:2" x14ac:dyDescent="0.2">
      <c r="A1377" s="65">
        <f t="shared" si="22"/>
        <v>4152</v>
      </c>
      <c r="B1377" s="1" t="s">
        <v>562</v>
      </c>
    </row>
    <row r="1378" spans="1:2" x14ac:dyDescent="0.2">
      <c r="A1378" s="65">
        <f t="shared" si="22"/>
        <v>4151</v>
      </c>
      <c r="B1378" s="1" t="s">
        <v>562</v>
      </c>
    </row>
    <row r="1379" spans="1:2" x14ac:dyDescent="0.2">
      <c r="A1379" s="65">
        <f t="shared" si="22"/>
        <v>4147</v>
      </c>
      <c r="B1379" s="45" t="s">
        <v>563</v>
      </c>
    </row>
    <row r="1380" spans="1:2" x14ac:dyDescent="0.2">
      <c r="A1380" s="65">
        <f t="shared" si="22"/>
        <v>4146</v>
      </c>
      <c r="B1380" s="45" t="s">
        <v>563</v>
      </c>
    </row>
    <row r="1381" spans="1:2" x14ac:dyDescent="0.2">
      <c r="A1381" s="65">
        <f t="shared" si="22"/>
        <v>4145</v>
      </c>
      <c r="B1381" s="45" t="s">
        <v>563</v>
      </c>
    </row>
    <row r="1382" spans="1:2" x14ac:dyDescent="0.2">
      <c r="A1382" s="65">
        <f t="shared" si="22"/>
        <v>4144</v>
      </c>
      <c r="B1382" s="45" t="s">
        <v>564</v>
      </c>
    </row>
    <row r="1383" spans="1:2" x14ac:dyDescent="0.2">
      <c r="A1383" s="65">
        <f t="shared" si="22"/>
        <v>4143</v>
      </c>
      <c r="B1383" s="45" t="s">
        <v>564</v>
      </c>
    </row>
    <row r="1384" spans="1:2" x14ac:dyDescent="0.2">
      <c r="A1384" s="65">
        <f t="shared" si="22"/>
        <v>4142</v>
      </c>
      <c r="B1384" s="45" t="s">
        <v>564</v>
      </c>
    </row>
    <row r="1385" spans="1:2" x14ac:dyDescent="0.2">
      <c r="A1385" s="65">
        <f t="shared" si="22"/>
        <v>4141</v>
      </c>
      <c r="B1385" s="45" t="s">
        <v>564</v>
      </c>
    </row>
    <row r="1386" spans="1:2" x14ac:dyDescent="0.2">
      <c r="A1386" s="65">
        <f t="shared" si="22"/>
        <v>4137</v>
      </c>
      <c r="B1386" s="45" t="s">
        <v>563</v>
      </c>
    </row>
    <row r="1387" spans="1:2" x14ac:dyDescent="0.2">
      <c r="A1387" s="65">
        <f t="shared" si="22"/>
        <v>4136</v>
      </c>
      <c r="B1387" s="45" t="s">
        <v>563</v>
      </c>
    </row>
    <row r="1388" spans="1:2" x14ac:dyDescent="0.2">
      <c r="A1388" s="65">
        <f t="shared" si="22"/>
        <v>4135</v>
      </c>
      <c r="B1388" s="45" t="s">
        <v>563</v>
      </c>
    </row>
    <row r="1389" spans="1:2" x14ac:dyDescent="0.2">
      <c r="A1389" s="65">
        <f t="shared" si="22"/>
        <v>4134</v>
      </c>
      <c r="B1389" s="45" t="s">
        <v>564</v>
      </c>
    </row>
    <row r="1390" spans="1:2" x14ac:dyDescent="0.2">
      <c r="A1390" s="65">
        <f t="shared" si="22"/>
        <v>4133</v>
      </c>
      <c r="B1390" s="45" t="s">
        <v>564</v>
      </c>
    </row>
    <row r="1391" spans="1:2" x14ac:dyDescent="0.2">
      <c r="A1391" s="65">
        <f t="shared" si="22"/>
        <v>4132</v>
      </c>
      <c r="B1391" s="45" t="s">
        <v>564</v>
      </c>
    </row>
    <row r="1392" spans="1:2" x14ac:dyDescent="0.2">
      <c r="A1392" s="65">
        <f t="shared" si="22"/>
        <v>4131</v>
      </c>
      <c r="B1392" s="45" t="s">
        <v>564</v>
      </c>
    </row>
    <row r="1393" spans="1:2" x14ac:dyDescent="0.2">
      <c r="A1393" s="65">
        <f t="shared" si="22"/>
        <v>4127</v>
      </c>
      <c r="B1393" s="45" t="s">
        <v>563</v>
      </c>
    </row>
    <row r="1394" spans="1:2" x14ac:dyDescent="0.2">
      <c r="A1394" s="65">
        <f t="shared" si="22"/>
        <v>4126</v>
      </c>
      <c r="B1394" s="45" t="s">
        <v>563</v>
      </c>
    </row>
    <row r="1395" spans="1:2" x14ac:dyDescent="0.2">
      <c r="A1395" s="65">
        <f t="shared" si="22"/>
        <v>4125</v>
      </c>
      <c r="B1395" s="45" t="s">
        <v>563</v>
      </c>
    </row>
    <row r="1396" spans="1:2" x14ac:dyDescent="0.2">
      <c r="A1396" s="65">
        <f t="shared" si="22"/>
        <v>4124</v>
      </c>
      <c r="B1396" s="45" t="s">
        <v>564</v>
      </c>
    </row>
    <row r="1397" spans="1:2" x14ac:dyDescent="0.2">
      <c r="A1397" s="65">
        <f t="shared" si="22"/>
        <v>4123</v>
      </c>
      <c r="B1397" s="45" t="s">
        <v>564</v>
      </c>
    </row>
    <row r="1398" spans="1:2" x14ac:dyDescent="0.2">
      <c r="A1398" s="65">
        <f t="shared" si="22"/>
        <v>4122</v>
      </c>
      <c r="B1398" s="45" t="s">
        <v>564</v>
      </c>
    </row>
    <row r="1399" spans="1:2" x14ac:dyDescent="0.2">
      <c r="A1399" s="65">
        <f t="shared" si="22"/>
        <v>4121</v>
      </c>
      <c r="B1399" s="45" t="s">
        <v>564</v>
      </c>
    </row>
    <row r="1400" spans="1:2" x14ac:dyDescent="0.2">
      <c r="A1400" s="65">
        <f t="shared" si="22"/>
        <v>4117</v>
      </c>
      <c r="B1400" s="45" t="s">
        <v>563</v>
      </c>
    </row>
    <row r="1401" spans="1:2" x14ac:dyDescent="0.2">
      <c r="A1401" s="65">
        <f t="shared" si="22"/>
        <v>4116</v>
      </c>
      <c r="B1401" s="45" t="s">
        <v>563</v>
      </c>
    </row>
    <row r="1402" spans="1:2" x14ac:dyDescent="0.2">
      <c r="A1402" s="65">
        <f t="shared" ref="A1402:A1465" si="23">A1059-1000</f>
        <v>4115</v>
      </c>
      <c r="B1402" s="45" t="s">
        <v>563</v>
      </c>
    </row>
    <row r="1403" spans="1:2" x14ac:dyDescent="0.2">
      <c r="A1403" s="65">
        <f t="shared" si="23"/>
        <v>4114</v>
      </c>
      <c r="B1403" s="45" t="s">
        <v>564</v>
      </c>
    </row>
    <row r="1404" spans="1:2" x14ac:dyDescent="0.2">
      <c r="A1404" s="65">
        <f t="shared" si="23"/>
        <v>4113</v>
      </c>
      <c r="B1404" s="45" t="s">
        <v>564</v>
      </c>
    </row>
    <row r="1405" spans="1:2" x14ac:dyDescent="0.2">
      <c r="A1405" s="65">
        <f t="shared" si="23"/>
        <v>4112</v>
      </c>
      <c r="B1405" s="45" t="s">
        <v>564</v>
      </c>
    </row>
    <row r="1406" spans="1:2" x14ac:dyDescent="0.2">
      <c r="A1406" s="65">
        <f t="shared" si="23"/>
        <v>4111</v>
      </c>
      <c r="B1406" s="45" t="s">
        <v>564</v>
      </c>
    </row>
    <row r="1407" spans="1:2" x14ac:dyDescent="0.2">
      <c r="A1407" s="65">
        <f t="shared" si="23"/>
        <v>3777</v>
      </c>
      <c r="B1407" s="1" t="s">
        <v>560</v>
      </c>
    </row>
    <row r="1408" spans="1:2" x14ac:dyDescent="0.2">
      <c r="A1408" s="65">
        <f t="shared" si="23"/>
        <v>3776</v>
      </c>
      <c r="B1408" s="1" t="s">
        <v>560</v>
      </c>
    </row>
    <row r="1409" spans="1:2" x14ac:dyDescent="0.2">
      <c r="A1409" s="65">
        <f t="shared" si="23"/>
        <v>3775</v>
      </c>
      <c r="B1409" s="1" t="s">
        <v>560</v>
      </c>
    </row>
    <row r="1410" spans="1:2" x14ac:dyDescent="0.2">
      <c r="A1410" s="65">
        <f t="shared" si="23"/>
        <v>3774</v>
      </c>
      <c r="B1410" s="1" t="s">
        <v>556</v>
      </c>
    </row>
    <row r="1411" spans="1:2" x14ac:dyDescent="0.2">
      <c r="A1411" s="65">
        <f t="shared" si="23"/>
        <v>3773</v>
      </c>
      <c r="B1411" s="1" t="s">
        <v>556</v>
      </c>
    </row>
    <row r="1412" spans="1:2" x14ac:dyDescent="0.2">
      <c r="A1412" s="65">
        <f t="shared" si="23"/>
        <v>3772</v>
      </c>
      <c r="B1412" s="1" t="s">
        <v>556</v>
      </c>
    </row>
    <row r="1413" spans="1:2" x14ac:dyDescent="0.2">
      <c r="A1413" s="65">
        <f t="shared" si="23"/>
        <v>3771</v>
      </c>
      <c r="B1413" s="1" t="s">
        <v>556</v>
      </c>
    </row>
    <row r="1414" spans="1:2" x14ac:dyDescent="0.2">
      <c r="A1414" s="65">
        <f t="shared" si="23"/>
        <v>3767</v>
      </c>
      <c r="B1414" s="1" t="s">
        <v>560</v>
      </c>
    </row>
    <row r="1415" spans="1:2" x14ac:dyDescent="0.2">
      <c r="A1415" s="65">
        <f t="shared" si="23"/>
        <v>3766</v>
      </c>
      <c r="B1415" s="1" t="s">
        <v>560</v>
      </c>
    </row>
    <row r="1416" spans="1:2" x14ac:dyDescent="0.2">
      <c r="A1416" s="65">
        <f t="shared" si="23"/>
        <v>3765</v>
      </c>
      <c r="B1416" s="1" t="s">
        <v>560</v>
      </c>
    </row>
    <row r="1417" spans="1:2" x14ac:dyDescent="0.2">
      <c r="A1417" s="65">
        <f t="shared" si="23"/>
        <v>3764</v>
      </c>
      <c r="B1417" s="1" t="s">
        <v>556</v>
      </c>
    </row>
    <row r="1418" spans="1:2" x14ac:dyDescent="0.2">
      <c r="A1418" s="65">
        <f t="shared" si="23"/>
        <v>3763</v>
      </c>
      <c r="B1418" s="1" t="s">
        <v>556</v>
      </c>
    </row>
    <row r="1419" spans="1:2" x14ac:dyDescent="0.2">
      <c r="A1419" s="65">
        <f t="shared" si="23"/>
        <v>3762</v>
      </c>
      <c r="B1419" s="1" t="s">
        <v>556</v>
      </c>
    </row>
    <row r="1420" spans="1:2" x14ac:dyDescent="0.2">
      <c r="A1420" s="65">
        <f t="shared" si="23"/>
        <v>3761</v>
      </c>
      <c r="B1420" s="1" t="s">
        <v>556</v>
      </c>
    </row>
    <row r="1421" spans="1:2" x14ac:dyDescent="0.2">
      <c r="A1421" s="65">
        <f t="shared" si="23"/>
        <v>3757</v>
      </c>
      <c r="B1421" s="1" t="s">
        <v>560</v>
      </c>
    </row>
    <row r="1422" spans="1:2" x14ac:dyDescent="0.2">
      <c r="A1422" s="65">
        <f t="shared" si="23"/>
        <v>3756</v>
      </c>
      <c r="B1422" s="1" t="s">
        <v>560</v>
      </c>
    </row>
    <row r="1423" spans="1:2" x14ac:dyDescent="0.2">
      <c r="A1423" s="65">
        <f t="shared" si="23"/>
        <v>3755</v>
      </c>
      <c r="B1423" s="1" t="s">
        <v>560</v>
      </c>
    </row>
    <row r="1424" spans="1:2" x14ac:dyDescent="0.2">
      <c r="A1424" s="65">
        <f t="shared" si="23"/>
        <v>3754</v>
      </c>
      <c r="B1424" s="1" t="s">
        <v>556</v>
      </c>
    </row>
    <row r="1425" spans="1:2" x14ac:dyDescent="0.2">
      <c r="A1425" s="65">
        <f t="shared" si="23"/>
        <v>3753</v>
      </c>
      <c r="B1425" s="1" t="s">
        <v>556</v>
      </c>
    </row>
    <row r="1426" spans="1:2" x14ac:dyDescent="0.2">
      <c r="A1426" s="65">
        <f t="shared" si="23"/>
        <v>3752</v>
      </c>
      <c r="B1426" s="1" t="s">
        <v>556</v>
      </c>
    </row>
    <row r="1427" spans="1:2" x14ac:dyDescent="0.2">
      <c r="A1427" s="65">
        <f t="shared" si="23"/>
        <v>3751</v>
      </c>
      <c r="B1427" s="1" t="s">
        <v>556</v>
      </c>
    </row>
    <row r="1428" spans="1:2" x14ac:dyDescent="0.2">
      <c r="A1428" s="65">
        <f t="shared" si="23"/>
        <v>3747</v>
      </c>
      <c r="B1428" s="1" t="s">
        <v>560</v>
      </c>
    </row>
    <row r="1429" spans="1:2" x14ac:dyDescent="0.2">
      <c r="A1429" s="65">
        <f t="shared" si="23"/>
        <v>3746</v>
      </c>
      <c r="B1429" s="1" t="s">
        <v>560</v>
      </c>
    </row>
    <row r="1430" spans="1:2" x14ac:dyDescent="0.2">
      <c r="A1430" s="65">
        <f t="shared" si="23"/>
        <v>3745</v>
      </c>
      <c r="B1430" s="1" t="s">
        <v>560</v>
      </c>
    </row>
    <row r="1431" spans="1:2" x14ac:dyDescent="0.2">
      <c r="A1431" s="65">
        <f t="shared" si="23"/>
        <v>3744</v>
      </c>
      <c r="B1431" s="1" t="s">
        <v>561</v>
      </c>
    </row>
    <row r="1432" spans="1:2" x14ac:dyDescent="0.2">
      <c r="A1432" s="65">
        <f t="shared" si="23"/>
        <v>3743</v>
      </c>
      <c r="B1432" s="1" t="s">
        <v>561</v>
      </c>
    </row>
    <row r="1433" spans="1:2" x14ac:dyDescent="0.2">
      <c r="A1433" s="65">
        <f t="shared" si="23"/>
        <v>3742</v>
      </c>
      <c r="B1433" s="1" t="s">
        <v>561</v>
      </c>
    </row>
    <row r="1434" spans="1:2" x14ac:dyDescent="0.2">
      <c r="A1434" s="65">
        <f t="shared" si="23"/>
        <v>3741</v>
      </c>
      <c r="B1434" s="1" t="s">
        <v>561</v>
      </c>
    </row>
    <row r="1435" spans="1:2" x14ac:dyDescent="0.2">
      <c r="A1435" s="65">
        <f t="shared" si="23"/>
        <v>3737</v>
      </c>
      <c r="B1435" s="1" t="s">
        <v>229</v>
      </c>
    </row>
    <row r="1436" spans="1:2" x14ac:dyDescent="0.2">
      <c r="A1436" s="65">
        <f t="shared" si="23"/>
        <v>3736</v>
      </c>
      <c r="B1436" s="1" t="s">
        <v>229</v>
      </c>
    </row>
    <row r="1437" spans="1:2" x14ac:dyDescent="0.2">
      <c r="A1437" s="65">
        <f t="shared" si="23"/>
        <v>3735</v>
      </c>
      <c r="B1437" s="1" t="s">
        <v>229</v>
      </c>
    </row>
    <row r="1438" spans="1:2" x14ac:dyDescent="0.2">
      <c r="A1438" s="65">
        <f t="shared" si="23"/>
        <v>3734</v>
      </c>
      <c r="B1438" s="1" t="s">
        <v>561</v>
      </c>
    </row>
    <row r="1439" spans="1:2" x14ac:dyDescent="0.2">
      <c r="A1439" s="65">
        <f t="shared" si="23"/>
        <v>3733</v>
      </c>
      <c r="B1439" s="1" t="s">
        <v>561</v>
      </c>
    </row>
    <row r="1440" spans="1:2" x14ac:dyDescent="0.2">
      <c r="A1440" s="65">
        <f t="shared" si="23"/>
        <v>3732</v>
      </c>
      <c r="B1440" s="1" t="s">
        <v>561</v>
      </c>
    </row>
    <row r="1441" spans="1:2" x14ac:dyDescent="0.2">
      <c r="A1441" s="65">
        <f t="shared" si="23"/>
        <v>3731</v>
      </c>
      <c r="B1441" s="1" t="s">
        <v>561</v>
      </c>
    </row>
    <row r="1442" spans="1:2" x14ac:dyDescent="0.2">
      <c r="A1442" s="65">
        <f t="shared" si="23"/>
        <v>3727</v>
      </c>
      <c r="B1442" s="1" t="s">
        <v>229</v>
      </c>
    </row>
    <row r="1443" spans="1:2" x14ac:dyDescent="0.2">
      <c r="A1443" s="65">
        <f t="shared" si="23"/>
        <v>3726</v>
      </c>
      <c r="B1443" s="1" t="s">
        <v>229</v>
      </c>
    </row>
    <row r="1444" spans="1:2" x14ac:dyDescent="0.2">
      <c r="A1444" s="65">
        <f t="shared" si="23"/>
        <v>3725</v>
      </c>
      <c r="B1444" s="1" t="s">
        <v>229</v>
      </c>
    </row>
    <row r="1445" spans="1:2" x14ac:dyDescent="0.2">
      <c r="A1445" s="65">
        <f t="shared" si="23"/>
        <v>3724</v>
      </c>
      <c r="B1445" s="1" t="s">
        <v>561</v>
      </c>
    </row>
    <row r="1446" spans="1:2" x14ac:dyDescent="0.2">
      <c r="A1446" s="65">
        <f t="shared" si="23"/>
        <v>3723</v>
      </c>
      <c r="B1446" s="1" t="s">
        <v>561</v>
      </c>
    </row>
    <row r="1447" spans="1:2" x14ac:dyDescent="0.2">
      <c r="A1447" s="65">
        <f t="shared" si="23"/>
        <v>3722</v>
      </c>
      <c r="B1447" s="1" t="s">
        <v>561</v>
      </c>
    </row>
    <row r="1448" spans="1:2" x14ac:dyDescent="0.2">
      <c r="A1448" s="65">
        <f t="shared" si="23"/>
        <v>3721</v>
      </c>
      <c r="B1448" s="1" t="s">
        <v>561</v>
      </c>
    </row>
    <row r="1449" spans="1:2" x14ac:dyDescent="0.2">
      <c r="A1449" s="65">
        <f t="shared" si="23"/>
        <v>3717</v>
      </c>
      <c r="B1449" s="1" t="s">
        <v>229</v>
      </c>
    </row>
    <row r="1450" spans="1:2" x14ac:dyDescent="0.2">
      <c r="A1450" s="65">
        <f t="shared" si="23"/>
        <v>3716</v>
      </c>
      <c r="B1450" s="1" t="s">
        <v>229</v>
      </c>
    </row>
    <row r="1451" spans="1:2" x14ac:dyDescent="0.2">
      <c r="A1451" s="65">
        <f t="shared" si="23"/>
        <v>3715</v>
      </c>
      <c r="B1451" s="1" t="s">
        <v>229</v>
      </c>
    </row>
    <row r="1452" spans="1:2" x14ac:dyDescent="0.2">
      <c r="A1452" s="65">
        <f t="shared" si="23"/>
        <v>3714</v>
      </c>
      <c r="B1452" s="1" t="s">
        <v>561</v>
      </c>
    </row>
    <row r="1453" spans="1:2" x14ac:dyDescent="0.2">
      <c r="A1453" s="65">
        <f t="shared" si="23"/>
        <v>3713</v>
      </c>
      <c r="B1453" s="1" t="s">
        <v>561</v>
      </c>
    </row>
    <row r="1454" spans="1:2" x14ac:dyDescent="0.2">
      <c r="A1454" s="65">
        <f t="shared" si="23"/>
        <v>3712</v>
      </c>
      <c r="B1454" s="1" t="s">
        <v>561</v>
      </c>
    </row>
    <row r="1455" spans="1:2" x14ac:dyDescent="0.2">
      <c r="A1455" s="65">
        <f t="shared" si="23"/>
        <v>3711</v>
      </c>
      <c r="B1455" s="1" t="s">
        <v>561</v>
      </c>
    </row>
    <row r="1456" spans="1:2" x14ac:dyDescent="0.2">
      <c r="A1456" s="67">
        <f t="shared" si="23"/>
        <v>3677</v>
      </c>
      <c r="B1456" s="68" t="s">
        <v>560</v>
      </c>
    </row>
    <row r="1457" spans="1:2" x14ac:dyDescent="0.2">
      <c r="A1457" s="67">
        <f t="shared" si="23"/>
        <v>3676</v>
      </c>
      <c r="B1457" s="68" t="s">
        <v>560</v>
      </c>
    </row>
    <row r="1458" spans="1:2" x14ac:dyDescent="0.2">
      <c r="A1458" s="67">
        <f t="shared" si="23"/>
        <v>3675</v>
      </c>
      <c r="B1458" s="68" t="s">
        <v>560</v>
      </c>
    </row>
    <row r="1459" spans="1:2" x14ac:dyDescent="0.2">
      <c r="A1459" s="67">
        <f t="shared" si="23"/>
        <v>3674</v>
      </c>
      <c r="B1459" s="68" t="s">
        <v>558</v>
      </c>
    </row>
    <row r="1460" spans="1:2" x14ac:dyDescent="0.2">
      <c r="A1460" s="67">
        <f t="shared" si="23"/>
        <v>3673</v>
      </c>
      <c r="B1460" s="68" t="s">
        <v>558</v>
      </c>
    </row>
    <row r="1461" spans="1:2" x14ac:dyDescent="0.2">
      <c r="A1461" s="67">
        <f t="shared" si="23"/>
        <v>3672</v>
      </c>
      <c r="B1461" s="68" t="s">
        <v>558</v>
      </c>
    </row>
    <row r="1462" spans="1:2" x14ac:dyDescent="0.2">
      <c r="A1462" s="67">
        <f t="shared" si="23"/>
        <v>3671</v>
      </c>
      <c r="B1462" s="68" t="s">
        <v>558</v>
      </c>
    </row>
    <row r="1463" spans="1:2" x14ac:dyDescent="0.2">
      <c r="A1463" s="67">
        <f t="shared" si="23"/>
        <v>3667</v>
      </c>
      <c r="B1463" s="68" t="s">
        <v>560</v>
      </c>
    </row>
    <row r="1464" spans="1:2" x14ac:dyDescent="0.2">
      <c r="A1464" s="67">
        <f t="shared" si="23"/>
        <v>3666</v>
      </c>
      <c r="B1464" s="68" t="s">
        <v>560</v>
      </c>
    </row>
    <row r="1465" spans="1:2" x14ac:dyDescent="0.2">
      <c r="A1465" s="67">
        <f t="shared" si="23"/>
        <v>3665</v>
      </c>
      <c r="B1465" s="68" t="s">
        <v>560</v>
      </c>
    </row>
    <row r="1466" spans="1:2" x14ac:dyDescent="0.2">
      <c r="A1466" s="67">
        <f t="shared" ref="A1466:A1529" si="24">A1123-1000</f>
        <v>3664</v>
      </c>
      <c r="B1466" s="68" t="s">
        <v>556</v>
      </c>
    </row>
    <row r="1467" spans="1:2" x14ac:dyDescent="0.2">
      <c r="A1467" s="67">
        <f t="shared" si="24"/>
        <v>3663</v>
      </c>
      <c r="B1467" s="68" t="s">
        <v>556</v>
      </c>
    </row>
    <row r="1468" spans="1:2" x14ac:dyDescent="0.2">
      <c r="A1468" s="67">
        <f t="shared" si="24"/>
        <v>3662</v>
      </c>
      <c r="B1468" s="68" t="s">
        <v>556</v>
      </c>
    </row>
    <row r="1469" spans="1:2" x14ac:dyDescent="0.2">
      <c r="A1469" s="67">
        <f t="shared" si="24"/>
        <v>3661</v>
      </c>
      <c r="B1469" s="68" t="s">
        <v>556</v>
      </c>
    </row>
    <row r="1470" spans="1:2" x14ac:dyDescent="0.2">
      <c r="A1470" s="67">
        <f t="shared" si="24"/>
        <v>3657</v>
      </c>
      <c r="B1470" s="68" t="s">
        <v>560</v>
      </c>
    </row>
    <row r="1471" spans="1:2" x14ac:dyDescent="0.2">
      <c r="A1471" s="67">
        <f t="shared" si="24"/>
        <v>3656</v>
      </c>
      <c r="B1471" s="68" t="s">
        <v>560</v>
      </c>
    </row>
    <row r="1472" spans="1:2" x14ac:dyDescent="0.2">
      <c r="A1472" s="67">
        <f t="shared" si="24"/>
        <v>3655</v>
      </c>
      <c r="B1472" s="68" t="s">
        <v>560</v>
      </c>
    </row>
    <row r="1473" spans="1:2" x14ac:dyDescent="0.2">
      <c r="A1473" s="67">
        <f t="shared" si="24"/>
        <v>3654</v>
      </c>
      <c r="B1473" s="68" t="s">
        <v>556</v>
      </c>
    </row>
    <row r="1474" spans="1:2" x14ac:dyDescent="0.2">
      <c r="A1474" s="67">
        <f t="shared" si="24"/>
        <v>3653</v>
      </c>
      <c r="B1474" s="68" t="s">
        <v>556</v>
      </c>
    </row>
    <row r="1475" spans="1:2" x14ac:dyDescent="0.2">
      <c r="A1475" s="67">
        <f t="shared" si="24"/>
        <v>3652</v>
      </c>
      <c r="B1475" s="68" t="s">
        <v>556</v>
      </c>
    </row>
    <row r="1476" spans="1:2" x14ac:dyDescent="0.2">
      <c r="A1476" s="67">
        <f t="shared" si="24"/>
        <v>3651</v>
      </c>
      <c r="B1476" s="68" t="s">
        <v>556</v>
      </c>
    </row>
    <row r="1477" spans="1:2" x14ac:dyDescent="0.2">
      <c r="A1477" s="67">
        <f t="shared" si="24"/>
        <v>3647</v>
      </c>
      <c r="B1477" s="68" t="s">
        <v>560</v>
      </c>
    </row>
    <row r="1478" spans="1:2" x14ac:dyDescent="0.2">
      <c r="A1478" s="67">
        <f t="shared" si="24"/>
        <v>3646</v>
      </c>
      <c r="B1478" s="68" t="s">
        <v>560</v>
      </c>
    </row>
    <row r="1479" spans="1:2" x14ac:dyDescent="0.2">
      <c r="A1479" s="67">
        <f t="shared" si="24"/>
        <v>3645</v>
      </c>
      <c r="B1479" s="68" t="s">
        <v>560</v>
      </c>
    </row>
    <row r="1480" spans="1:2" x14ac:dyDescent="0.2">
      <c r="A1480" s="67">
        <f t="shared" si="24"/>
        <v>3644</v>
      </c>
      <c r="B1480" s="68" t="s">
        <v>561</v>
      </c>
    </row>
    <row r="1481" spans="1:2" x14ac:dyDescent="0.2">
      <c r="A1481" s="67">
        <f t="shared" si="24"/>
        <v>3643</v>
      </c>
      <c r="B1481" s="68" t="s">
        <v>561</v>
      </c>
    </row>
    <row r="1482" spans="1:2" x14ac:dyDescent="0.2">
      <c r="A1482" s="67">
        <f t="shared" si="24"/>
        <v>3642</v>
      </c>
      <c r="B1482" s="68" t="s">
        <v>561</v>
      </c>
    </row>
    <row r="1483" spans="1:2" x14ac:dyDescent="0.2">
      <c r="A1483" s="67">
        <f t="shared" si="24"/>
        <v>3641</v>
      </c>
      <c r="B1483" s="68" t="s">
        <v>561</v>
      </c>
    </row>
    <row r="1484" spans="1:2" x14ac:dyDescent="0.2">
      <c r="A1484" s="67">
        <f t="shared" si="24"/>
        <v>3637</v>
      </c>
      <c r="B1484" s="68" t="s">
        <v>229</v>
      </c>
    </row>
    <row r="1485" spans="1:2" x14ac:dyDescent="0.2">
      <c r="A1485" s="67">
        <f t="shared" si="24"/>
        <v>3636</v>
      </c>
      <c r="B1485" s="68" t="s">
        <v>229</v>
      </c>
    </row>
    <row r="1486" spans="1:2" x14ac:dyDescent="0.2">
      <c r="A1486" s="67">
        <f t="shared" si="24"/>
        <v>3635</v>
      </c>
      <c r="B1486" s="68" t="s">
        <v>229</v>
      </c>
    </row>
    <row r="1487" spans="1:2" x14ac:dyDescent="0.2">
      <c r="A1487" s="67">
        <f t="shared" si="24"/>
        <v>3634</v>
      </c>
      <c r="B1487" s="68" t="s">
        <v>561</v>
      </c>
    </row>
    <row r="1488" spans="1:2" x14ac:dyDescent="0.2">
      <c r="A1488" s="67">
        <f t="shared" si="24"/>
        <v>3633</v>
      </c>
      <c r="B1488" s="68" t="s">
        <v>561</v>
      </c>
    </row>
    <row r="1489" spans="1:2" x14ac:dyDescent="0.2">
      <c r="A1489" s="67">
        <f t="shared" si="24"/>
        <v>3632</v>
      </c>
      <c r="B1489" s="68" t="s">
        <v>561</v>
      </c>
    </row>
    <row r="1490" spans="1:2" x14ac:dyDescent="0.2">
      <c r="A1490" s="67">
        <f t="shared" si="24"/>
        <v>3631</v>
      </c>
      <c r="B1490" s="68" t="s">
        <v>561</v>
      </c>
    </row>
    <row r="1491" spans="1:2" x14ac:dyDescent="0.2">
      <c r="A1491" s="67">
        <f t="shared" si="24"/>
        <v>3627</v>
      </c>
      <c r="B1491" s="68" t="s">
        <v>229</v>
      </c>
    </row>
    <row r="1492" spans="1:2" x14ac:dyDescent="0.2">
      <c r="A1492" s="67">
        <f t="shared" si="24"/>
        <v>3626</v>
      </c>
      <c r="B1492" s="68" t="s">
        <v>229</v>
      </c>
    </row>
    <row r="1493" spans="1:2" x14ac:dyDescent="0.2">
      <c r="A1493" s="67">
        <f t="shared" si="24"/>
        <v>3625</v>
      </c>
      <c r="B1493" s="68" t="s">
        <v>229</v>
      </c>
    </row>
    <row r="1494" spans="1:2" x14ac:dyDescent="0.2">
      <c r="A1494" s="67">
        <f t="shared" si="24"/>
        <v>3624</v>
      </c>
      <c r="B1494" s="68" t="s">
        <v>561</v>
      </c>
    </row>
    <row r="1495" spans="1:2" x14ac:dyDescent="0.2">
      <c r="A1495" s="67">
        <f t="shared" si="24"/>
        <v>3623</v>
      </c>
      <c r="B1495" s="68" t="s">
        <v>561</v>
      </c>
    </row>
    <row r="1496" spans="1:2" x14ac:dyDescent="0.2">
      <c r="A1496" s="67">
        <f t="shared" si="24"/>
        <v>3622</v>
      </c>
      <c r="B1496" s="68" t="s">
        <v>561</v>
      </c>
    </row>
    <row r="1497" spans="1:2" x14ac:dyDescent="0.2">
      <c r="A1497" s="67">
        <f t="shared" si="24"/>
        <v>3621</v>
      </c>
      <c r="B1497" s="68" t="s">
        <v>561</v>
      </c>
    </row>
    <row r="1498" spans="1:2" x14ac:dyDescent="0.2">
      <c r="A1498" s="67">
        <f t="shared" si="24"/>
        <v>3617</v>
      </c>
      <c r="B1498" s="68" t="s">
        <v>229</v>
      </c>
    </row>
    <row r="1499" spans="1:2" x14ac:dyDescent="0.2">
      <c r="A1499" s="67">
        <f t="shared" si="24"/>
        <v>3616</v>
      </c>
      <c r="B1499" s="68" t="s">
        <v>229</v>
      </c>
    </row>
    <row r="1500" spans="1:2" x14ac:dyDescent="0.2">
      <c r="A1500" s="67">
        <f t="shared" si="24"/>
        <v>3615</v>
      </c>
      <c r="B1500" s="68" t="s">
        <v>229</v>
      </c>
    </row>
    <row r="1501" spans="1:2" x14ac:dyDescent="0.2">
      <c r="A1501" s="67">
        <f t="shared" si="24"/>
        <v>3614</v>
      </c>
      <c r="B1501" s="68" t="s">
        <v>561</v>
      </c>
    </row>
    <row r="1502" spans="1:2" x14ac:dyDescent="0.2">
      <c r="A1502" s="67">
        <f t="shared" si="24"/>
        <v>3613</v>
      </c>
      <c r="B1502" s="68" t="s">
        <v>561</v>
      </c>
    </row>
    <row r="1503" spans="1:2" x14ac:dyDescent="0.2">
      <c r="A1503" s="67">
        <f t="shared" si="24"/>
        <v>3612</v>
      </c>
      <c r="B1503" s="68" t="s">
        <v>561</v>
      </c>
    </row>
    <row r="1504" spans="1:2" x14ac:dyDescent="0.2">
      <c r="A1504" s="67">
        <f t="shared" si="24"/>
        <v>3611</v>
      </c>
      <c r="B1504" s="68" t="s">
        <v>561</v>
      </c>
    </row>
    <row r="1505" spans="1:2" x14ac:dyDescent="0.2">
      <c r="A1505" s="65">
        <f t="shared" si="24"/>
        <v>3577</v>
      </c>
      <c r="B1505" s="1" t="s">
        <v>560</v>
      </c>
    </row>
    <row r="1506" spans="1:2" x14ac:dyDescent="0.2">
      <c r="A1506" s="65">
        <f t="shared" si="24"/>
        <v>3576</v>
      </c>
      <c r="B1506" s="1" t="s">
        <v>560</v>
      </c>
    </row>
    <row r="1507" spans="1:2" x14ac:dyDescent="0.2">
      <c r="A1507" s="65">
        <f t="shared" si="24"/>
        <v>3575</v>
      </c>
      <c r="B1507" s="1" t="s">
        <v>560</v>
      </c>
    </row>
    <row r="1508" spans="1:2" x14ac:dyDescent="0.2">
      <c r="A1508" s="65">
        <f t="shared" si="24"/>
        <v>3574</v>
      </c>
      <c r="B1508" s="1" t="s">
        <v>558</v>
      </c>
    </row>
    <row r="1509" spans="1:2" x14ac:dyDescent="0.2">
      <c r="A1509" s="65">
        <f t="shared" si="24"/>
        <v>3573</v>
      </c>
      <c r="B1509" s="1" t="s">
        <v>558</v>
      </c>
    </row>
    <row r="1510" spans="1:2" x14ac:dyDescent="0.2">
      <c r="A1510" s="65">
        <f t="shared" si="24"/>
        <v>3572</v>
      </c>
      <c r="B1510" s="1" t="s">
        <v>558</v>
      </c>
    </row>
    <row r="1511" spans="1:2" x14ac:dyDescent="0.2">
      <c r="A1511" s="65">
        <f t="shared" si="24"/>
        <v>3571</v>
      </c>
      <c r="B1511" s="1" t="s">
        <v>558</v>
      </c>
    </row>
    <row r="1512" spans="1:2" x14ac:dyDescent="0.2">
      <c r="A1512" s="65">
        <f t="shared" si="24"/>
        <v>3567</v>
      </c>
      <c r="B1512" s="1" t="s">
        <v>560</v>
      </c>
    </row>
    <row r="1513" spans="1:2" x14ac:dyDescent="0.2">
      <c r="A1513" s="65">
        <f t="shared" si="24"/>
        <v>3566</v>
      </c>
      <c r="B1513" s="1" t="s">
        <v>560</v>
      </c>
    </row>
    <row r="1514" spans="1:2" x14ac:dyDescent="0.2">
      <c r="A1514" s="65">
        <f t="shared" si="24"/>
        <v>3565</v>
      </c>
      <c r="B1514" s="1" t="s">
        <v>560</v>
      </c>
    </row>
    <row r="1515" spans="1:2" x14ac:dyDescent="0.2">
      <c r="A1515" s="65">
        <f t="shared" si="24"/>
        <v>3564</v>
      </c>
      <c r="B1515" s="1" t="s">
        <v>558</v>
      </c>
    </row>
    <row r="1516" spans="1:2" x14ac:dyDescent="0.2">
      <c r="A1516" s="65">
        <f t="shared" si="24"/>
        <v>3563</v>
      </c>
      <c r="B1516" s="1" t="s">
        <v>558</v>
      </c>
    </row>
    <row r="1517" spans="1:2" x14ac:dyDescent="0.2">
      <c r="A1517" s="65">
        <f t="shared" si="24"/>
        <v>3562</v>
      </c>
      <c r="B1517" s="1" t="s">
        <v>558</v>
      </c>
    </row>
    <row r="1518" spans="1:2" x14ac:dyDescent="0.2">
      <c r="A1518" s="65">
        <f t="shared" si="24"/>
        <v>3561</v>
      </c>
      <c r="B1518" s="1" t="s">
        <v>558</v>
      </c>
    </row>
    <row r="1519" spans="1:2" x14ac:dyDescent="0.2">
      <c r="A1519" s="65">
        <f t="shared" si="24"/>
        <v>3557</v>
      </c>
      <c r="B1519" s="1" t="s">
        <v>560</v>
      </c>
    </row>
    <row r="1520" spans="1:2" x14ac:dyDescent="0.2">
      <c r="A1520" s="65">
        <f t="shared" si="24"/>
        <v>3556</v>
      </c>
      <c r="B1520" s="1" t="s">
        <v>560</v>
      </c>
    </row>
    <row r="1521" spans="1:2" x14ac:dyDescent="0.2">
      <c r="A1521" s="65">
        <f t="shared" si="24"/>
        <v>3555</v>
      </c>
      <c r="B1521" s="1" t="s">
        <v>560</v>
      </c>
    </row>
    <row r="1522" spans="1:2" x14ac:dyDescent="0.2">
      <c r="A1522" s="65">
        <f t="shared" si="24"/>
        <v>3554</v>
      </c>
      <c r="B1522" s="1" t="s">
        <v>556</v>
      </c>
    </row>
    <row r="1523" spans="1:2" x14ac:dyDescent="0.2">
      <c r="A1523" s="65">
        <f t="shared" si="24"/>
        <v>3553</v>
      </c>
      <c r="B1523" s="1" t="s">
        <v>556</v>
      </c>
    </row>
    <row r="1524" spans="1:2" x14ac:dyDescent="0.2">
      <c r="A1524" s="65">
        <f t="shared" si="24"/>
        <v>3552</v>
      </c>
      <c r="B1524" s="1" t="s">
        <v>556</v>
      </c>
    </row>
    <row r="1525" spans="1:2" x14ac:dyDescent="0.2">
      <c r="A1525" s="65">
        <f t="shared" si="24"/>
        <v>3551</v>
      </c>
      <c r="B1525" s="1" t="s">
        <v>556</v>
      </c>
    </row>
    <row r="1526" spans="1:2" x14ac:dyDescent="0.2">
      <c r="A1526" s="65">
        <f t="shared" si="24"/>
        <v>3547</v>
      </c>
      <c r="B1526" s="1" t="s">
        <v>560</v>
      </c>
    </row>
    <row r="1527" spans="1:2" x14ac:dyDescent="0.2">
      <c r="A1527" s="65">
        <f t="shared" si="24"/>
        <v>3546</v>
      </c>
      <c r="B1527" s="1" t="s">
        <v>560</v>
      </c>
    </row>
    <row r="1528" spans="1:2" x14ac:dyDescent="0.2">
      <c r="A1528" s="65">
        <f t="shared" si="24"/>
        <v>3545</v>
      </c>
      <c r="B1528" s="1" t="s">
        <v>560</v>
      </c>
    </row>
    <row r="1529" spans="1:2" x14ac:dyDescent="0.2">
      <c r="A1529" s="65">
        <f t="shared" si="24"/>
        <v>3544</v>
      </c>
      <c r="B1529" s="1" t="s">
        <v>561</v>
      </c>
    </row>
    <row r="1530" spans="1:2" x14ac:dyDescent="0.2">
      <c r="A1530" s="65">
        <f t="shared" ref="A1530:A1593" si="25">A1187-1000</f>
        <v>3543</v>
      </c>
      <c r="B1530" s="1" t="s">
        <v>561</v>
      </c>
    </row>
    <row r="1531" spans="1:2" x14ac:dyDescent="0.2">
      <c r="A1531" s="65">
        <f t="shared" si="25"/>
        <v>3542</v>
      </c>
      <c r="B1531" s="1" t="s">
        <v>561</v>
      </c>
    </row>
    <row r="1532" spans="1:2" x14ac:dyDescent="0.2">
      <c r="A1532" s="65">
        <f t="shared" si="25"/>
        <v>3541</v>
      </c>
      <c r="B1532" s="1" t="s">
        <v>561</v>
      </c>
    </row>
    <row r="1533" spans="1:2" x14ac:dyDescent="0.2">
      <c r="A1533" s="65">
        <f t="shared" si="25"/>
        <v>3537</v>
      </c>
      <c r="B1533" s="1" t="s">
        <v>229</v>
      </c>
    </row>
    <row r="1534" spans="1:2" x14ac:dyDescent="0.2">
      <c r="A1534" s="65">
        <f t="shared" si="25"/>
        <v>3536</v>
      </c>
      <c r="B1534" s="1" t="s">
        <v>229</v>
      </c>
    </row>
    <row r="1535" spans="1:2" x14ac:dyDescent="0.2">
      <c r="A1535" s="65">
        <f t="shared" si="25"/>
        <v>3535</v>
      </c>
      <c r="B1535" s="1" t="s">
        <v>229</v>
      </c>
    </row>
    <row r="1536" spans="1:2" x14ac:dyDescent="0.2">
      <c r="A1536" s="65">
        <f t="shared" si="25"/>
        <v>3534</v>
      </c>
      <c r="B1536" s="1" t="s">
        <v>561</v>
      </c>
    </row>
    <row r="1537" spans="1:2" x14ac:dyDescent="0.2">
      <c r="A1537" s="65">
        <f t="shared" si="25"/>
        <v>3533</v>
      </c>
      <c r="B1537" s="1" t="s">
        <v>561</v>
      </c>
    </row>
    <row r="1538" spans="1:2" x14ac:dyDescent="0.2">
      <c r="A1538" s="65">
        <f t="shared" si="25"/>
        <v>3532</v>
      </c>
      <c r="B1538" s="1" t="s">
        <v>561</v>
      </c>
    </row>
    <row r="1539" spans="1:2" x14ac:dyDescent="0.2">
      <c r="A1539" s="65">
        <f t="shared" si="25"/>
        <v>3531</v>
      </c>
      <c r="B1539" s="1" t="s">
        <v>561</v>
      </c>
    </row>
    <row r="1540" spans="1:2" x14ac:dyDescent="0.2">
      <c r="A1540" s="65">
        <f t="shared" si="25"/>
        <v>3527</v>
      </c>
      <c r="B1540" s="1" t="s">
        <v>229</v>
      </c>
    </row>
    <row r="1541" spans="1:2" x14ac:dyDescent="0.2">
      <c r="A1541" s="65">
        <f t="shared" si="25"/>
        <v>3526</v>
      </c>
      <c r="B1541" s="1" t="s">
        <v>229</v>
      </c>
    </row>
    <row r="1542" spans="1:2" x14ac:dyDescent="0.2">
      <c r="A1542" s="65">
        <f t="shared" si="25"/>
        <v>3525</v>
      </c>
      <c r="B1542" s="1" t="s">
        <v>229</v>
      </c>
    </row>
    <row r="1543" spans="1:2" x14ac:dyDescent="0.2">
      <c r="A1543" s="65">
        <f t="shared" si="25"/>
        <v>3524</v>
      </c>
      <c r="B1543" s="1" t="s">
        <v>561</v>
      </c>
    </row>
    <row r="1544" spans="1:2" x14ac:dyDescent="0.2">
      <c r="A1544" s="65">
        <f t="shared" si="25"/>
        <v>3523</v>
      </c>
      <c r="B1544" s="1" t="s">
        <v>561</v>
      </c>
    </row>
    <row r="1545" spans="1:2" x14ac:dyDescent="0.2">
      <c r="A1545" s="65">
        <f t="shared" si="25"/>
        <v>3522</v>
      </c>
      <c r="B1545" s="1" t="s">
        <v>561</v>
      </c>
    </row>
    <row r="1546" spans="1:2" x14ac:dyDescent="0.2">
      <c r="A1546" s="65">
        <f t="shared" si="25"/>
        <v>3521</v>
      </c>
      <c r="B1546" s="1" t="s">
        <v>561</v>
      </c>
    </row>
    <row r="1547" spans="1:2" x14ac:dyDescent="0.2">
      <c r="A1547" s="65">
        <f t="shared" si="25"/>
        <v>3517</v>
      </c>
      <c r="B1547" s="1" t="s">
        <v>229</v>
      </c>
    </row>
    <row r="1548" spans="1:2" x14ac:dyDescent="0.2">
      <c r="A1548" s="65">
        <f t="shared" si="25"/>
        <v>3516</v>
      </c>
      <c r="B1548" s="1" t="s">
        <v>229</v>
      </c>
    </row>
    <row r="1549" spans="1:2" x14ac:dyDescent="0.2">
      <c r="A1549" s="65">
        <f t="shared" si="25"/>
        <v>3515</v>
      </c>
      <c r="B1549" s="1" t="s">
        <v>229</v>
      </c>
    </row>
    <row r="1550" spans="1:2" x14ac:dyDescent="0.2">
      <c r="A1550" s="65">
        <f t="shared" si="25"/>
        <v>3514</v>
      </c>
      <c r="B1550" s="1" t="s">
        <v>561</v>
      </c>
    </row>
    <row r="1551" spans="1:2" x14ac:dyDescent="0.2">
      <c r="A1551" s="65">
        <f t="shared" si="25"/>
        <v>3513</v>
      </c>
      <c r="B1551" s="1" t="s">
        <v>561</v>
      </c>
    </row>
    <row r="1552" spans="1:2" x14ac:dyDescent="0.2">
      <c r="A1552" s="65">
        <f t="shared" si="25"/>
        <v>3512</v>
      </c>
      <c r="B1552" s="1" t="s">
        <v>561</v>
      </c>
    </row>
    <row r="1553" spans="1:2" x14ac:dyDescent="0.2">
      <c r="A1553" s="65">
        <f t="shared" si="25"/>
        <v>3511</v>
      </c>
      <c r="B1553" s="1" t="s">
        <v>561</v>
      </c>
    </row>
    <row r="1554" spans="1:2" x14ac:dyDescent="0.2">
      <c r="A1554" s="67">
        <f t="shared" si="25"/>
        <v>3477</v>
      </c>
      <c r="B1554" s="68" t="s">
        <v>59</v>
      </c>
    </row>
    <row r="1555" spans="1:2" x14ac:dyDescent="0.2">
      <c r="A1555" s="67">
        <f t="shared" si="25"/>
        <v>3476</v>
      </c>
      <c r="B1555" s="68" t="s">
        <v>59</v>
      </c>
    </row>
    <row r="1556" spans="1:2" x14ac:dyDescent="0.2">
      <c r="A1556" s="67">
        <f t="shared" si="25"/>
        <v>3475</v>
      </c>
      <c r="B1556" s="68" t="s">
        <v>59</v>
      </c>
    </row>
    <row r="1557" spans="1:2" x14ac:dyDescent="0.2">
      <c r="A1557" s="67">
        <f t="shared" si="25"/>
        <v>3474</v>
      </c>
      <c r="B1557" s="68" t="s">
        <v>562</v>
      </c>
    </row>
    <row r="1558" spans="1:2" x14ac:dyDescent="0.2">
      <c r="A1558" s="67">
        <f t="shared" si="25"/>
        <v>3473</v>
      </c>
      <c r="B1558" s="68" t="s">
        <v>562</v>
      </c>
    </row>
    <row r="1559" spans="1:2" x14ac:dyDescent="0.2">
      <c r="A1559" s="67">
        <f t="shared" si="25"/>
        <v>3472</v>
      </c>
      <c r="B1559" s="68" t="s">
        <v>562</v>
      </c>
    </row>
    <row r="1560" spans="1:2" x14ac:dyDescent="0.2">
      <c r="A1560" s="67">
        <f t="shared" si="25"/>
        <v>3471</v>
      </c>
      <c r="B1560" s="68" t="s">
        <v>562</v>
      </c>
    </row>
    <row r="1561" spans="1:2" x14ac:dyDescent="0.2">
      <c r="A1561" s="67">
        <f t="shared" si="25"/>
        <v>3467</v>
      </c>
      <c r="B1561" s="68" t="s">
        <v>59</v>
      </c>
    </row>
    <row r="1562" spans="1:2" x14ac:dyDescent="0.2">
      <c r="A1562" s="67">
        <f t="shared" si="25"/>
        <v>3466</v>
      </c>
      <c r="B1562" s="68" t="s">
        <v>59</v>
      </c>
    </row>
    <row r="1563" spans="1:2" x14ac:dyDescent="0.2">
      <c r="A1563" s="67">
        <f t="shared" si="25"/>
        <v>3465</v>
      </c>
      <c r="B1563" s="68" t="s">
        <v>59</v>
      </c>
    </row>
    <row r="1564" spans="1:2" x14ac:dyDescent="0.2">
      <c r="A1564" s="67">
        <f t="shared" si="25"/>
        <v>3464</v>
      </c>
      <c r="B1564" s="68" t="s">
        <v>562</v>
      </c>
    </row>
    <row r="1565" spans="1:2" x14ac:dyDescent="0.2">
      <c r="A1565" s="67">
        <f t="shared" si="25"/>
        <v>3463</v>
      </c>
      <c r="B1565" s="68" t="s">
        <v>562</v>
      </c>
    </row>
    <row r="1566" spans="1:2" x14ac:dyDescent="0.2">
      <c r="A1566" s="67">
        <f t="shared" si="25"/>
        <v>3462</v>
      </c>
      <c r="B1566" s="68" t="s">
        <v>562</v>
      </c>
    </row>
    <row r="1567" spans="1:2" x14ac:dyDescent="0.2">
      <c r="A1567" s="67">
        <f t="shared" si="25"/>
        <v>3461</v>
      </c>
      <c r="B1567" s="68" t="s">
        <v>562</v>
      </c>
    </row>
    <row r="1568" spans="1:2" x14ac:dyDescent="0.2">
      <c r="A1568" s="67">
        <f t="shared" si="25"/>
        <v>3457</v>
      </c>
      <c r="B1568" s="68" t="s">
        <v>59</v>
      </c>
    </row>
    <row r="1569" spans="1:2" x14ac:dyDescent="0.2">
      <c r="A1569" s="67">
        <f t="shared" si="25"/>
        <v>3456</v>
      </c>
      <c r="B1569" s="68" t="s">
        <v>59</v>
      </c>
    </row>
    <row r="1570" spans="1:2" x14ac:dyDescent="0.2">
      <c r="A1570" s="67">
        <f t="shared" si="25"/>
        <v>3455</v>
      </c>
      <c r="B1570" s="68" t="s">
        <v>59</v>
      </c>
    </row>
    <row r="1571" spans="1:2" x14ac:dyDescent="0.2">
      <c r="A1571" s="67">
        <f t="shared" si="25"/>
        <v>3454</v>
      </c>
      <c r="B1571" s="68" t="s">
        <v>562</v>
      </c>
    </row>
    <row r="1572" spans="1:2" x14ac:dyDescent="0.2">
      <c r="A1572" s="67">
        <f t="shared" si="25"/>
        <v>3453</v>
      </c>
      <c r="B1572" s="68" t="s">
        <v>562</v>
      </c>
    </row>
    <row r="1573" spans="1:2" x14ac:dyDescent="0.2">
      <c r="A1573" s="67">
        <f t="shared" si="25"/>
        <v>3452</v>
      </c>
      <c r="B1573" s="68" t="s">
        <v>562</v>
      </c>
    </row>
    <row r="1574" spans="1:2" x14ac:dyDescent="0.2">
      <c r="A1574" s="67">
        <f t="shared" si="25"/>
        <v>3451</v>
      </c>
      <c r="B1574" s="68" t="s">
        <v>562</v>
      </c>
    </row>
    <row r="1575" spans="1:2" x14ac:dyDescent="0.2">
      <c r="A1575" s="67">
        <f t="shared" si="25"/>
        <v>3447</v>
      </c>
      <c r="B1575" s="68" t="s">
        <v>563</v>
      </c>
    </row>
    <row r="1576" spans="1:2" x14ac:dyDescent="0.2">
      <c r="A1576" s="67">
        <f t="shared" si="25"/>
        <v>3446</v>
      </c>
      <c r="B1576" s="68" t="s">
        <v>563</v>
      </c>
    </row>
    <row r="1577" spans="1:2" x14ac:dyDescent="0.2">
      <c r="A1577" s="67">
        <f t="shared" si="25"/>
        <v>3445</v>
      </c>
      <c r="B1577" s="68" t="s">
        <v>563</v>
      </c>
    </row>
    <row r="1578" spans="1:2" x14ac:dyDescent="0.2">
      <c r="A1578" s="67">
        <f t="shared" si="25"/>
        <v>3444</v>
      </c>
      <c r="B1578" s="68" t="s">
        <v>559</v>
      </c>
    </row>
    <row r="1579" spans="1:2" x14ac:dyDescent="0.2">
      <c r="A1579" s="67">
        <f t="shared" si="25"/>
        <v>3443</v>
      </c>
      <c r="B1579" s="68" t="s">
        <v>559</v>
      </c>
    </row>
    <row r="1580" spans="1:2" x14ac:dyDescent="0.2">
      <c r="A1580" s="67">
        <f t="shared" si="25"/>
        <v>3442</v>
      </c>
      <c r="B1580" s="68" t="s">
        <v>564</v>
      </c>
    </row>
    <row r="1581" spans="1:2" x14ac:dyDescent="0.2">
      <c r="A1581" s="67">
        <f t="shared" si="25"/>
        <v>3441</v>
      </c>
      <c r="B1581" s="68" t="s">
        <v>564</v>
      </c>
    </row>
    <row r="1582" spans="1:2" x14ac:dyDescent="0.2">
      <c r="A1582" s="67">
        <f t="shared" si="25"/>
        <v>3437</v>
      </c>
      <c r="B1582" s="68" t="s">
        <v>563</v>
      </c>
    </row>
    <row r="1583" spans="1:2" x14ac:dyDescent="0.2">
      <c r="A1583" s="67">
        <f t="shared" si="25"/>
        <v>3436</v>
      </c>
      <c r="B1583" s="68" t="s">
        <v>563</v>
      </c>
    </row>
    <row r="1584" spans="1:2" x14ac:dyDescent="0.2">
      <c r="A1584" s="67">
        <f t="shared" si="25"/>
        <v>3435</v>
      </c>
      <c r="B1584" s="68" t="s">
        <v>563</v>
      </c>
    </row>
    <row r="1585" spans="1:2" x14ac:dyDescent="0.2">
      <c r="A1585" s="67">
        <f t="shared" si="25"/>
        <v>3434</v>
      </c>
      <c r="B1585" s="68" t="s">
        <v>559</v>
      </c>
    </row>
    <row r="1586" spans="1:2" x14ac:dyDescent="0.2">
      <c r="A1586" s="67">
        <f t="shared" si="25"/>
        <v>3433</v>
      </c>
      <c r="B1586" s="68" t="s">
        <v>559</v>
      </c>
    </row>
    <row r="1587" spans="1:2" x14ac:dyDescent="0.2">
      <c r="A1587" s="67">
        <f t="shared" si="25"/>
        <v>3432</v>
      </c>
      <c r="B1587" s="68" t="s">
        <v>564</v>
      </c>
    </row>
    <row r="1588" spans="1:2" x14ac:dyDescent="0.2">
      <c r="A1588" s="67">
        <f t="shared" si="25"/>
        <v>3431</v>
      </c>
      <c r="B1588" s="68" t="s">
        <v>564</v>
      </c>
    </row>
    <row r="1589" spans="1:2" x14ac:dyDescent="0.2">
      <c r="A1589" s="67">
        <f t="shared" si="25"/>
        <v>3427</v>
      </c>
      <c r="B1589" s="68" t="s">
        <v>563</v>
      </c>
    </row>
    <row r="1590" spans="1:2" x14ac:dyDescent="0.2">
      <c r="A1590" s="67">
        <f t="shared" si="25"/>
        <v>3426</v>
      </c>
      <c r="B1590" s="68" t="s">
        <v>563</v>
      </c>
    </row>
    <row r="1591" spans="1:2" x14ac:dyDescent="0.2">
      <c r="A1591" s="67">
        <f t="shared" si="25"/>
        <v>3425</v>
      </c>
      <c r="B1591" s="68" t="s">
        <v>563</v>
      </c>
    </row>
    <row r="1592" spans="1:2" x14ac:dyDescent="0.2">
      <c r="A1592" s="67">
        <f t="shared" si="25"/>
        <v>3424</v>
      </c>
      <c r="B1592" s="68" t="s">
        <v>564</v>
      </c>
    </row>
    <row r="1593" spans="1:2" x14ac:dyDescent="0.2">
      <c r="A1593" s="67">
        <f t="shared" si="25"/>
        <v>3423</v>
      </c>
      <c r="B1593" s="68" t="s">
        <v>564</v>
      </c>
    </row>
    <row r="1594" spans="1:2" x14ac:dyDescent="0.2">
      <c r="A1594" s="67">
        <f t="shared" ref="A1594:A1657" si="26">A1251-1000</f>
        <v>3422</v>
      </c>
      <c r="B1594" s="68" t="s">
        <v>564</v>
      </c>
    </row>
    <row r="1595" spans="1:2" x14ac:dyDescent="0.2">
      <c r="A1595" s="67">
        <f t="shared" si="26"/>
        <v>3421</v>
      </c>
      <c r="B1595" s="68" t="s">
        <v>564</v>
      </c>
    </row>
    <row r="1596" spans="1:2" x14ac:dyDescent="0.2">
      <c r="A1596" s="67">
        <f t="shared" si="26"/>
        <v>3417</v>
      </c>
      <c r="B1596" s="68" t="s">
        <v>563</v>
      </c>
    </row>
    <row r="1597" spans="1:2" x14ac:dyDescent="0.2">
      <c r="A1597" s="67">
        <f t="shared" si="26"/>
        <v>3416</v>
      </c>
      <c r="B1597" s="68" t="s">
        <v>563</v>
      </c>
    </row>
    <row r="1598" spans="1:2" x14ac:dyDescent="0.2">
      <c r="A1598" s="67">
        <f t="shared" si="26"/>
        <v>3415</v>
      </c>
      <c r="B1598" s="68" t="s">
        <v>563</v>
      </c>
    </row>
    <row r="1599" spans="1:2" x14ac:dyDescent="0.2">
      <c r="A1599" s="67">
        <f t="shared" si="26"/>
        <v>3414</v>
      </c>
      <c r="B1599" s="68" t="s">
        <v>564</v>
      </c>
    </row>
    <row r="1600" spans="1:2" x14ac:dyDescent="0.2">
      <c r="A1600" s="67">
        <f t="shared" si="26"/>
        <v>3413</v>
      </c>
      <c r="B1600" s="68" t="s">
        <v>564</v>
      </c>
    </row>
    <row r="1601" spans="1:2" x14ac:dyDescent="0.2">
      <c r="A1601" s="67">
        <f t="shared" si="26"/>
        <v>3412</v>
      </c>
      <c r="B1601" s="68" t="s">
        <v>564</v>
      </c>
    </row>
    <row r="1602" spans="1:2" x14ac:dyDescent="0.2">
      <c r="A1602" s="67">
        <f t="shared" si="26"/>
        <v>3411</v>
      </c>
      <c r="B1602" s="68" t="s">
        <v>564</v>
      </c>
    </row>
    <row r="1603" spans="1:2" x14ac:dyDescent="0.2">
      <c r="A1603" s="65">
        <f t="shared" si="26"/>
        <v>3377</v>
      </c>
      <c r="B1603" s="45" t="s">
        <v>59</v>
      </c>
    </row>
    <row r="1604" spans="1:2" x14ac:dyDescent="0.2">
      <c r="A1604" s="65">
        <f t="shared" si="26"/>
        <v>3376</v>
      </c>
      <c r="B1604" s="45" t="s">
        <v>59</v>
      </c>
    </row>
    <row r="1605" spans="1:2" x14ac:dyDescent="0.2">
      <c r="A1605" s="65">
        <f t="shared" si="26"/>
        <v>3375</v>
      </c>
      <c r="B1605" s="45" t="s">
        <v>59</v>
      </c>
    </row>
    <row r="1606" spans="1:2" x14ac:dyDescent="0.2">
      <c r="A1606" s="65">
        <f t="shared" si="26"/>
        <v>3374</v>
      </c>
      <c r="B1606" s="45" t="s">
        <v>562</v>
      </c>
    </row>
    <row r="1607" spans="1:2" x14ac:dyDescent="0.2">
      <c r="A1607" s="65">
        <f t="shared" si="26"/>
        <v>3373</v>
      </c>
      <c r="B1607" s="45" t="s">
        <v>562</v>
      </c>
    </row>
    <row r="1608" spans="1:2" x14ac:dyDescent="0.2">
      <c r="A1608" s="65">
        <f t="shared" si="26"/>
        <v>3372</v>
      </c>
      <c r="B1608" s="45" t="s">
        <v>562</v>
      </c>
    </row>
    <row r="1609" spans="1:2" x14ac:dyDescent="0.2">
      <c r="A1609" s="65">
        <f t="shared" si="26"/>
        <v>3371</v>
      </c>
      <c r="B1609" s="45" t="s">
        <v>562</v>
      </c>
    </row>
    <row r="1610" spans="1:2" x14ac:dyDescent="0.2">
      <c r="A1610" s="65">
        <f t="shared" si="26"/>
        <v>3367</v>
      </c>
      <c r="B1610" s="45" t="s">
        <v>59</v>
      </c>
    </row>
    <row r="1611" spans="1:2" x14ac:dyDescent="0.2">
      <c r="A1611" s="65">
        <f t="shared" si="26"/>
        <v>3366</v>
      </c>
      <c r="B1611" s="45" t="s">
        <v>59</v>
      </c>
    </row>
    <row r="1612" spans="1:2" x14ac:dyDescent="0.2">
      <c r="A1612" s="65">
        <f t="shared" si="26"/>
        <v>3365</v>
      </c>
      <c r="B1612" s="45" t="s">
        <v>59</v>
      </c>
    </row>
    <row r="1613" spans="1:2" x14ac:dyDescent="0.2">
      <c r="A1613" s="65">
        <f t="shared" si="26"/>
        <v>3364</v>
      </c>
      <c r="B1613" s="45" t="s">
        <v>562</v>
      </c>
    </row>
    <row r="1614" spans="1:2" x14ac:dyDescent="0.2">
      <c r="A1614" s="65">
        <f t="shared" si="26"/>
        <v>3363</v>
      </c>
      <c r="B1614" s="45" t="s">
        <v>562</v>
      </c>
    </row>
    <row r="1615" spans="1:2" x14ac:dyDescent="0.2">
      <c r="A1615" s="65">
        <f t="shared" si="26"/>
        <v>3362</v>
      </c>
      <c r="B1615" s="45" t="s">
        <v>562</v>
      </c>
    </row>
    <row r="1616" spans="1:2" x14ac:dyDescent="0.2">
      <c r="A1616" s="65">
        <f t="shared" si="26"/>
        <v>3361</v>
      </c>
      <c r="B1616" s="45" t="s">
        <v>562</v>
      </c>
    </row>
    <row r="1617" spans="1:2" x14ac:dyDescent="0.2">
      <c r="A1617" s="65">
        <f t="shared" si="26"/>
        <v>3357</v>
      </c>
      <c r="B1617" s="1" t="s">
        <v>59</v>
      </c>
    </row>
    <row r="1618" spans="1:2" x14ac:dyDescent="0.2">
      <c r="A1618" s="65">
        <f t="shared" si="26"/>
        <v>3356</v>
      </c>
      <c r="B1618" s="1" t="s">
        <v>59</v>
      </c>
    </row>
    <row r="1619" spans="1:2" x14ac:dyDescent="0.2">
      <c r="A1619" s="65">
        <f t="shared" si="26"/>
        <v>3355</v>
      </c>
      <c r="B1619" s="1" t="s">
        <v>59</v>
      </c>
    </row>
    <row r="1620" spans="1:2" x14ac:dyDescent="0.2">
      <c r="A1620" s="65">
        <f t="shared" si="26"/>
        <v>3354</v>
      </c>
      <c r="B1620" s="1" t="s">
        <v>562</v>
      </c>
    </row>
    <row r="1621" spans="1:2" x14ac:dyDescent="0.2">
      <c r="A1621" s="65">
        <f t="shared" si="26"/>
        <v>3353</v>
      </c>
      <c r="B1621" s="1" t="s">
        <v>562</v>
      </c>
    </row>
    <row r="1622" spans="1:2" x14ac:dyDescent="0.2">
      <c r="A1622" s="65">
        <f t="shared" si="26"/>
        <v>3352</v>
      </c>
      <c r="B1622" s="1" t="s">
        <v>562</v>
      </c>
    </row>
    <row r="1623" spans="1:2" x14ac:dyDescent="0.2">
      <c r="A1623" s="65">
        <f t="shared" si="26"/>
        <v>3351</v>
      </c>
      <c r="B1623" s="1" t="s">
        <v>562</v>
      </c>
    </row>
    <row r="1624" spans="1:2" x14ac:dyDescent="0.2">
      <c r="A1624" s="65">
        <f t="shared" si="26"/>
        <v>3347</v>
      </c>
      <c r="B1624" s="1" t="s">
        <v>563</v>
      </c>
    </row>
    <row r="1625" spans="1:2" x14ac:dyDescent="0.2">
      <c r="A1625" s="65">
        <f t="shared" si="26"/>
        <v>3346</v>
      </c>
      <c r="B1625" s="1" t="s">
        <v>563</v>
      </c>
    </row>
    <row r="1626" spans="1:2" x14ac:dyDescent="0.2">
      <c r="A1626" s="65">
        <f t="shared" si="26"/>
        <v>3345</v>
      </c>
      <c r="B1626" s="1" t="s">
        <v>563</v>
      </c>
    </row>
    <row r="1627" spans="1:2" x14ac:dyDescent="0.2">
      <c r="A1627" s="65">
        <f t="shared" si="26"/>
        <v>3344</v>
      </c>
      <c r="B1627" s="1" t="s">
        <v>559</v>
      </c>
    </row>
    <row r="1628" spans="1:2" x14ac:dyDescent="0.2">
      <c r="A1628" s="65">
        <f t="shared" si="26"/>
        <v>3343</v>
      </c>
      <c r="B1628" s="1" t="s">
        <v>559</v>
      </c>
    </row>
    <row r="1629" spans="1:2" x14ac:dyDescent="0.2">
      <c r="A1629" s="65">
        <f t="shared" si="26"/>
        <v>3342</v>
      </c>
      <c r="B1629" s="1" t="s">
        <v>564</v>
      </c>
    </row>
    <row r="1630" spans="1:2" x14ac:dyDescent="0.2">
      <c r="A1630" s="65">
        <f t="shared" si="26"/>
        <v>3341</v>
      </c>
      <c r="B1630" s="1" t="s">
        <v>564</v>
      </c>
    </row>
    <row r="1631" spans="1:2" x14ac:dyDescent="0.2">
      <c r="A1631" s="65">
        <f t="shared" si="26"/>
        <v>3337</v>
      </c>
      <c r="B1631" s="1" t="s">
        <v>563</v>
      </c>
    </row>
    <row r="1632" spans="1:2" x14ac:dyDescent="0.2">
      <c r="A1632" s="65">
        <f t="shared" si="26"/>
        <v>3336</v>
      </c>
      <c r="B1632" s="1" t="s">
        <v>563</v>
      </c>
    </row>
    <row r="1633" spans="1:2" x14ac:dyDescent="0.2">
      <c r="A1633" s="65">
        <f t="shared" si="26"/>
        <v>3335</v>
      </c>
      <c r="B1633" s="1" t="s">
        <v>563</v>
      </c>
    </row>
    <row r="1634" spans="1:2" x14ac:dyDescent="0.2">
      <c r="A1634" s="65">
        <f t="shared" si="26"/>
        <v>3334</v>
      </c>
      <c r="B1634" s="1" t="s">
        <v>559</v>
      </c>
    </row>
    <row r="1635" spans="1:2" x14ac:dyDescent="0.2">
      <c r="A1635" s="65">
        <f t="shared" si="26"/>
        <v>3333</v>
      </c>
      <c r="B1635" s="1" t="s">
        <v>564</v>
      </c>
    </row>
    <row r="1636" spans="1:2" x14ac:dyDescent="0.2">
      <c r="A1636" s="65">
        <f t="shared" si="26"/>
        <v>3332</v>
      </c>
      <c r="B1636" s="1" t="s">
        <v>564</v>
      </c>
    </row>
    <row r="1637" spans="1:2" x14ac:dyDescent="0.2">
      <c r="A1637" s="65">
        <f t="shared" si="26"/>
        <v>3331</v>
      </c>
      <c r="B1637" s="1" t="s">
        <v>564</v>
      </c>
    </row>
    <row r="1638" spans="1:2" x14ac:dyDescent="0.2">
      <c r="A1638" s="65">
        <f t="shared" si="26"/>
        <v>3327</v>
      </c>
      <c r="B1638" s="1" t="s">
        <v>563</v>
      </c>
    </row>
    <row r="1639" spans="1:2" x14ac:dyDescent="0.2">
      <c r="A1639" s="65">
        <f t="shared" si="26"/>
        <v>3326</v>
      </c>
      <c r="B1639" s="1" t="s">
        <v>563</v>
      </c>
    </row>
    <row r="1640" spans="1:2" x14ac:dyDescent="0.2">
      <c r="A1640" s="65">
        <f t="shared" si="26"/>
        <v>3325</v>
      </c>
      <c r="B1640" s="1" t="s">
        <v>563</v>
      </c>
    </row>
    <row r="1641" spans="1:2" x14ac:dyDescent="0.2">
      <c r="A1641" s="65">
        <f t="shared" si="26"/>
        <v>3324</v>
      </c>
      <c r="B1641" s="1" t="s">
        <v>564</v>
      </c>
    </row>
    <row r="1642" spans="1:2" x14ac:dyDescent="0.2">
      <c r="A1642" s="65">
        <f t="shared" si="26"/>
        <v>3323</v>
      </c>
      <c r="B1642" s="1" t="s">
        <v>564</v>
      </c>
    </row>
    <row r="1643" spans="1:2" x14ac:dyDescent="0.2">
      <c r="A1643" s="65">
        <f t="shared" si="26"/>
        <v>3322</v>
      </c>
      <c r="B1643" s="1" t="s">
        <v>564</v>
      </c>
    </row>
    <row r="1644" spans="1:2" x14ac:dyDescent="0.2">
      <c r="A1644" s="65">
        <f t="shared" si="26"/>
        <v>3321</v>
      </c>
      <c r="B1644" s="1" t="s">
        <v>564</v>
      </c>
    </row>
    <row r="1645" spans="1:2" x14ac:dyDescent="0.2">
      <c r="A1645" s="65">
        <f t="shared" si="26"/>
        <v>3317</v>
      </c>
      <c r="B1645" s="1" t="s">
        <v>563</v>
      </c>
    </row>
    <row r="1646" spans="1:2" x14ac:dyDescent="0.2">
      <c r="A1646" s="65">
        <f t="shared" si="26"/>
        <v>3316</v>
      </c>
      <c r="B1646" s="1" t="s">
        <v>563</v>
      </c>
    </row>
    <row r="1647" spans="1:2" x14ac:dyDescent="0.2">
      <c r="A1647" s="65">
        <f t="shared" si="26"/>
        <v>3315</v>
      </c>
      <c r="B1647" s="1" t="s">
        <v>563</v>
      </c>
    </row>
    <row r="1648" spans="1:2" x14ac:dyDescent="0.2">
      <c r="A1648" s="65">
        <f t="shared" si="26"/>
        <v>3314</v>
      </c>
      <c r="B1648" s="1" t="s">
        <v>564</v>
      </c>
    </row>
    <row r="1649" spans="1:2" x14ac:dyDescent="0.2">
      <c r="A1649" s="65">
        <f t="shared" si="26"/>
        <v>3313</v>
      </c>
      <c r="B1649" s="1" t="s">
        <v>564</v>
      </c>
    </row>
    <row r="1650" spans="1:2" x14ac:dyDescent="0.2">
      <c r="A1650" s="65">
        <f t="shared" si="26"/>
        <v>3312</v>
      </c>
      <c r="B1650" s="1" t="s">
        <v>564</v>
      </c>
    </row>
    <row r="1651" spans="1:2" x14ac:dyDescent="0.2">
      <c r="A1651" s="65">
        <f t="shared" si="26"/>
        <v>3311</v>
      </c>
      <c r="B1651" s="1" t="s">
        <v>564</v>
      </c>
    </row>
    <row r="1652" spans="1:2" x14ac:dyDescent="0.2">
      <c r="A1652" s="67">
        <f t="shared" si="26"/>
        <v>3277</v>
      </c>
      <c r="B1652" s="68" t="s">
        <v>59</v>
      </c>
    </row>
    <row r="1653" spans="1:2" x14ac:dyDescent="0.2">
      <c r="A1653" s="67">
        <f t="shared" si="26"/>
        <v>3276</v>
      </c>
      <c r="B1653" s="68" t="s">
        <v>59</v>
      </c>
    </row>
    <row r="1654" spans="1:2" x14ac:dyDescent="0.2">
      <c r="A1654" s="67">
        <f t="shared" si="26"/>
        <v>3275</v>
      </c>
      <c r="B1654" s="68" t="s">
        <v>59</v>
      </c>
    </row>
    <row r="1655" spans="1:2" x14ac:dyDescent="0.2">
      <c r="A1655" s="67">
        <f t="shared" si="26"/>
        <v>3274</v>
      </c>
      <c r="B1655" s="68" t="s">
        <v>562</v>
      </c>
    </row>
    <row r="1656" spans="1:2" x14ac:dyDescent="0.2">
      <c r="A1656" s="67">
        <f t="shared" si="26"/>
        <v>3273</v>
      </c>
      <c r="B1656" s="68" t="s">
        <v>562</v>
      </c>
    </row>
    <row r="1657" spans="1:2" x14ac:dyDescent="0.2">
      <c r="A1657" s="67">
        <f t="shared" si="26"/>
        <v>3272</v>
      </c>
      <c r="B1657" s="68" t="s">
        <v>562</v>
      </c>
    </row>
    <row r="1658" spans="1:2" x14ac:dyDescent="0.2">
      <c r="A1658" s="67">
        <f t="shared" ref="A1658:A1721" si="27">A1315-1000</f>
        <v>3271</v>
      </c>
      <c r="B1658" s="68" t="s">
        <v>562</v>
      </c>
    </row>
    <row r="1659" spans="1:2" x14ac:dyDescent="0.2">
      <c r="A1659" s="67">
        <f t="shared" si="27"/>
        <v>3267</v>
      </c>
      <c r="B1659" s="68" t="s">
        <v>59</v>
      </c>
    </row>
    <row r="1660" spans="1:2" x14ac:dyDescent="0.2">
      <c r="A1660" s="67">
        <f t="shared" si="27"/>
        <v>3266</v>
      </c>
      <c r="B1660" s="68" t="s">
        <v>59</v>
      </c>
    </row>
    <row r="1661" spans="1:2" x14ac:dyDescent="0.2">
      <c r="A1661" s="67">
        <f t="shared" si="27"/>
        <v>3265</v>
      </c>
      <c r="B1661" s="68" t="s">
        <v>59</v>
      </c>
    </row>
    <row r="1662" spans="1:2" x14ac:dyDescent="0.2">
      <c r="A1662" s="67">
        <f t="shared" si="27"/>
        <v>3264</v>
      </c>
      <c r="B1662" s="68" t="s">
        <v>562</v>
      </c>
    </row>
    <row r="1663" spans="1:2" x14ac:dyDescent="0.2">
      <c r="A1663" s="67">
        <f t="shared" si="27"/>
        <v>3263</v>
      </c>
      <c r="B1663" s="68" t="s">
        <v>562</v>
      </c>
    </row>
    <row r="1664" spans="1:2" x14ac:dyDescent="0.2">
      <c r="A1664" s="67">
        <f t="shared" si="27"/>
        <v>3262</v>
      </c>
      <c r="B1664" s="68" t="s">
        <v>562</v>
      </c>
    </row>
    <row r="1665" spans="1:2" x14ac:dyDescent="0.2">
      <c r="A1665" s="67">
        <f t="shared" si="27"/>
        <v>3261</v>
      </c>
      <c r="B1665" s="68" t="s">
        <v>562</v>
      </c>
    </row>
    <row r="1666" spans="1:2" x14ac:dyDescent="0.2">
      <c r="A1666" s="67">
        <f t="shared" si="27"/>
        <v>3257</v>
      </c>
      <c r="B1666" s="68" t="s">
        <v>59</v>
      </c>
    </row>
    <row r="1667" spans="1:2" x14ac:dyDescent="0.2">
      <c r="A1667" s="67">
        <f t="shared" si="27"/>
        <v>3256</v>
      </c>
      <c r="B1667" s="68" t="s">
        <v>59</v>
      </c>
    </row>
    <row r="1668" spans="1:2" x14ac:dyDescent="0.2">
      <c r="A1668" s="67">
        <f t="shared" si="27"/>
        <v>3255</v>
      </c>
      <c r="B1668" s="68" t="s">
        <v>59</v>
      </c>
    </row>
    <row r="1669" spans="1:2" x14ac:dyDescent="0.2">
      <c r="A1669" s="67">
        <f t="shared" si="27"/>
        <v>3254</v>
      </c>
      <c r="B1669" s="68" t="s">
        <v>562</v>
      </c>
    </row>
    <row r="1670" spans="1:2" x14ac:dyDescent="0.2">
      <c r="A1670" s="67">
        <f t="shared" si="27"/>
        <v>3253</v>
      </c>
      <c r="B1670" s="68" t="s">
        <v>562</v>
      </c>
    </row>
    <row r="1671" spans="1:2" x14ac:dyDescent="0.2">
      <c r="A1671" s="67">
        <f t="shared" si="27"/>
        <v>3252</v>
      </c>
      <c r="B1671" s="68" t="s">
        <v>562</v>
      </c>
    </row>
    <row r="1672" spans="1:2" x14ac:dyDescent="0.2">
      <c r="A1672" s="67">
        <f t="shared" si="27"/>
        <v>3251</v>
      </c>
      <c r="B1672" s="68" t="s">
        <v>562</v>
      </c>
    </row>
    <row r="1673" spans="1:2" x14ac:dyDescent="0.2">
      <c r="A1673" s="67">
        <f t="shared" si="27"/>
        <v>3247</v>
      </c>
      <c r="B1673" s="68" t="s">
        <v>563</v>
      </c>
    </row>
    <row r="1674" spans="1:2" x14ac:dyDescent="0.2">
      <c r="A1674" s="67">
        <f t="shared" si="27"/>
        <v>3246</v>
      </c>
      <c r="B1674" s="68" t="s">
        <v>563</v>
      </c>
    </row>
    <row r="1675" spans="1:2" x14ac:dyDescent="0.2">
      <c r="A1675" s="67">
        <f t="shared" si="27"/>
        <v>3245</v>
      </c>
      <c r="B1675" s="68" t="s">
        <v>563</v>
      </c>
    </row>
    <row r="1676" spans="1:2" x14ac:dyDescent="0.2">
      <c r="A1676" s="67">
        <f t="shared" si="27"/>
        <v>3244</v>
      </c>
      <c r="B1676" s="68" t="s">
        <v>564</v>
      </c>
    </row>
    <row r="1677" spans="1:2" x14ac:dyDescent="0.2">
      <c r="A1677" s="67">
        <f t="shared" si="27"/>
        <v>3243</v>
      </c>
      <c r="B1677" s="68" t="s">
        <v>564</v>
      </c>
    </row>
    <row r="1678" spans="1:2" x14ac:dyDescent="0.2">
      <c r="A1678" s="67">
        <f t="shared" si="27"/>
        <v>3242</v>
      </c>
      <c r="B1678" s="68" t="s">
        <v>564</v>
      </c>
    </row>
    <row r="1679" spans="1:2" x14ac:dyDescent="0.2">
      <c r="A1679" s="67">
        <f t="shared" si="27"/>
        <v>3241</v>
      </c>
      <c r="B1679" s="68" t="s">
        <v>564</v>
      </c>
    </row>
    <row r="1680" spans="1:2" x14ac:dyDescent="0.2">
      <c r="A1680" s="67">
        <f t="shared" si="27"/>
        <v>3237</v>
      </c>
      <c r="B1680" s="68" t="s">
        <v>563</v>
      </c>
    </row>
    <row r="1681" spans="1:2" x14ac:dyDescent="0.2">
      <c r="A1681" s="67">
        <f t="shared" si="27"/>
        <v>3236</v>
      </c>
      <c r="B1681" s="68" t="s">
        <v>563</v>
      </c>
    </row>
    <row r="1682" spans="1:2" x14ac:dyDescent="0.2">
      <c r="A1682" s="67">
        <f t="shared" si="27"/>
        <v>3235</v>
      </c>
      <c r="B1682" s="68" t="s">
        <v>563</v>
      </c>
    </row>
    <row r="1683" spans="1:2" x14ac:dyDescent="0.2">
      <c r="A1683" s="67">
        <f t="shared" si="27"/>
        <v>3234</v>
      </c>
      <c r="B1683" s="68" t="s">
        <v>564</v>
      </c>
    </row>
    <row r="1684" spans="1:2" x14ac:dyDescent="0.2">
      <c r="A1684" s="67">
        <f t="shared" si="27"/>
        <v>3233</v>
      </c>
      <c r="B1684" s="68" t="s">
        <v>564</v>
      </c>
    </row>
    <row r="1685" spans="1:2" x14ac:dyDescent="0.2">
      <c r="A1685" s="67">
        <f t="shared" si="27"/>
        <v>3232</v>
      </c>
      <c r="B1685" s="68" t="s">
        <v>564</v>
      </c>
    </row>
    <row r="1686" spans="1:2" x14ac:dyDescent="0.2">
      <c r="A1686" s="67">
        <f t="shared" si="27"/>
        <v>3231</v>
      </c>
      <c r="B1686" s="68" t="s">
        <v>564</v>
      </c>
    </row>
    <row r="1687" spans="1:2" x14ac:dyDescent="0.2">
      <c r="A1687" s="67">
        <f t="shared" si="27"/>
        <v>3227</v>
      </c>
      <c r="B1687" s="68" t="s">
        <v>563</v>
      </c>
    </row>
    <row r="1688" spans="1:2" x14ac:dyDescent="0.2">
      <c r="A1688" s="67">
        <f t="shared" si="27"/>
        <v>3226</v>
      </c>
      <c r="B1688" s="68" t="s">
        <v>563</v>
      </c>
    </row>
    <row r="1689" spans="1:2" x14ac:dyDescent="0.2">
      <c r="A1689" s="67">
        <f t="shared" si="27"/>
        <v>3225</v>
      </c>
      <c r="B1689" s="68" t="s">
        <v>563</v>
      </c>
    </row>
    <row r="1690" spans="1:2" x14ac:dyDescent="0.2">
      <c r="A1690" s="67">
        <f t="shared" si="27"/>
        <v>3224</v>
      </c>
      <c r="B1690" s="68" t="s">
        <v>564</v>
      </c>
    </row>
    <row r="1691" spans="1:2" x14ac:dyDescent="0.2">
      <c r="A1691" s="67">
        <f t="shared" si="27"/>
        <v>3223</v>
      </c>
      <c r="B1691" s="68" t="s">
        <v>564</v>
      </c>
    </row>
    <row r="1692" spans="1:2" x14ac:dyDescent="0.2">
      <c r="A1692" s="67">
        <f t="shared" si="27"/>
        <v>3222</v>
      </c>
      <c r="B1692" s="68" t="s">
        <v>564</v>
      </c>
    </row>
    <row r="1693" spans="1:2" x14ac:dyDescent="0.2">
      <c r="A1693" s="67">
        <f t="shared" si="27"/>
        <v>3221</v>
      </c>
      <c r="B1693" s="68" t="s">
        <v>564</v>
      </c>
    </row>
    <row r="1694" spans="1:2" x14ac:dyDescent="0.2">
      <c r="A1694" s="67">
        <f t="shared" si="27"/>
        <v>3217</v>
      </c>
      <c r="B1694" s="68" t="s">
        <v>563</v>
      </c>
    </row>
    <row r="1695" spans="1:2" x14ac:dyDescent="0.2">
      <c r="A1695" s="67">
        <f t="shared" si="27"/>
        <v>3216</v>
      </c>
      <c r="B1695" s="68" t="s">
        <v>563</v>
      </c>
    </row>
    <row r="1696" spans="1:2" x14ac:dyDescent="0.2">
      <c r="A1696" s="67">
        <f t="shared" si="27"/>
        <v>3215</v>
      </c>
      <c r="B1696" s="68" t="s">
        <v>563</v>
      </c>
    </row>
    <row r="1697" spans="1:2" x14ac:dyDescent="0.2">
      <c r="A1697" s="67">
        <f t="shared" si="27"/>
        <v>3214</v>
      </c>
      <c r="B1697" s="68" t="s">
        <v>564</v>
      </c>
    </row>
    <row r="1698" spans="1:2" x14ac:dyDescent="0.2">
      <c r="A1698" s="67">
        <f t="shared" si="27"/>
        <v>3213</v>
      </c>
      <c r="B1698" s="68" t="s">
        <v>564</v>
      </c>
    </row>
    <row r="1699" spans="1:2" x14ac:dyDescent="0.2">
      <c r="A1699" s="67">
        <f t="shared" si="27"/>
        <v>3212</v>
      </c>
      <c r="B1699" s="68" t="s">
        <v>564</v>
      </c>
    </row>
    <row r="1700" spans="1:2" x14ac:dyDescent="0.2">
      <c r="A1700" s="67">
        <f t="shared" si="27"/>
        <v>3211</v>
      </c>
      <c r="B1700" s="68" t="s">
        <v>564</v>
      </c>
    </row>
    <row r="1701" spans="1:2" x14ac:dyDescent="0.2">
      <c r="A1701" s="65">
        <f t="shared" si="27"/>
        <v>3177</v>
      </c>
      <c r="B1701" s="1" t="s">
        <v>59</v>
      </c>
    </row>
    <row r="1702" spans="1:2" x14ac:dyDescent="0.2">
      <c r="A1702" s="65">
        <f t="shared" si="27"/>
        <v>3176</v>
      </c>
      <c r="B1702" s="1" t="s">
        <v>59</v>
      </c>
    </row>
    <row r="1703" spans="1:2" x14ac:dyDescent="0.2">
      <c r="A1703" s="65">
        <f t="shared" si="27"/>
        <v>3175</v>
      </c>
      <c r="B1703" s="1" t="s">
        <v>59</v>
      </c>
    </row>
    <row r="1704" spans="1:2" x14ac:dyDescent="0.2">
      <c r="A1704" s="65">
        <f t="shared" si="27"/>
        <v>3174</v>
      </c>
      <c r="B1704" s="1" t="s">
        <v>562</v>
      </c>
    </row>
    <row r="1705" spans="1:2" x14ac:dyDescent="0.2">
      <c r="A1705" s="65">
        <f t="shared" si="27"/>
        <v>3173</v>
      </c>
      <c r="B1705" s="1" t="s">
        <v>562</v>
      </c>
    </row>
    <row r="1706" spans="1:2" x14ac:dyDescent="0.2">
      <c r="A1706" s="65">
        <f t="shared" si="27"/>
        <v>3172</v>
      </c>
      <c r="B1706" s="1" t="s">
        <v>562</v>
      </c>
    </row>
    <row r="1707" spans="1:2" x14ac:dyDescent="0.2">
      <c r="A1707" s="65">
        <f t="shared" si="27"/>
        <v>3171</v>
      </c>
      <c r="B1707" s="1" t="s">
        <v>562</v>
      </c>
    </row>
    <row r="1708" spans="1:2" x14ac:dyDescent="0.2">
      <c r="A1708" s="65">
        <f t="shared" si="27"/>
        <v>3167</v>
      </c>
      <c r="B1708" s="1" t="s">
        <v>59</v>
      </c>
    </row>
    <row r="1709" spans="1:2" x14ac:dyDescent="0.2">
      <c r="A1709" s="65">
        <f t="shared" si="27"/>
        <v>3166</v>
      </c>
      <c r="B1709" s="1" t="s">
        <v>59</v>
      </c>
    </row>
    <row r="1710" spans="1:2" x14ac:dyDescent="0.2">
      <c r="A1710" s="65">
        <f t="shared" si="27"/>
        <v>3165</v>
      </c>
      <c r="B1710" s="1" t="s">
        <v>59</v>
      </c>
    </row>
    <row r="1711" spans="1:2" x14ac:dyDescent="0.2">
      <c r="A1711" s="65">
        <f t="shared" si="27"/>
        <v>3164</v>
      </c>
      <c r="B1711" s="1" t="s">
        <v>562</v>
      </c>
    </row>
    <row r="1712" spans="1:2" x14ac:dyDescent="0.2">
      <c r="A1712" s="65">
        <f t="shared" si="27"/>
        <v>3163</v>
      </c>
      <c r="B1712" s="1" t="s">
        <v>562</v>
      </c>
    </row>
    <row r="1713" spans="1:2" x14ac:dyDescent="0.2">
      <c r="A1713" s="65">
        <f t="shared" si="27"/>
        <v>3162</v>
      </c>
      <c r="B1713" s="1" t="s">
        <v>562</v>
      </c>
    </row>
    <row r="1714" spans="1:2" x14ac:dyDescent="0.2">
      <c r="A1714" s="65">
        <f t="shared" si="27"/>
        <v>3161</v>
      </c>
      <c r="B1714" s="1" t="s">
        <v>562</v>
      </c>
    </row>
    <row r="1715" spans="1:2" x14ac:dyDescent="0.2">
      <c r="A1715" s="65">
        <f t="shared" si="27"/>
        <v>3157</v>
      </c>
      <c r="B1715" s="1" t="s">
        <v>59</v>
      </c>
    </row>
    <row r="1716" spans="1:2" x14ac:dyDescent="0.2">
      <c r="A1716" s="65">
        <f t="shared" si="27"/>
        <v>3156</v>
      </c>
      <c r="B1716" s="1" t="s">
        <v>59</v>
      </c>
    </row>
    <row r="1717" spans="1:2" x14ac:dyDescent="0.2">
      <c r="A1717" s="65">
        <f t="shared" si="27"/>
        <v>3155</v>
      </c>
      <c r="B1717" s="1" t="s">
        <v>59</v>
      </c>
    </row>
    <row r="1718" spans="1:2" x14ac:dyDescent="0.2">
      <c r="A1718" s="65">
        <f t="shared" si="27"/>
        <v>3154</v>
      </c>
      <c r="B1718" s="1" t="s">
        <v>562</v>
      </c>
    </row>
    <row r="1719" spans="1:2" x14ac:dyDescent="0.2">
      <c r="A1719" s="65">
        <f t="shared" si="27"/>
        <v>3153</v>
      </c>
      <c r="B1719" s="1" t="s">
        <v>562</v>
      </c>
    </row>
    <row r="1720" spans="1:2" x14ac:dyDescent="0.2">
      <c r="A1720" s="65">
        <f t="shared" si="27"/>
        <v>3152</v>
      </c>
      <c r="B1720" s="1" t="s">
        <v>562</v>
      </c>
    </row>
    <row r="1721" spans="1:2" x14ac:dyDescent="0.2">
      <c r="A1721" s="65">
        <f t="shared" si="27"/>
        <v>3151</v>
      </c>
      <c r="B1721" s="1" t="s">
        <v>562</v>
      </c>
    </row>
    <row r="1722" spans="1:2" x14ac:dyDescent="0.2">
      <c r="A1722" s="65">
        <f t="shared" ref="A1722:A1785" si="28">A1379-1000</f>
        <v>3147</v>
      </c>
      <c r="B1722" s="45" t="s">
        <v>563</v>
      </c>
    </row>
    <row r="1723" spans="1:2" x14ac:dyDescent="0.2">
      <c r="A1723" s="65">
        <f t="shared" si="28"/>
        <v>3146</v>
      </c>
      <c r="B1723" s="45" t="s">
        <v>563</v>
      </c>
    </row>
    <row r="1724" spans="1:2" x14ac:dyDescent="0.2">
      <c r="A1724" s="65">
        <f t="shared" si="28"/>
        <v>3145</v>
      </c>
      <c r="B1724" s="45" t="s">
        <v>563</v>
      </c>
    </row>
    <row r="1725" spans="1:2" x14ac:dyDescent="0.2">
      <c r="A1725" s="65">
        <f t="shared" si="28"/>
        <v>3144</v>
      </c>
      <c r="B1725" s="45" t="s">
        <v>564</v>
      </c>
    </row>
    <row r="1726" spans="1:2" x14ac:dyDescent="0.2">
      <c r="A1726" s="65">
        <f t="shared" si="28"/>
        <v>3143</v>
      </c>
      <c r="B1726" s="45" t="s">
        <v>564</v>
      </c>
    </row>
    <row r="1727" spans="1:2" x14ac:dyDescent="0.2">
      <c r="A1727" s="65">
        <f t="shared" si="28"/>
        <v>3142</v>
      </c>
      <c r="B1727" s="45" t="s">
        <v>564</v>
      </c>
    </row>
    <row r="1728" spans="1:2" x14ac:dyDescent="0.2">
      <c r="A1728" s="65">
        <f t="shared" si="28"/>
        <v>3141</v>
      </c>
      <c r="B1728" s="45" t="s">
        <v>564</v>
      </c>
    </row>
    <row r="1729" spans="1:2" x14ac:dyDescent="0.2">
      <c r="A1729" s="65">
        <f t="shared" si="28"/>
        <v>3137</v>
      </c>
      <c r="B1729" s="45" t="s">
        <v>563</v>
      </c>
    </row>
    <row r="1730" spans="1:2" x14ac:dyDescent="0.2">
      <c r="A1730" s="65">
        <f t="shared" si="28"/>
        <v>3136</v>
      </c>
      <c r="B1730" s="45" t="s">
        <v>563</v>
      </c>
    </row>
    <row r="1731" spans="1:2" x14ac:dyDescent="0.2">
      <c r="A1731" s="65">
        <f t="shared" si="28"/>
        <v>3135</v>
      </c>
      <c r="B1731" s="45" t="s">
        <v>563</v>
      </c>
    </row>
    <row r="1732" spans="1:2" x14ac:dyDescent="0.2">
      <c r="A1732" s="65">
        <f t="shared" si="28"/>
        <v>3134</v>
      </c>
      <c r="B1732" s="45" t="s">
        <v>564</v>
      </c>
    </row>
    <row r="1733" spans="1:2" x14ac:dyDescent="0.2">
      <c r="A1733" s="65">
        <f t="shared" si="28"/>
        <v>3133</v>
      </c>
      <c r="B1733" s="45" t="s">
        <v>564</v>
      </c>
    </row>
    <row r="1734" spans="1:2" x14ac:dyDescent="0.2">
      <c r="A1734" s="65">
        <f t="shared" si="28"/>
        <v>3132</v>
      </c>
      <c r="B1734" s="45" t="s">
        <v>564</v>
      </c>
    </row>
    <row r="1735" spans="1:2" x14ac:dyDescent="0.2">
      <c r="A1735" s="65">
        <f t="shared" si="28"/>
        <v>3131</v>
      </c>
      <c r="B1735" s="45" t="s">
        <v>564</v>
      </c>
    </row>
    <row r="1736" spans="1:2" x14ac:dyDescent="0.2">
      <c r="A1736" s="65">
        <f t="shared" si="28"/>
        <v>3127</v>
      </c>
      <c r="B1736" s="45" t="s">
        <v>563</v>
      </c>
    </row>
    <row r="1737" spans="1:2" x14ac:dyDescent="0.2">
      <c r="A1737" s="65">
        <f t="shared" si="28"/>
        <v>3126</v>
      </c>
      <c r="B1737" s="45" t="s">
        <v>563</v>
      </c>
    </row>
    <row r="1738" spans="1:2" x14ac:dyDescent="0.2">
      <c r="A1738" s="65">
        <f t="shared" si="28"/>
        <v>3125</v>
      </c>
      <c r="B1738" s="45" t="s">
        <v>563</v>
      </c>
    </row>
    <row r="1739" spans="1:2" x14ac:dyDescent="0.2">
      <c r="A1739" s="65">
        <f t="shared" si="28"/>
        <v>3124</v>
      </c>
      <c r="B1739" s="45" t="s">
        <v>564</v>
      </c>
    </row>
    <row r="1740" spans="1:2" x14ac:dyDescent="0.2">
      <c r="A1740" s="65">
        <f t="shared" si="28"/>
        <v>3123</v>
      </c>
      <c r="B1740" s="45" t="s">
        <v>564</v>
      </c>
    </row>
    <row r="1741" spans="1:2" x14ac:dyDescent="0.2">
      <c r="A1741" s="65">
        <f t="shared" si="28"/>
        <v>3122</v>
      </c>
      <c r="B1741" s="45" t="s">
        <v>564</v>
      </c>
    </row>
    <row r="1742" spans="1:2" x14ac:dyDescent="0.2">
      <c r="A1742" s="65">
        <f t="shared" si="28"/>
        <v>3121</v>
      </c>
      <c r="B1742" s="45" t="s">
        <v>564</v>
      </c>
    </row>
    <row r="1743" spans="1:2" x14ac:dyDescent="0.2">
      <c r="A1743" s="65">
        <f t="shared" si="28"/>
        <v>3117</v>
      </c>
      <c r="B1743" s="45" t="s">
        <v>563</v>
      </c>
    </row>
    <row r="1744" spans="1:2" x14ac:dyDescent="0.2">
      <c r="A1744" s="65">
        <f t="shared" si="28"/>
        <v>3116</v>
      </c>
      <c r="B1744" s="45" t="s">
        <v>563</v>
      </c>
    </row>
    <row r="1745" spans="1:2" x14ac:dyDescent="0.2">
      <c r="A1745" s="65">
        <f t="shared" si="28"/>
        <v>3115</v>
      </c>
      <c r="B1745" s="45" t="s">
        <v>563</v>
      </c>
    </row>
    <row r="1746" spans="1:2" x14ac:dyDescent="0.2">
      <c r="A1746" s="65">
        <f t="shared" si="28"/>
        <v>3114</v>
      </c>
      <c r="B1746" s="45" t="s">
        <v>564</v>
      </c>
    </row>
    <row r="1747" spans="1:2" x14ac:dyDescent="0.2">
      <c r="A1747" s="65">
        <f t="shared" si="28"/>
        <v>3113</v>
      </c>
      <c r="B1747" s="45" t="s">
        <v>564</v>
      </c>
    </row>
    <row r="1748" spans="1:2" x14ac:dyDescent="0.2">
      <c r="A1748" s="65">
        <f t="shared" si="28"/>
        <v>3112</v>
      </c>
      <c r="B1748" s="45" t="s">
        <v>564</v>
      </c>
    </row>
    <row r="1749" spans="1:2" x14ac:dyDescent="0.2">
      <c r="A1749" s="65">
        <f t="shared" si="28"/>
        <v>3111</v>
      </c>
      <c r="B1749" s="45" t="s">
        <v>564</v>
      </c>
    </row>
    <row r="1750" spans="1:2" x14ac:dyDescent="0.2">
      <c r="A1750" s="65">
        <f t="shared" si="28"/>
        <v>2777</v>
      </c>
      <c r="B1750" s="1" t="s">
        <v>560</v>
      </c>
    </row>
    <row r="1751" spans="1:2" x14ac:dyDescent="0.2">
      <c r="A1751" s="65">
        <f t="shared" si="28"/>
        <v>2776</v>
      </c>
      <c r="B1751" s="1" t="s">
        <v>560</v>
      </c>
    </row>
    <row r="1752" spans="1:2" x14ac:dyDescent="0.2">
      <c r="A1752" s="65">
        <f t="shared" si="28"/>
        <v>2775</v>
      </c>
      <c r="B1752" s="1" t="s">
        <v>560</v>
      </c>
    </row>
    <row r="1753" spans="1:2" x14ac:dyDescent="0.2">
      <c r="A1753" s="65">
        <f t="shared" si="28"/>
        <v>2774</v>
      </c>
      <c r="B1753" s="1" t="s">
        <v>556</v>
      </c>
    </row>
    <row r="1754" spans="1:2" x14ac:dyDescent="0.2">
      <c r="A1754" s="65">
        <f t="shared" si="28"/>
        <v>2773</v>
      </c>
      <c r="B1754" s="1" t="s">
        <v>556</v>
      </c>
    </row>
    <row r="1755" spans="1:2" x14ac:dyDescent="0.2">
      <c r="A1755" s="65">
        <f t="shared" si="28"/>
        <v>2772</v>
      </c>
      <c r="B1755" s="1" t="s">
        <v>556</v>
      </c>
    </row>
    <row r="1756" spans="1:2" x14ac:dyDescent="0.2">
      <c r="A1756" s="65">
        <f t="shared" si="28"/>
        <v>2771</v>
      </c>
      <c r="B1756" s="1" t="s">
        <v>556</v>
      </c>
    </row>
    <row r="1757" spans="1:2" x14ac:dyDescent="0.2">
      <c r="A1757" s="65">
        <f t="shared" si="28"/>
        <v>2767</v>
      </c>
      <c r="B1757" s="1" t="s">
        <v>560</v>
      </c>
    </row>
    <row r="1758" spans="1:2" x14ac:dyDescent="0.2">
      <c r="A1758" s="65">
        <f t="shared" si="28"/>
        <v>2766</v>
      </c>
      <c r="B1758" s="1" t="s">
        <v>560</v>
      </c>
    </row>
    <row r="1759" spans="1:2" x14ac:dyDescent="0.2">
      <c r="A1759" s="65">
        <f t="shared" si="28"/>
        <v>2765</v>
      </c>
      <c r="B1759" s="1" t="s">
        <v>560</v>
      </c>
    </row>
    <row r="1760" spans="1:2" x14ac:dyDescent="0.2">
      <c r="A1760" s="65">
        <f t="shared" si="28"/>
        <v>2764</v>
      </c>
      <c r="B1760" s="1" t="s">
        <v>556</v>
      </c>
    </row>
    <row r="1761" spans="1:2" x14ac:dyDescent="0.2">
      <c r="A1761" s="65">
        <f t="shared" si="28"/>
        <v>2763</v>
      </c>
      <c r="B1761" s="1" t="s">
        <v>556</v>
      </c>
    </row>
    <row r="1762" spans="1:2" x14ac:dyDescent="0.2">
      <c r="A1762" s="65">
        <f t="shared" si="28"/>
        <v>2762</v>
      </c>
      <c r="B1762" s="1" t="s">
        <v>556</v>
      </c>
    </row>
    <row r="1763" spans="1:2" x14ac:dyDescent="0.2">
      <c r="A1763" s="65">
        <f t="shared" si="28"/>
        <v>2761</v>
      </c>
      <c r="B1763" s="1" t="s">
        <v>556</v>
      </c>
    </row>
    <row r="1764" spans="1:2" x14ac:dyDescent="0.2">
      <c r="A1764" s="65">
        <f t="shared" si="28"/>
        <v>2757</v>
      </c>
      <c r="B1764" s="1" t="s">
        <v>560</v>
      </c>
    </row>
    <row r="1765" spans="1:2" x14ac:dyDescent="0.2">
      <c r="A1765" s="65">
        <f t="shared" si="28"/>
        <v>2756</v>
      </c>
      <c r="B1765" s="1" t="s">
        <v>560</v>
      </c>
    </row>
    <row r="1766" spans="1:2" x14ac:dyDescent="0.2">
      <c r="A1766" s="65">
        <f t="shared" si="28"/>
        <v>2755</v>
      </c>
      <c r="B1766" s="1" t="s">
        <v>560</v>
      </c>
    </row>
    <row r="1767" spans="1:2" x14ac:dyDescent="0.2">
      <c r="A1767" s="65">
        <f t="shared" si="28"/>
        <v>2754</v>
      </c>
      <c r="B1767" s="1" t="s">
        <v>556</v>
      </c>
    </row>
    <row r="1768" spans="1:2" x14ac:dyDescent="0.2">
      <c r="A1768" s="65">
        <f t="shared" si="28"/>
        <v>2753</v>
      </c>
      <c r="B1768" s="1" t="s">
        <v>556</v>
      </c>
    </row>
    <row r="1769" spans="1:2" x14ac:dyDescent="0.2">
      <c r="A1769" s="65">
        <f t="shared" si="28"/>
        <v>2752</v>
      </c>
      <c r="B1769" s="1" t="s">
        <v>556</v>
      </c>
    </row>
    <row r="1770" spans="1:2" x14ac:dyDescent="0.2">
      <c r="A1770" s="65">
        <f t="shared" si="28"/>
        <v>2751</v>
      </c>
      <c r="B1770" s="1" t="s">
        <v>556</v>
      </c>
    </row>
    <row r="1771" spans="1:2" x14ac:dyDescent="0.2">
      <c r="A1771" s="65">
        <f t="shared" si="28"/>
        <v>2747</v>
      </c>
      <c r="B1771" s="1" t="s">
        <v>560</v>
      </c>
    </row>
    <row r="1772" spans="1:2" x14ac:dyDescent="0.2">
      <c r="A1772" s="65">
        <f t="shared" si="28"/>
        <v>2746</v>
      </c>
      <c r="B1772" s="1" t="s">
        <v>560</v>
      </c>
    </row>
    <row r="1773" spans="1:2" x14ac:dyDescent="0.2">
      <c r="A1773" s="65">
        <f t="shared" si="28"/>
        <v>2745</v>
      </c>
      <c r="B1773" s="1" t="s">
        <v>560</v>
      </c>
    </row>
    <row r="1774" spans="1:2" x14ac:dyDescent="0.2">
      <c r="A1774" s="65">
        <f t="shared" si="28"/>
        <v>2744</v>
      </c>
      <c r="B1774" s="1" t="s">
        <v>561</v>
      </c>
    </row>
    <row r="1775" spans="1:2" x14ac:dyDescent="0.2">
      <c r="A1775" s="65">
        <f t="shared" si="28"/>
        <v>2743</v>
      </c>
      <c r="B1775" s="1" t="s">
        <v>561</v>
      </c>
    </row>
    <row r="1776" spans="1:2" x14ac:dyDescent="0.2">
      <c r="A1776" s="65">
        <f t="shared" si="28"/>
        <v>2742</v>
      </c>
      <c r="B1776" s="1" t="s">
        <v>561</v>
      </c>
    </row>
    <row r="1777" spans="1:2" x14ac:dyDescent="0.2">
      <c r="A1777" s="65">
        <f t="shared" si="28"/>
        <v>2741</v>
      </c>
      <c r="B1777" s="1" t="s">
        <v>561</v>
      </c>
    </row>
    <row r="1778" spans="1:2" x14ac:dyDescent="0.2">
      <c r="A1778" s="65">
        <f t="shared" si="28"/>
        <v>2737</v>
      </c>
      <c r="B1778" s="1" t="s">
        <v>229</v>
      </c>
    </row>
    <row r="1779" spans="1:2" x14ac:dyDescent="0.2">
      <c r="A1779" s="65">
        <f t="shared" si="28"/>
        <v>2736</v>
      </c>
      <c r="B1779" s="1" t="s">
        <v>229</v>
      </c>
    </row>
    <row r="1780" spans="1:2" x14ac:dyDescent="0.2">
      <c r="A1780" s="65">
        <f t="shared" si="28"/>
        <v>2735</v>
      </c>
      <c r="B1780" s="1" t="s">
        <v>229</v>
      </c>
    </row>
    <row r="1781" spans="1:2" x14ac:dyDescent="0.2">
      <c r="A1781" s="65">
        <f t="shared" si="28"/>
        <v>2734</v>
      </c>
      <c r="B1781" s="1" t="s">
        <v>561</v>
      </c>
    </row>
    <row r="1782" spans="1:2" x14ac:dyDescent="0.2">
      <c r="A1782" s="65">
        <f t="shared" si="28"/>
        <v>2733</v>
      </c>
      <c r="B1782" s="1" t="s">
        <v>561</v>
      </c>
    </row>
    <row r="1783" spans="1:2" x14ac:dyDescent="0.2">
      <c r="A1783" s="65">
        <f t="shared" si="28"/>
        <v>2732</v>
      </c>
      <c r="B1783" s="1" t="s">
        <v>561</v>
      </c>
    </row>
    <row r="1784" spans="1:2" x14ac:dyDescent="0.2">
      <c r="A1784" s="65">
        <f t="shared" si="28"/>
        <v>2731</v>
      </c>
      <c r="B1784" s="1" t="s">
        <v>561</v>
      </c>
    </row>
    <row r="1785" spans="1:2" x14ac:dyDescent="0.2">
      <c r="A1785" s="65">
        <f t="shared" si="28"/>
        <v>2727</v>
      </c>
      <c r="B1785" s="1" t="s">
        <v>229</v>
      </c>
    </row>
    <row r="1786" spans="1:2" x14ac:dyDescent="0.2">
      <c r="A1786" s="65">
        <f t="shared" ref="A1786:A1849" si="29">A1443-1000</f>
        <v>2726</v>
      </c>
      <c r="B1786" s="1" t="s">
        <v>229</v>
      </c>
    </row>
    <row r="1787" spans="1:2" x14ac:dyDescent="0.2">
      <c r="A1787" s="65">
        <f t="shared" si="29"/>
        <v>2725</v>
      </c>
      <c r="B1787" s="1" t="s">
        <v>229</v>
      </c>
    </row>
    <row r="1788" spans="1:2" x14ac:dyDescent="0.2">
      <c r="A1788" s="65">
        <f t="shared" si="29"/>
        <v>2724</v>
      </c>
      <c r="B1788" s="1" t="s">
        <v>561</v>
      </c>
    </row>
    <row r="1789" spans="1:2" x14ac:dyDescent="0.2">
      <c r="A1789" s="65">
        <f t="shared" si="29"/>
        <v>2723</v>
      </c>
      <c r="B1789" s="1" t="s">
        <v>561</v>
      </c>
    </row>
    <row r="1790" spans="1:2" x14ac:dyDescent="0.2">
      <c r="A1790" s="65">
        <f t="shared" si="29"/>
        <v>2722</v>
      </c>
      <c r="B1790" s="1" t="s">
        <v>561</v>
      </c>
    </row>
    <row r="1791" spans="1:2" x14ac:dyDescent="0.2">
      <c r="A1791" s="65">
        <f t="shared" si="29"/>
        <v>2721</v>
      </c>
      <c r="B1791" s="1" t="s">
        <v>561</v>
      </c>
    </row>
    <row r="1792" spans="1:2" x14ac:dyDescent="0.2">
      <c r="A1792" s="65">
        <f t="shared" si="29"/>
        <v>2717</v>
      </c>
      <c r="B1792" s="1" t="s">
        <v>229</v>
      </c>
    </row>
    <row r="1793" spans="1:2" x14ac:dyDescent="0.2">
      <c r="A1793" s="65">
        <f t="shared" si="29"/>
        <v>2716</v>
      </c>
      <c r="B1793" s="1" t="s">
        <v>229</v>
      </c>
    </row>
    <row r="1794" spans="1:2" x14ac:dyDescent="0.2">
      <c r="A1794" s="65">
        <f t="shared" si="29"/>
        <v>2715</v>
      </c>
      <c r="B1794" s="1" t="s">
        <v>229</v>
      </c>
    </row>
    <row r="1795" spans="1:2" x14ac:dyDescent="0.2">
      <c r="A1795" s="65">
        <f t="shared" si="29"/>
        <v>2714</v>
      </c>
      <c r="B1795" s="1" t="s">
        <v>561</v>
      </c>
    </row>
    <row r="1796" spans="1:2" x14ac:dyDescent="0.2">
      <c r="A1796" s="65">
        <f t="shared" si="29"/>
        <v>2713</v>
      </c>
      <c r="B1796" s="1" t="s">
        <v>561</v>
      </c>
    </row>
    <row r="1797" spans="1:2" x14ac:dyDescent="0.2">
      <c r="A1797" s="65">
        <f t="shared" si="29"/>
        <v>2712</v>
      </c>
      <c r="B1797" s="1" t="s">
        <v>561</v>
      </c>
    </row>
    <row r="1798" spans="1:2" x14ac:dyDescent="0.2">
      <c r="A1798" s="65">
        <f t="shared" si="29"/>
        <v>2711</v>
      </c>
      <c r="B1798" s="1" t="s">
        <v>561</v>
      </c>
    </row>
    <row r="1799" spans="1:2" x14ac:dyDescent="0.2">
      <c r="A1799" s="67">
        <f t="shared" si="29"/>
        <v>2677</v>
      </c>
      <c r="B1799" s="68" t="s">
        <v>560</v>
      </c>
    </row>
    <row r="1800" spans="1:2" x14ac:dyDescent="0.2">
      <c r="A1800" s="67">
        <f t="shared" si="29"/>
        <v>2676</v>
      </c>
      <c r="B1800" s="68" t="s">
        <v>560</v>
      </c>
    </row>
    <row r="1801" spans="1:2" x14ac:dyDescent="0.2">
      <c r="A1801" s="67">
        <f t="shared" si="29"/>
        <v>2675</v>
      </c>
      <c r="B1801" s="68" t="s">
        <v>560</v>
      </c>
    </row>
    <row r="1802" spans="1:2" x14ac:dyDescent="0.2">
      <c r="A1802" s="67">
        <f t="shared" si="29"/>
        <v>2674</v>
      </c>
      <c r="B1802" s="68" t="s">
        <v>558</v>
      </c>
    </row>
    <row r="1803" spans="1:2" x14ac:dyDescent="0.2">
      <c r="A1803" s="67">
        <f t="shared" si="29"/>
        <v>2673</v>
      </c>
      <c r="B1803" s="68" t="s">
        <v>558</v>
      </c>
    </row>
    <row r="1804" spans="1:2" x14ac:dyDescent="0.2">
      <c r="A1804" s="67">
        <f t="shared" si="29"/>
        <v>2672</v>
      </c>
      <c r="B1804" s="68" t="s">
        <v>558</v>
      </c>
    </row>
    <row r="1805" spans="1:2" x14ac:dyDescent="0.2">
      <c r="A1805" s="67">
        <f t="shared" si="29"/>
        <v>2671</v>
      </c>
      <c r="B1805" s="68" t="s">
        <v>558</v>
      </c>
    </row>
    <row r="1806" spans="1:2" x14ac:dyDescent="0.2">
      <c r="A1806" s="67">
        <f t="shared" si="29"/>
        <v>2667</v>
      </c>
      <c r="B1806" s="68" t="s">
        <v>560</v>
      </c>
    </row>
    <row r="1807" spans="1:2" x14ac:dyDescent="0.2">
      <c r="A1807" s="67">
        <f t="shared" si="29"/>
        <v>2666</v>
      </c>
      <c r="B1807" s="68" t="s">
        <v>560</v>
      </c>
    </row>
    <row r="1808" spans="1:2" x14ac:dyDescent="0.2">
      <c r="A1808" s="67">
        <f t="shared" si="29"/>
        <v>2665</v>
      </c>
      <c r="B1808" s="68" t="s">
        <v>560</v>
      </c>
    </row>
    <row r="1809" spans="1:2" x14ac:dyDescent="0.2">
      <c r="A1809" s="67">
        <f t="shared" si="29"/>
        <v>2664</v>
      </c>
      <c r="B1809" s="68" t="s">
        <v>556</v>
      </c>
    </row>
    <row r="1810" spans="1:2" x14ac:dyDescent="0.2">
      <c r="A1810" s="67">
        <f t="shared" si="29"/>
        <v>2663</v>
      </c>
      <c r="B1810" s="68" t="s">
        <v>556</v>
      </c>
    </row>
    <row r="1811" spans="1:2" x14ac:dyDescent="0.2">
      <c r="A1811" s="67">
        <f t="shared" si="29"/>
        <v>2662</v>
      </c>
      <c r="B1811" s="68" t="s">
        <v>556</v>
      </c>
    </row>
    <row r="1812" spans="1:2" x14ac:dyDescent="0.2">
      <c r="A1812" s="67">
        <f t="shared" si="29"/>
        <v>2661</v>
      </c>
      <c r="B1812" s="68" t="s">
        <v>556</v>
      </c>
    </row>
    <row r="1813" spans="1:2" x14ac:dyDescent="0.2">
      <c r="A1813" s="67">
        <f t="shared" si="29"/>
        <v>2657</v>
      </c>
      <c r="B1813" s="68" t="s">
        <v>560</v>
      </c>
    </row>
    <row r="1814" spans="1:2" x14ac:dyDescent="0.2">
      <c r="A1814" s="67">
        <f t="shared" si="29"/>
        <v>2656</v>
      </c>
      <c r="B1814" s="68" t="s">
        <v>560</v>
      </c>
    </row>
    <row r="1815" spans="1:2" x14ac:dyDescent="0.2">
      <c r="A1815" s="67">
        <f t="shared" si="29"/>
        <v>2655</v>
      </c>
      <c r="B1815" s="68" t="s">
        <v>560</v>
      </c>
    </row>
    <row r="1816" spans="1:2" x14ac:dyDescent="0.2">
      <c r="A1816" s="67">
        <f t="shared" si="29"/>
        <v>2654</v>
      </c>
      <c r="B1816" s="68" t="s">
        <v>556</v>
      </c>
    </row>
    <row r="1817" spans="1:2" x14ac:dyDescent="0.2">
      <c r="A1817" s="67">
        <f t="shared" si="29"/>
        <v>2653</v>
      </c>
      <c r="B1817" s="68" t="s">
        <v>556</v>
      </c>
    </row>
    <row r="1818" spans="1:2" x14ac:dyDescent="0.2">
      <c r="A1818" s="67">
        <f t="shared" si="29"/>
        <v>2652</v>
      </c>
      <c r="B1818" s="68" t="s">
        <v>556</v>
      </c>
    </row>
    <row r="1819" spans="1:2" x14ac:dyDescent="0.2">
      <c r="A1819" s="67">
        <f t="shared" si="29"/>
        <v>2651</v>
      </c>
      <c r="B1819" s="68" t="s">
        <v>556</v>
      </c>
    </row>
    <row r="1820" spans="1:2" x14ac:dyDescent="0.2">
      <c r="A1820" s="67">
        <f t="shared" si="29"/>
        <v>2647</v>
      </c>
      <c r="B1820" s="68" t="s">
        <v>560</v>
      </c>
    </row>
    <row r="1821" spans="1:2" x14ac:dyDescent="0.2">
      <c r="A1821" s="67">
        <f t="shared" si="29"/>
        <v>2646</v>
      </c>
      <c r="B1821" s="68" t="s">
        <v>560</v>
      </c>
    </row>
    <row r="1822" spans="1:2" x14ac:dyDescent="0.2">
      <c r="A1822" s="67">
        <f t="shared" si="29"/>
        <v>2645</v>
      </c>
      <c r="B1822" s="68" t="s">
        <v>560</v>
      </c>
    </row>
    <row r="1823" spans="1:2" x14ac:dyDescent="0.2">
      <c r="A1823" s="67">
        <f t="shared" si="29"/>
        <v>2644</v>
      </c>
      <c r="B1823" s="68" t="s">
        <v>561</v>
      </c>
    </row>
    <row r="1824" spans="1:2" x14ac:dyDescent="0.2">
      <c r="A1824" s="67">
        <f t="shared" si="29"/>
        <v>2643</v>
      </c>
      <c r="B1824" s="68" t="s">
        <v>561</v>
      </c>
    </row>
    <row r="1825" spans="1:2" x14ac:dyDescent="0.2">
      <c r="A1825" s="67">
        <f t="shared" si="29"/>
        <v>2642</v>
      </c>
      <c r="B1825" s="68" t="s">
        <v>561</v>
      </c>
    </row>
    <row r="1826" spans="1:2" x14ac:dyDescent="0.2">
      <c r="A1826" s="67">
        <f t="shared" si="29"/>
        <v>2641</v>
      </c>
      <c r="B1826" s="68" t="s">
        <v>561</v>
      </c>
    </row>
    <row r="1827" spans="1:2" x14ac:dyDescent="0.2">
      <c r="A1827" s="67">
        <f t="shared" si="29"/>
        <v>2637</v>
      </c>
      <c r="B1827" s="68" t="s">
        <v>229</v>
      </c>
    </row>
    <row r="1828" spans="1:2" x14ac:dyDescent="0.2">
      <c r="A1828" s="67">
        <f t="shared" si="29"/>
        <v>2636</v>
      </c>
      <c r="B1828" s="68" t="s">
        <v>229</v>
      </c>
    </row>
    <row r="1829" spans="1:2" x14ac:dyDescent="0.2">
      <c r="A1829" s="67">
        <f t="shared" si="29"/>
        <v>2635</v>
      </c>
      <c r="B1829" s="68" t="s">
        <v>229</v>
      </c>
    </row>
    <row r="1830" spans="1:2" x14ac:dyDescent="0.2">
      <c r="A1830" s="67">
        <f t="shared" si="29"/>
        <v>2634</v>
      </c>
      <c r="B1830" s="68" t="s">
        <v>561</v>
      </c>
    </row>
    <row r="1831" spans="1:2" x14ac:dyDescent="0.2">
      <c r="A1831" s="67">
        <f t="shared" si="29"/>
        <v>2633</v>
      </c>
      <c r="B1831" s="68" t="s">
        <v>561</v>
      </c>
    </row>
    <row r="1832" spans="1:2" x14ac:dyDescent="0.2">
      <c r="A1832" s="67">
        <f t="shared" si="29"/>
        <v>2632</v>
      </c>
      <c r="B1832" s="68" t="s">
        <v>561</v>
      </c>
    </row>
    <row r="1833" spans="1:2" x14ac:dyDescent="0.2">
      <c r="A1833" s="67">
        <f t="shared" si="29"/>
        <v>2631</v>
      </c>
      <c r="B1833" s="68" t="s">
        <v>561</v>
      </c>
    </row>
    <row r="1834" spans="1:2" x14ac:dyDescent="0.2">
      <c r="A1834" s="67">
        <f t="shared" si="29"/>
        <v>2627</v>
      </c>
      <c r="B1834" s="68" t="s">
        <v>229</v>
      </c>
    </row>
    <row r="1835" spans="1:2" x14ac:dyDescent="0.2">
      <c r="A1835" s="67">
        <f t="shared" si="29"/>
        <v>2626</v>
      </c>
      <c r="B1835" s="68" t="s">
        <v>229</v>
      </c>
    </row>
    <row r="1836" spans="1:2" x14ac:dyDescent="0.2">
      <c r="A1836" s="67">
        <f t="shared" si="29"/>
        <v>2625</v>
      </c>
      <c r="B1836" s="68" t="s">
        <v>229</v>
      </c>
    </row>
    <row r="1837" spans="1:2" x14ac:dyDescent="0.2">
      <c r="A1837" s="67">
        <f t="shared" si="29"/>
        <v>2624</v>
      </c>
      <c r="B1837" s="68" t="s">
        <v>561</v>
      </c>
    </row>
    <row r="1838" spans="1:2" x14ac:dyDescent="0.2">
      <c r="A1838" s="67">
        <f t="shared" si="29"/>
        <v>2623</v>
      </c>
      <c r="B1838" s="68" t="s">
        <v>561</v>
      </c>
    </row>
    <row r="1839" spans="1:2" x14ac:dyDescent="0.2">
      <c r="A1839" s="67">
        <f t="shared" si="29"/>
        <v>2622</v>
      </c>
      <c r="B1839" s="68" t="s">
        <v>561</v>
      </c>
    </row>
    <row r="1840" spans="1:2" x14ac:dyDescent="0.2">
      <c r="A1840" s="67">
        <f t="shared" si="29"/>
        <v>2621</v>
      </c>
      <c r="B1840" s="68" t="s">
        <v>561</v>
      </c>
    </row>
    <row r="1841" spans="1:2" x14ac:dyDescent="0.2">
      <c r="A1841" s="67">
        <f t="shared" si="29"/>
        <v>2617</v>
      </c>
      <c r="B1841" s="68" t="s">
        <v>229</v>
      </c>
    </row>
    <row r="1842" spans="1:2" x14ac:dyDescent="0.2">
      <c r="A1842" s="67">
        <f t="shared" si="29"/>
        <v>2616</v>
      </c>
      <c r="B1842" s="68" t="s">
        <v>229</v>
      </c>
    </row>
    <row r="1843" spans="1:2" x14ac:dyDescent="0.2">
      <c r="A1843" s="67">
        <f t="shared" si="29"/>
        <v>2615</v>
      </c>
      <c r="B1843" s="68" t="s">
        <v>229</v>
      </c>
    </row>
    <row r="1844" spans="1:2" x14ac:dyDescent="0.2">
      <c r="A1844" s="67">
        <f t="shared" si="29"/>
        <v>2614</v>
      </c>
      <c r="B1844" s="68" t="s">
        <v>561</v>
      </c>
    </row>
    <row r="1845" spans="1:2" x14ac:dyDescent="0.2">
      <c r="A1845" s="67">
        <f t="shared" si="29"/>
        <v>2613</v>
      </c>
      <c r="B1845" s="68" t="s">
        <v>561</v>
      </c>
    </row>
    <row r="1846" spans="1:2" x14ac:dyDescent="0.2">
      <c r="A1846" s="67">
        <f t="shared" si="29"/>
        <v>2612</v>
      </c>
      <c r="B1846" s="68" t="s">
        <v>561</v>
      </c>
    </row>
    <row r="1847" spans="1:2" x14ac:dyDescent="0.2">
      <c r="A1847" s="67">
        <f t="shared" si="29"/>
        <v>2611</v>
      </c>
      <c r="B1847" s="68" t="s">
        <v>561</v>
      </c>
    </row>
    <row r="1848" spans="1:2" x14ac:dyDescent="0.2">
      <c r="A1848" s="65">
        <f t="shared" si="29"/>
        <v>2577</v>
      </c>
      <c r="B1848" s="1" t="s">
        <v>560</v>
      </c>
    </row>
    <row r="1849" spans="1:2" x14ac:dyDescent="0.2">
      <c r="A1849" s="65">
        <f t="shared" si="29"/>
        <v>2576</v>
      </c>
      <c r="B1849" s="1" t="s">
        <v>560</v>
      </c>
    </row>
    <row r="1850" spans="1:2" x14ac:dyDescent="0.2">
      <c r="A1850" s="65">
        <f t="shared" ref="A1850:A1913" si="30">A1507-1000</f>
        <v>2575</v>
      </c>
      <c r="B1850" s="1" t="s">
        <v>560</v>
      </c>
    </row>
    <row r="1851" spans="1:2" x14ac:dyDescent="0.2">
      <c r="A1851" s="65">
        <f t="shared" si="30"/>
        <v>2574</v>
      </c>
      <c r="B1851" s="1" t="s">
        <v>558</v>
      </c>
    </row>
    <row r="1852" spans="1:2" x14ac:dyDescent="0.2">
      <c r="A1852" s="65">
        <f t="shared" si="30"/>
        <v>2573</v>
      </c>
      <c r="B1852" s="1" t="s">
        <v>558</v>
      </c>
    </row>
    <row r="1853" spans="1:2" x14ac:dyDescent="0.2">
      <c r="A1853" s="65">
        <f t="shared" si="30"/>
        <v>2572</v>
      </c>
      <c r="B1853" s="1" t="s">
        <v>558</v>
      </c>
    </row>
    <row r="1854" spans="1:2" x14ac:dyDescent="0.2">
      <c r="A1854" s="65">
        <f t="shared" si="30"/>
        <v>2571</v>
      </c>
      <c r="B1854" s="1" t="s">
        <v>558</v>
      </c>
    </row>
    <row r="1855" spans="1:2" x14ac:dyDescent="0.2">
      <c r="A1855" s="65">
        <f t="shared" si="30"/>
        <v>2567</v>
      </c>
      <c r="B1855" s="1" t="s">
        <v>560</v>
      </c>
    </row>
    <row r="1856" spans="1:2" x14ac:dyDescent="0.2">
      <c r="A1856" s="65">
        <f t="shared" si="30"/>
        <v>2566</v>
      </c>
      <c r="B1856" s="1" t="s">
        <v>560</v>
      </c>
    </row>
    <row r="1857" spans="1:2" x14ac:dyDescent="0.2">
      <c r="A1857" s="65">
        <f t="shared" si="30"/>
        <v>2565</v>
      </c>
      <c r="B1857" s="1" t="s">
        <v>560</v>
      </c>
    </row>
    <row r="1858" spans="1:2" x14ac:dyDescent="0.2">
      <c r="A1858" s="65">
        <f t="shared" si="30"/>
        <v>2564</v>
      </c>
      <c r="B1858" s="1" t="s">
        <v>558</v>
      </c>
    </row>
    <row r="1859" spans="1:2" x14ac:dyDescent="0.2">
      <c r="A1859" s="65">
        <f t="shared" si="30"/>
        <v>2563</v>
      </c>
      <c r="B1859" s="1" t="s">
        <v>558</v>
      </c>
    </row>
    <row r="1860" spans="1:2" x14ac:dyDescent="0.2">
      <c r="A1860" s="65">
        <f t="shared" si="30"/>
        <v>2562</v>
      </c>
      <c r="B1860" s="1" t="s">
        <v>558</v>
      </c>
    </row>
    <row r="1861" spans="1:2" x14ac:dyDescent="0.2">
      <c r="A1861" s="65">
        <f t="shared" si="30"/>
        <v>2561</v>
      </c>
      <c r="B1861" s="1" t="s">
        <v>558</v>
      </c>
    </row>
    <row r="1862" spans="1:2" x14ac:dyDescent="0.2">
      <c r="A1862" s="65">
        <f t="shared" si="30"/>
        <v>2557</v>
      </c>
      <c r="B1862" s="1" t="s">
        <v>560</v>
      </c>
    </row>
    <row r="1863" spans="1:2" x14ac:dyDescent="0.2">
      <c r="A1863" s="65">
        <f t="shared" si="30"/>
        <v>2556</v>
      </c>
      <c r="B1863" s="1" t="s">
        <v>560</v>
      </c>
    </row>
    <row r="1864" spans="1:2" x14ac:dyDescent="0.2">
      <c r="A1864" s="65">
        <f t="shared" si="30"/>
        <v>2555</v>
      </c>
      <c r="B1864" s="1" t="s">
        <v>560</v>
      </c>
    </row>
    <row r="1865" spans="1:2" x14ac:dyDescent="0.2">
      <c r="A1865" s="65">
        <f t="shared" si="30"/>
        <v>2554</v>
      </c>
      <c r="B1865" s="1" t="s">
        <v>556</v>
      </c>
    </row>
    <row r="1866" spans="1:2" x14ac:dyDescent="0.2">
      <c r="A1866" s="65">
        <f t="shared" si="30"/>
        <v>2553</v>
      </c>
      <c r="B1866" s="1" t="s">
        <v>556</v>
      </c>
    </row>
    <row r="1867" spans="1:2" x14ac:dyDescent="0.2">
      <c r="A1867" s="65">
        <f t="shared" si="30"/>
        <v>2552</v>
      </c>
      <c r="B1867" s="1" t="s">
        <v>556</v>
      </c>
    </row>
    <row r="1868" spans="1:2" x14ac:dyDescent="0.2">
      <c r="A1868" s="65">
        <f t="shared" si="30"/>
        <v>2551</v>
      </c>
      <c r="B1868" s="1" t="s">
        <v>556</v>
      </c>
    </row>
    <row r="1869" spans="1:2" x14ac:dyDescent="0.2">
      <c r="A1869" s="65">
        <f t="shared" si="30"/>
        <v>2547</v>
      </c>
      <c r="B1869" s="1" t="s">
        <v>560</v>
      </c>
    </row>
    <row r="1870" spans="1:2" x14ac:dyDescent="0.2">
      <c r="A1870" s="65">
        <f t="shared" si="30"/>
        <v>2546</v>
      </c>
      <c r="B1870" s="1" t="s">
        <v>560</v>
      </c>
    </row>
    <row r="1871" spans="1:2" x14ac:dyDescent="0.2">
      <c r="A1871" s="65">
        <f t="shared" si="30"/>
        <v>2545</v>
      </c>
      <c r="B1871" s="1" t="s">
        <v>560</v>
      </c>
    </row>
    <row r="1872" spans="1:2" x14ac:dyDescent="0.2">
      <c r="A1872" s="65">
        <f t="shared" si="30"/>
        <v>2544</v>
      </c>
      <c r="B1872" s="1" t="s">
        <v>561</v>
      </c>
    </row>
    <row r="1873" spans="1:2" x14ac:dyDescent="0.2">
      <c r="A1873" s="65">
        <f t="shared" si="30"/>
        <v>2543</v>
      </c>
      <c r="B1873" s="1" t="s">
        <v>561</v>
      </c>
    </row>
    <row r="1874" spans="1:2" x14ac:dyDescent="0.2">
      <c r="A1874" s="65">
        <f t="shared" si="30"/>
        <v>2542</v>
      </c>
      <c r="B1874" s="1" t="s">
        <v>561</v>
      </c>
    </row>
    <row r="1875" spans="1:2" x14ac:dyDescent="0.2">
      <c r="A1875" s="65">
        <f t="shared" si="30"/>
        <v>2541</v>
      </c>
      <c r="B1875" s="1" t="s">
        <v>561</v>
      </c>
    </row>
    <row r="1876" spans="1:2" x14ac:dyDescent="0.2">
      <c r="A1876" s="65">
        <f t="shared" si="30"/>
        <v>2537</v>
      </c>
      <c r="B1876" s="1" t="s">
        <v>229</v>
      </c>
    </row>
    <row r="1877" spans="1:2" x14ac:dyDescent="0.2">
      <c r="A1877" s="65">
        <f t="shared" si="30"/>
        <v>2536</v>
      </c>
      <c r="B1877" s="1" t="s">
        <v>229</v>
      </c>
    </row>
    <row r="1878" spans="1:2" x14ac:dyDescent="0.2">
      <c r="A1878" s="65">
        <f t="shared" si="30"/>
        <v>2535</v>
      </c>
      <c r="B1878" s="1" t="s">
        <v>229</v>
      </c>
    </row>
    <row r="1879" spans="1:2" x14ac:dyDescent="0.2">
      <c r="A1879" s="65">
        <f t="shared" si="30"/>
        <v>2534</v>
      </c>
      <c r="B1879" s="1" t="s">
        <v>561</v>
      </c>
    </row>
    <row r="1880" spans="1:2" x14ac:dyDescent="0.2">
      <c r="A1880" s="65">
        <f t="shared" si="30"/>
        <v>2533</v>
      </c>
      <c r="B1880" s="1" t="s">
        <v>561</v>
      </c>
    </row>
    <row r="1881" spans="1:2" x14ac:dyDescent="0.2">
      <c r="A1881" s="65">
        <f t="shared" si="30"/>
        <v>2532</v>
      </c>
      <c r="B1881" s="1" t="s">
        <v>561</v>
      </c>
    </row>
    <row r="1882" spans="1:2" x14ac:dyDescent="0.2">
      <c r="A1882" s="65">
        <f t="shared" si="30"/>
        <v>2531</v>
      </c>
      <c r="B1882" s="1" t="s">
        <v>561</v>
      </c>
    </row>
    <row r="1883" spans="1:2" x14ac:dyDescent="0.2">
      <c r="A1883" s="65">
        <f t="shared" si="30"/>
        <v>2527</v>
      </c>
      <c r="B1883" s="1" t="s">
        <v>229</v>
      </c>
    </row>
    <row r="1884" spans="1:2" x14ac:dyDescent="0.2">
      <c r="A1884" s="65">
        <f t="shared" si="30"/>
        <v>2526</v>
      </c>
      <c r="B1884" s="1" t="s">
        <v>229</v>
      </c>
    </row>
    <row r="1885" spans="1:2" x14ac:dyDescent="0.2">
      <c r="A1885" s="65">
        <f t="shared" si="30"/>
        <v>2525</v>
      </c>
      <c r="B1885" s="1" t="s">
        <v>229</v>
      </c>
    </row>
    <row r="1886" spans="1:2" x14ac:dyDescent="0.2">
      <c r="A1886" s="65">
        <f t="shared" si="30"/>
        <v>2524</v>
      </c>
      <c r="B1886" s="1" t="s">
        <v>561</v>
      </c>
    </row>
    <row r="1887" spans="1:2" x14ac:dyDescent="0.2">
      <c r="A1887" s="65">
        <f t="shared" si="30"/>
        <v>2523</v>
      </c>
      <c r="B1887" s="1" t="s">
        <v>561</v>
      </c>
    </row>
    <row r="1888" spans="1:2" x14ac:dyDescent="0.2">
      <c r="A1888" s="65">
        <f t="shared" si="30"/>
        <v>2522</v>
      </c>
      <c r="B1888" s="1" t="s">
        <v>561</v>
      </c>
    </row>
    <row r="1889" spans="1:2" x14ac:dyDescent="0.2">
      <c r="A1889" s="65">
        <f t="shared" si="30"/>
        <v>2521</v>
      </c>
      <c r="B1889" s="1" t="s">
        <v>561</v>
      </c>
    </row>
    <row r="1890" spans="1:2" x14ac:dyDescent="0.2">
      <c r="A1890" s="65">
        <f t="shared" si="30"/>
        <v>2517</v>
      </c>
      <c r="B1890" s="1" t="s">
        <v>229</v>
      </c>
    </row>
    <row r="1891" spans="1:2" x14ac:dyDescent="0.2">
      <c r="A1891" s="65">
        <f t="shared" si="30"/>
        <v>2516</v>
      </c>
      <c r="B1891" s="1" t="s">
        <v>229</v>
      </c>
    </row>
    <row r="1892" spans="1:2" x14ac:dyDescent="0.2">
      <c r="A1892" s="65">
        <f t="shared" si="30"/>
        <v>2515</v>
      </c>
      <c r="B1892" s="1" t="s">
        <v>229</v>
      </c>
    </row>
    <row r="1893" spans="1:2" x14ac:dyDescent="0.2">
      <c r="A1893" s="65">
        <f t="shared" si="30"/>
        <v>2514</v>
      </c>
      <c r="B1893" s="1" t="s">
        <v>561</v>
      </c>
    </row>
    <row r="1894" spans="1:2" x14ac:dyDescent="0.2">
      <c r="A1894" s="65">
        <f t="shared" si="30"/>
        <v>2513</v>
      </c>
      <c r="B1894" s="1" t="s">
        <v>561</v>
      </c>
    </row>
    <row r="1895" spans="1:2" x14ac:dyDescent="0.2">
      <c r="A1895" s="65">
        <f t="shared" si="30"/>
        <v>2512</v>
      </c>
      <c r="B1895" s="1" t="s">
        <v>561</v>
      </c>
    </row>
    <row r="1896" spans="1:2" x14ac:dyDescent="0.2">
      <c r="A1896" s="65">
        <f t="shared" si="30"/>
        <v>2511</v>
      </c>
      <c r="B1896" s="1" t="s">
        <v>561</v>
      </c>
    </row>
    <row r="1897" spans="1:2" x14ac:dyDescent="0.2">
      <c r="A1897" s="67">
        <f t="shared" si="30"/>
        <v>2477</v>
      </c>
      <c r="B1897" s="68" t="s">
        <v>59</v>
      </c>
    </row>
    <row r="1898" spans="1:2" x14ac:dyDescent="0.2">
      <c r="A1898" s="67">
        <f t="shared" si="30"/>
        <v>2476</v>
      </c>
      <c r="B1898" s="68" t="s">
        <v>59</v>
      </c>
    </row>
    <row r="1899" spans="1:2" x14ac:dyDescent="0.2">
      <c r="A1899" s="67">
        <f t="shared" si="30"/>
        <v>2475</v>
      </c>
      <c r="B1899" s="68" t="s">
        <v>59</v>
      </c>
    </row>
    <row r="1900" spans="1:2" x14ac:dyDescent="0.2">
      <c r="A1900" s="67">
        <f t="shared" si="30"/>
        <v>2474</v>
      </c>
      <c r="B1900" s="68" t="s">
        <v>562</v>
      </c>
    </row>
    <row r="1901" spans="1:2" x14ac:dyDescent="0.2">
      <c r="A1901" s="67">
        <f t="shared" si="30"/>
        <v>2473</v>
      </c>
      <c r="B1901" s="68" t="s">
        <v>562</v>
      </c>
    </row>
    <row r="1902" spans="1:2" x14ac:dyDescent="0.2">
      <c r="A1902" s="67">
        <f t="shared" si="30"/>
        <v>2472</v>
      </c>
      <c r="B1902" s="68" t="s">
        <v>562</v>
      </c>
    </row>
    <row r="1903" spans="1:2" x14ac:dyDescent="0.2">
      <c r="A1903" s="67">
        <f t="shared" si="30"/>
        <v>2471</v>
      </c>
      <c r="B1903" s="68" t="s">
        <v>562</v>
      </c>
    </row>
    <row r="1904" spans="1:2" x14ac:dyDescent="0.2">
      <c r="A1904" s="67">
        <f t="shared" si="30"/>
        <v>2467</v>
      </c>
      <c r="B1904" s="68" t="s">
        <v>59</v>
      </c>
    </row>
    <row r="1905" spans="1:2" x14ac:dyDescent="0.2">
      <c r="A1905" s="67">
        <f t="shared" si="30"/>
        <v>2466</v>
      </c>
      <c r="B1905" s="68" t="s">
        <v>59</v>
      </c>
    </row>
    <row r="1906" spans="1:2" x14ac:dyDescent="0.2">
      <c r="A1906" s="67">
        <f t="shared" si="30"/>
        <v>2465</v>
      </c>
      <c r="B1906" s="68" t="s">
        <v>59</v>
      </c>
    </row>
    <row r="1907" spans="1:2" x14ac:dyDescent="0.2">
      <c r="A1907" s="67">
        <f t="shared" si="30"/>
        <v>2464</v>
      </c>
      <c r="B1907" s="68" t="s">
        <v>562</v>
      </c>
    </row>
    <row r="1908" spans="1:2" x14ac:dyDescent="0.2">
      <c r="A1908" s="67">
        <f t="shared" si="30"/>
        <v>2463</v>
      </c>
      <c r="B1908" s="68" t="s">
        <v>562</v>
      </c>
    </row>
    <row r="1909" spans="1:2" x14ac:dyDescent="0.2">
      <c r="A1909" s="67">
        <f t="shared" si="30"/>
        <v>2462</v>
      </c>
      <c r="B1909" s="68" t="s">
        <v>562</v>
      </c>
    </row>
    <row r="1910" spans="1:2" x14ac:dyDescent="0.2">
      <c r="A1910" s="67">
        <f t="shared" si="30"/>
        <v>2461</v>
      </c>
      <c r="B1910" s="68" t="s">
        <v>562</v>
      </c>
    </row>
    <row r="1911" spans="1:2" x14ac:dyDescent="0.2">
      <c r="A1911" s="67">
        <f t="shared" si="30"/>
        <v>2457</v>
      </c>
      <c r="B1911" s="68" t="s">
        <v>59</v>
      </c>
    </row>
    <row r="1912" spans="1:2" x14ac:dyDescent="0.2">
      <c r="A1912" s="67">
        <f t="shared" si="30"/>
        <v>2456</v>
      </c>
      <c r="B1912" s="68" t="s">
        <v>59</v>
      </c>
    </row>
    <row r="1913" spans="1:2" x14ac:dyDescent="0.2">
      <c r="A1913" s="67">
        <f t="shared" si="30"/>
        <v>2455</v>
      </c>
      <c r="B1913" s="68" t="s">
        <v>59</v>
      </c>
    </row>
    <row r="1914" spans="1:2" x14ac:dyDescent="0.2">
      <c r="A1914" s="67">
        <f t="shared" ref="A1914:A1977" si="31">A1571-1000</f>
        <v>2454</v>
      </c>
      <c r="B1914" s="68" t="s">
        <v>562</v>
      </c>
    </row>
    <row r="1915" spans="1:2" x14ac:dyDescent="0.2">
      <c r="A1915" s="67">
        <f t="shared" si="31"/>
        <v>2453</v>
      </c>
      <c r="B1915" s="68" t="s">
        <v>562</v>
      </c>
    </row>
    <row r="1916" spans="1:2" x14ac:dyDescent="0.2">
      <c r="A1916" s="67">
        <f t="shared" si="31"/>
        <v>2452</v>
      </c>
      <c r="B1916" s="68" t="s">
        <v>562</v>
      </c>
    </row>
    <row r="1917" spans="1:2" x14ac:dyDescent="0.2">
      <c r="A1917" s="67">
        <f t="shared" si="31"/>
        <v>2451</v>
      </c>
      <c r="B1917" s="68" t="s">
        <v>562</v>
      </c>
    </row>
    <row r="1918" spans="1:2" x14ac:dyDescent="0.2">
      <c r="A1918" s="67">
        <f t="shared" si="31"/>
        <v>2447</v>
      </c>
      <c r="B1918" s="68" t="s">
        <v>563</v>
      </c>
    </row>
    <row r="1919" spans="1:2" x14ac:dyDescent="0.2">
      <c r="A1919" s="67">
        <f t="shared" si="31"/>
        <v>2446</v>
      </c>
      <c r="B1919" s="68" t="s">
        <v>563</v>
      </c>
    </row>
    <row r="1920" spans="1:2" x14ac:dyDescent="0.2">
      <c r="A1920" s="67">
        <f t="shared" si="31"/>
        <v>2445</v>
      </c>
      <c r="B1920" s="68" t="s">
        <v>563</v>
      </c>
    </row>
    <row r="1921" spans="1:2" x14ac:dyDescent="0.2">
      <c r="A1921" s="67">
        <f t="shared" si="31"/>
        <v>2444</v>
      </c>
      <c r="B1921" s="68" t="s">
        <v>564</v>
      </c>
    </row>
    <row r="1922" spans="1:2" x14ac:dyDescent="0.2">
      <c r="A1922" s="67">
        <f t="shared" si="31"/>
        <v>2443</v>
      </c>
      <c r="B1922" s="68" t="s">
        <v>564</v>
      </c>
    </row>
    <row r="1923" spans="1:2" x14ac:dyDescent="0.2">
      <c r="A1923" s="67">
        <f t="shared" si="31"/>
        <v>2442</v>
      </c>
      <c r="B1923" s="68" t="s">
        <v>564</v>
      </c>
    </row>
    <row r="1924" spans="1:2" x14ac:dyDescent="0.2">
      <c r="A1924" s="67">
        <f t="shared" si="31"/>
        <v>2441</v>
      </c>
      <c r="B1924" s="68" t="s">
        <v>564</v>
      </c>
    </row>
    <row r="1925" spans="1:2" x14ac:dyDescent="0.2">
      <c r="A1925" s="67">
        <f t="shared" si="31"/>
        <v>2437</v>
      </c>
      <c r="B1925" s="68" t="s">
        <v>563</v>
      </c>
    </row>
    <row r="1926" spans="1:2" x14ac:dyDescent="0.2">
      <c r="A1926" s="67">
        <f t="shared" si="31"/>
        <v>2436</v>
      </c>
      <c r="B1926" s="68" t="s">
        <v>563</v>
      </c>
    </row>
    <row r="1927" spans="1:2" x14ac:dyDescent="0.2">
      <c r="A1927" s="67">
        <f t="shared" si="31"/>
        <v>2435</v>
      </c>
      <c r="B1927" s="68" t="s">
        <v>563</v>
      </c>
    </row>
    <row r="1928" spans="1:2" x14ac:dyDescent="0.2">
      <c r="A1928" s="67">
        <f t="shared" si="31"/>
        <v>2434</v>
      </c>
      <c r="B1928" s="68" t="s">
        <v>564</v>
      </c>
    </row>
    <row r="1929" spans="1:2" x14ac:dyDescent="0.2">
      <c r="A1929" s="67">
        <f t="shared" si="31"/>
        <v>2433</v>
      </c>
      <c r="B1929" s="68" t="s">
        <v>564</v>
      </c>
    </row>
    <row r="1930" spans="1:2" x14ac:dyDescent="0.2">
      <c r="A1930" s="67">
        <f t="shared" si="31"/>
        <v>2432</v>
      </c>
      <c r="B1930" s="68" t="s">
        <v>564</v>
      </c>
    </row>
    <row r="1931" spans="1:2" x14ac:dyDescent="0.2">
      <c r="A1931" s="67">
        <f t="shared" si="31"/>
        <v>2431</v>
      </c>
      <c r="B1931" s="68" t="s">
        <v>564</v>
      </c>
    </row>
    <row r="1932" spans="1:2" x14ac:dyDescent="0.2">
      <c r="A1932" s="67">
        <f t="shared" si="31"/>
        <v>2427</v>
      </c>
      <c r="B1932" s="68" t="s">
        <v>563</v>
      </c>
    </row>
    <row r="1933" spans="1:2" x14ac:dyDescent="0.2">
      <c r="A1933" s="67">
        <f t="shared" si="31"/>
        <v>2426</v>
      </c>
      <c r="B1933" s="68" t="s">
        <v>563</v>
      </c>
    </row>
    <row r="1934" spans="1:2" x14ac:dyDescent="0.2">
      <c r="A1934" s="67">
        <f t="shared" si="31"/>
        <v>2425</v>
      </c>
      <c r="B1934" s="68" t="s">
        <v>563</v>
      </c>
    </row>
    <row r="1935" spans="1:2" x14ac:dyDescent="0.2">
      <c r="A1935" s="67">
        <f t="shared" si="31"/>
        <v>2424</v>
      </c>
      <c r="B1935" s="68" t="s">
        <v>564</v>
      </c>
    </row>
    <row r="1936" spans="1:2" x14ac:dyDescent="0.2">
      <c r="A1936" s="67">
        <f t="shared" si="31"/>
        <v>2423</v>
      </c>
      <c r="B1936" s="68" t="s">
        <v>564</v>
      </c>
    </row>
    <row r="1937" spans="1:2" x14ac:dyDescent="0.2">
      <c r="A1937" s="67">
        <f t="shared" si="31"/>
        <v>2422</v>
      </c>
      <c r="B1937" s="68" t="s">
        <v>564</v>
      </c>
    </row>
    <row r="1938" spans="1:2" x14ac:dyDescent="0.2">
      <c r="A1938" s="67">
        <f t="shared" si="31"/>
        <v>2421</v>
      </c>
      <c r="B1938" s="68" t="s">
        <v>564</v>
      </c>
    </row>
    <row r="1939" spans="1:2" x14ac:dyDescent="0.2">
      <c r="A1939" s="67">
        <f t="shared" si="31"/>
        <v>2417</v>
      </c>
      <c r="B1939" s="68" t="s">
        <v>563</v>
      </c>
    </row>
    <row r="1940" spans="1:2" x14ac:dyDescent="0.2">
      <c r="A1940" s="67">
        <f t="shared" si="31"/>
        <v>2416</v>
      </c>
      <c r="B1940" s="68" t="s">
        <v>563</v>
      </c>
    </row>
    <row r="1941" spans="1:2" x14ac:dyDescent="0.2">
      <c r="A1941" s="67">
        <f t="shared" si="31"/>
        <v>2415</v>
      </c>
      <c r="B1941" s="68" t="s">
        <v>563</v>
      </c>
    </row>
    <row r="1942" spans="1:2" x14ac:dyDescent="0.2">
      <c r="A1942" s="67">
        <f t="shared" si="31"/>
        <v>2414</v>
      </c>
      <c r="B1942" s="68" t="s">
        <v>564</v>
      </c>
    </row>
    <row r="1943" spans="1:2" x14ac:dyDescent="0.2">
      <c r="A1943" s="67">
        <f t="shared" si="31"/>
        <v>2413</v>
      </c>
      <c r="B1943" s="68" t="s">
        <v>564</v>
      </c>
    </row>
    <row r="1944" spans="1:2" x14ac:dyDescent="0.2">
      <c r="A1944" s="67">
        <f t="shared" si="31"/>
        <v>2412</v>
      </c>
      <c r="B1944" s="68" t="s">
        <v>564</v>
      </c>
    </row>
    <row r="1945" spans="1:2" x14ac:dyDescent="0.2">
      <c r="A1945" s="67">
        <f t="shared" si="31"/>
        <v>2411</v>
      </c>
      <c r="B1945" s="68" t="s">
        <v>564</v>
      </c>
    </row>
    <row r="1946" spans="1:2" x14ac:dyDescent="0.2">
      <c r="A1946" s="65">
        <f t="shared" si="31"/>
        <v>2377</v>
      </c>
      <c r="B1946" s="45" t="s">
        <v>59</v>
      </c>
    </row>
    <row r="1947" spans="1:2" x14ac:dyDescent="0.2">
      <c r="A1947" s="65">
        <f t="shared" si="31"/>
        <v>2376</v>
      </c>
      <c r="B1947" s="45" t="s">
        <v>59</v>
      </c>
    </row>
    <row r="1948" spans="1:2" x14ac:dyDescent="0.2">
      <c r="A1948" s="65">
        <f t="shared" si="31"/>
        <v>2375</v>
      </c>
      <c r="B1948" s="45" t="s">
        <v>59</v>
      </c>
    </row>
    <row r="1949" spans="1:2" x14ac:dyDescent="0.2">
      <c r="A1949" s="65">
        <f t="shared" si="31"/>
        <v>2374</v>
      </c>
      <c r="B1949" s="45" t="s">
        <v>562</v>
      </c>
    </row>
    <row r="1950" spans="1:2" x14ac:dyDescent="0.2">
      <c r="A1950" s="65">
        <f t="shared" si="31"/>
        <v>2373</v>
      </c>
      <c r="B1950" s="45" t="s">
        <v>562</v>
      </c>
    </row>
    <row r="1951" spans="1:2" x14ac:dyDescent="0.2">
      <c r="A1951" s="65">
        <f t="shared" si="31"/>
        <v>2372</v>
      </c>
      <c r="B1951" s="45" t="s">
        <v>562</v>
      </c>
    </row>
    <row r="1952" spans="1:2" x14ac:dyDescent="0.2">
      <c r="A1952" s="65">
        <f t="shared" si="31"/>
        <v>2371</v>
      </c>
      <c r="B1952" s="45" t="s">
        <v>562</v>
      </c>
    </row>
    <row r="1953" spans="1:2" x14ac:dyDescent="0.2">
      <c r="A1953" s="65">
        <f t="shared" si="31"/>
        <v>2367</v>
      </c>
      <c r="B1953" s="45" t="s">
        <v>59</v>
      </c>
    </row>
    <row r="1954" spans="1:2" x14ac:dyDescent="0.2">
      <c r="A1954" s="65">
        <f t="shared" si="31"/>
        <v>2366</v>
      </c>
      <c r="B1954" s="45" t="s">
        <v>59</v>
      </c>
    </row>
    <row r="1955" spans="1:2" x14ac:dyDescent="0.2">
      <c r="A1955" s="65">
        <f t="shared" si="31"/>
        <v>2365</v>
      </c>
      <c r="B1955" s="45" t="s">
        <v>59</v>
      </c>
    </row>
    <row r="1956" spans="1:2" x14ac:dyDescent="0.2">
      <c r="A1956" s="65">
        <f t="shared" si="31"/>
        <v>2364</v>
      </c>
      <c r="B1956" s="45" t="s">
        <v>562</v>
      </c>
    </row>
    <row r="1957" spans="1:2" x14ac:dyDescent="0.2">
      <c r="A1957" s="65">
        <f t="shared" si="31"/>
        <v>2363</v>
      </c>
      <c r="B1957" s="45" t="s">
        <v>562</v>
      </c>
    </row>
    <row r="1958" spans="1:2" x14ac:dyDescent="0.2">
      <c r="A1958" s="65">
        <f t="shared" si="31"/>
        <v>2362</v>
      </c>
      <c r="B1958" s="45" t="s">
        <v>562</v>
      </c>
    </row>
    <row r="1959" spans="1:2" x14ac:dyDescent="0.2">
      <c r="A1959" s="65">
        <f t="shared" si="31"/>
        <v>2361</v>
      </c>
      <c r="B1959" s="45" t="s">
        <v>562</v>
      </c>
    </row>
    <row r="1960" spans="1:2" x14ac:dyDescent="0.2">
      <c r="A1960" s="65">
        <f t="shared" si="31"/>
        <v>2357</v>
      </c>
      <c r="B1960" s="1" t="s">
        <v>59</v>
      </c>
    </row>
    <row r="1961" spans="1:2" x14ac:dyDescent="0.2">
      <c r="A1961" s="65">
        <f t="shared" si="31"/>
        <v>2356</v>
      </c>
      <c r="B1961" s="1" t="s">
        <v>59</v>
      </c>
    </row>
    <row r="1962" spans="1:2" x14ac:dyDescent="0.2">
      <c r="A1962" s="65">
        <f t="shared" si="31"/>
        <v>2355</v>
      </c>
      <c r="B1962" s="1" t="s">
        <v>59</v>
      </c>
    </row>
    <row r="1963" spans="1:2" x14ac:dyDescent="0.2">
      <c r="A1963" s="65">
        <f t="shared" si="31"/>
        <v>2354</v>
      </c>
      <c r="B1963" s="1" t="s">
        <v>562</v>
      </c>
    </row>
    <row r="1964" spans="1:2" x14ac:dyDescent="0.2">
      <c r="A1964" s="65">
        <f t="shared" si="31"/>
        <v>2353</v>
      </c>
      <c r="B1964" s="1" t="s">
        <v>562</v>
      </c>
    </row>
    <row r="1965" spans="1:2" x14ac:dyDescent="0.2">
      <c r="A1965" s="65">
        <f t="shared" si="31"/>
        <v>2352</v>
      </c>
      <c r="B1965" s="1" t="s">
        <v>562</v>
      </c>
    </row>
    <row r="1966" spans="1:2" x14ac:dyDescent="0.2">
      <c r="A1966" s="65">
        <f t="shared" si="31"/>
        <v>2351</v>
      </c>
      <c r="B1966" s="1" t="s">
        <v>562</v>
      </c>
    </row>
    <row r="1967" spans="1:2" x14ac:dyDescent="0.2">
      <c r="A1967" s="65">
        <f t="shared" si="31"/>
        <v>2347</v>
      </c>
      <c r="B1967" s="1" t="s">
        <v>563</v>
      </c>
    </row>
    <row r="1968" spans="1:2" x14ac:dyDescent="0.2">
      <c r="A1968" s="65">
        <f t="shared" si="31"/>
        <v>2346</v>
      </c>
      <c r="B1968" s="1" t="s">
        <v>563</v>
      </c>
    </row>
    <row r="1969" spans="1:2" x14ac:dyDescent="0.2">
      <c r="A1969" s="65">
        <f t="shared" si="31"/>
        <v>2345</v>
      </c>
      <c r="B1969" s="1" t="s">
        <v>563</v>
      </c>
    </row>
    <row r="1970" spans="1:2" x14ac:dyDescent="0.2">
      <c r="A1970" s="65">
        <f t="shared" si="31"/>
        <v>2344</v>
      </c>
      <c r="B1970" s="1" t="s">
        <v>564</v>
      </c>
    </row>
    <row r="1971" spans="1:2" x14ac:dyDescent="0.2">
      <c r="A1971" s="65">
        <f t="shared" si="31"/>
        <v>2343</v>
      </c>
      <c r="B1971" s="1" t="s">
        <v>564</v>
      </c>
    </row>
    <row r="1972" spans="1:2" x14ac:dyDescent="0.2">
      <c r="A1972" s="65">
        <f t="shared" si="31"/>
        <v>2342</v>
      </c>
      <c r="B1972" s="1" t="s">
        <v>564</v>
      </c>
    </row>
    <row r="1973" spans="1:2" x14ac:dyDescent="0.2">
      <c r="A1973" s="65">
        <f t="shared" si="31"/>
        <v>2341</v>
      </c>
      <c r="B1973" s="1" t="s">
        <v>564</v>
      </c>
    </row>
    <row r="1974" spans="1:2" x14ac:dyDescent="0.2">
      <c r="A1974" s="65">
        <f t="shared" si="31"/>
        <v>2337</v>
      </c>
      <c r="B1974" s="1" t="s">
        <v>563</v>
      </c>
    </row>
    <row r="1975" spans="1:2" x14ac:dyDescent="0.2">
      <c r="A1975" s="65">
        <f t="shared" si="31"/>
        <v>2336</v>
      </c>
      <c r="B1975" s="1" t="s">
        <v>563</v>
      </c>
    </row>
    <row r="1976" spans="1:2" x14ac:dyDescent="0.2">
      <c r="A1976" s="65">
        <f t="shared" si="31"/>
        <v>2335</v>
      </c>
      <c r="B1976" s="1" t="s">
        <v>563</v>
      </c>
    </row>
    <row r="1977" spans="1:2" x14ac:dyDescent="0.2">
      <c r="A1977" s="65">
        <f t="shared" si="31"/>
        <v>2334</v>
      </c>
      <c r="B1977" s="1" t="s">
        <v>564</v>
      </c>
    </row>
    <row r="1978" spans="1:2" x14ac:dyDescent="0.2">
      <c r="A1978" s="65">
        <f t="shared" ref="A1978:A2041" si="32">A1635-1000</f>
        <v>2333</v>
      </c>
      <c r="B1978" s="1" t="s">
        <v>564</v>
      </c>
    </row>
    <row r="1979" spans="1:2" x14ac:dyDescent="0.2">
      <c r="A1979" s="65">
        <f t="shared" si="32"/>
        <v>2332</v>
      </c>
      <c r="B1979" s="1" t="s">
        <v>564</v>
      </c>
    </row>
    <row r="1980" spans="1:2" x14ac:dyDescent="0.2">
      <c r="A1980" s="65">
        <f t="shared" si="32"/>
        <v>2331</v>
      </c>
      <c r="B1980" s="1" t="s">
        <v>564</v>
      </c>
    </row>
    <row r="1981" spans="1:2" x14ac:dyDescent="0.2">
      <c r="A1981" s="65">
        <f t="shared" si="32"/>
        <v>2327</v>
      </c>
      <c r="B1981" s="1" t="s">
        <v>563</v>
      </c>
    </row>
    <row r="1982" spans="1:2" x14ac:dyDescent="0.2">
      <c r="A1982" s="65">
        <f t="shared" si="32"/>
        <v>2326</v>
      </c>
      <c r="B1982" s="1" t="s">
        <v>563</v>
      </c>
    </row>
    <row r="1983" spans="1:2" x14ac:dyDescent="0.2">
      <c r="A1983" s="65">
        <f t="shared" si="32"/>
        <v>2325</v>
      </c>
      <c r="B1983" s="1" t="s">
        <v>563</v>
      </c>
    </row>
    <row r="1984" spans="1:2" x14ac:dyDescent="0.2">
      <c r="A1984" s="65">
        <f t="shared" si="32"/>
        <v>2324</v>
      </c>
      <c r="B1984" s="1" t="s">
        <v>564</v>
      </c>
    </row>
    <row r="1985" spans="1:2" x14ac:dyDescent="0.2">
      <c r="A1985" s="65">
        <f t="shared" si="32"/>
        <v>2323</v>
      </c>
      <c r="B1985" s="1" t="s">
        <v>564</v>
      </c>
    </row>
    <row r="1986" spans="1:2" x14ac:dyDescent="0.2">
      <c r="A1986" s="65">
        <f t="shared" si="32"/>
        <v>2322</v>
      </c>
      <c r="B1986" s="1" t="s">
        <v>564</v>
      </c>
    </row>
    <row r="1987" spans="1:2" x14ac:dyDescent="0.2">
      <c r="A1987" s="65">
        <f t="shared" si="32"/>
        <v>2321</v>
      </c>
      <c r="B1987" s="1" t="s">
        <v>564</v>
      </c>
    </row>
    <row r="1988" spans="1:2" x14ac:dyDescent="0.2">
      <c r="A1988" s="65">
        <f t="shared" si="32"/>
        <v>2317</v>
      </c>
      <c r="B1988" s="1" t="s">
        <v>563</v>
      </c>
    </row>
    <row r="1989" spans="1:2" x14ac:dyDescent="0.2">
      <c r="A1989" s="65">
        <f t="shared" si="32"/>
        <v>2316</v>
      </c>
      <c r="B1989" s="1" t="s">
        <v>563</v>
      </c>
    </row>
    <row r="1990" spans="1:2" x14ac:dyDescent="0.2">
      <c r="A1990" s="65">
        <f t="shared" si="32"/>
        <v>2315</v>
      </c>
      <c r="B1990" s="1" t="s">
        <v>563</v>
      </c>
    </row>
    <row r="1991" spans="1:2" x14ac:dyDescent="0.2">
      <c r="A1991" s="65">
        <f t="shared" si="32"/>
        <v>2314</v>
      </c>
      <c r="B1991" s="1" t="s">
        <v>564</v>
      </c>
    </row>
    <row r="1992" spans="1:2" x14ac:dyDescent="0.2">
      <c r="A1992" s="65">
        <f t="shared" si="32"/>
        <v>2313</v>
      </c>
      <c r="B1992" s="1" t="s">
        <v>564</v>
      </c>
    </row>
    <row r="1993" spans="1:2" x14ac:dyDescent="0.2">
      <c r="A1993" s="65">
        <f t="shared" si="32"/>
        <v>2312</v>
      </c>
      <c r="B1993" s="1" t="s">
        <v>564</v>
      </c>
    </row>
    <row r="1994" spans="1:2" x14ac:dyDescent="0.2">
      <c r="A1994" s="65">
        <f t="shared" si="32"/>
        <v>2311</v>
      </c>
      <c r="B1994" s="1" t="s">
        <v>564</v>
      </c>
    </row>
    <row r="1995" spans="1:2" x14ac:dyDescent="0.2">
      <c r="A1995" s="67">
        <f t="shared" si="32"/>
        <v>2277</v>
      </c>
      <c r="B1995" s="68" t="s">
        <v>59</v>
      </c>
    </row>
    <row r="1996" spans="1:2" x14ac:dyDescent="0.2">
      <c r="A1996" s="67">
        <f t="shared" si="32"/>
        <v>2276</v>
      </c>
      <c r="B1996" s="68" t="s">
        <v>59</v>
      </c>
    </row>
    <row r="1997" spans="1:2" x14ac:dyDescent="0.2">
      <c r="A1997" s="67">
        <f t="shared" si="32"/>
        <v>2275</v>
      </c>
      <c r="B1997" s="68" t="s">
        <v>59</v>
      </c>
    </row>
    <row r="1998" spans="1:2" x14ac:dyDescent="0.2">
      <c r="A1998" s="67">
        <f t="shared" si="32"/>
        <v>2274</v>
      </c>
      <c r="B1998" s="68" t="s">
        <v>562</v>
      </c>
    </row>
    <row r="1999" spans="1:2" x14ac:dyDescent="0.2">
      <c r="A1999" s="67">
        <f t="shared" si="32"/>
        <v>2273</v>
      </c>
      <c r="B1999" s="68" t="s">
        <v>562</v>
      </c>
    </row>
    <row r="2000" spans="1:2" x14ac:dyDescent="0.2">
      <c r="A2000" s="67">
        <f t="shared" si="32"/>
        <v>2272</v>
      </c>
      <c r="B2000" s="68" t="s">
        <v>562</v>
      </c>
    </row>
    <row r="2001" spans="1:2" x14ac:dyDescent="0.2">
      <c r="A2001" s="67">
        <f t="shared" si="32"/>
        <v>2271</v>
      </c>
      <c r="B2001" s="68" t="s">
        <v>562</v>
      </c>
    </row>
    <row r="2002" spans="1:2" x14ac:dyDescent="0.2">
      <c r="A2002" s="67">
        <f t="shared" si="32"/>
        <v>2267</v>
      </c>
      <c r="B2002" s="68" t="s">
        <v>59</v>
      </c>
    </row>
    <row r="2003" spans="1:2" x14ac:dyDescent="0.2">
      <c r="A2003" s="67">
        <f t="shared" si="32"/>
        <v>2266</v>
      </c>
      <c r="B2003" s="68" t="s">
        <v>59</v>
      </c>
    </row>
    <row r="2004" spans="1:2" x14ac:dyDescent="0.2">
      <c r="A2004" s="67">
        <f t="shared" si="32"/>
        <v>2265</v>
      </c>
      <c r="B2004" s="68" t="s">
        <v>59</v>
      </c>
    </row>
    <row r="2005" spans="1:2" x14ac:dyDescent="0.2">
      <c r="A2005" s="67">
        <f t="shared" si="32"/>
        <v>2264</v>
      </c>
      <c r="B2005" s="68" t="s">
        <v>562</v>
      </c>
    </row>
    <row r="2006" spans="1:2" x14ac:dyDescent="0.2">
      <c r="A2006" s="67">
        <f t="shared" si="32"/>
        <v>2263</v>
      </c>
      <c r="B2006" s="68" t="s">
        <v>562</v>
      </c>
    </row>
    <row r="2007" spans="1:2" x14ac:dyDescent="0.2">
      <c r="A2007" s="67">
        <f t="shared" si="32"/>
        <v>2262</v>
      </c>
      <c r="B2007" s="68" t="s">
        <v>562</v>
      </c>
    </row>
    <row r="2008" spans="1:2" x14ac:dyDescent="0.2">
      <c r="A2008" s="67">
        <f t="shared" si="32"/>
        <v>2261</v>
      </c>
      <c r="B2008" s="68" t="s">
        <v>562</v>
      </c>
    </row>
    <row r="2009" spans="1:2" x14ac:dyDescent="0.2">
      <c r="A2009" s="67">
        <f t="shared" si="32"/>
        <v>2257</v>
      </c>
      <c r="B2009" s="68" t="s">
        <v>59</v>
      </c>
    </row>
    <row r="2010" spans="1:2" x14ac:dyDescent="0.2">
      <c r="A2010" s="67">
        <f t="shared" si="32"/>
        <v>2256</v>
      </c>
      <c r="B2010" s="68" t="s">
        <v>59</v>
      </c>
    </row>
    <row r="2011" spans="1:2" x14ac:dyDescent="0.2">
      <c r="A2011" s="67">
        <f t="shared" si="32"/>
        <v>2255</v>
      </c>
      <c r="B2011" s="68" t="s">
        <v>59</v>
      </c>
    </row>
    <row r="2012" spans="1:2" x14ac:dyDescent="0.2">
      <c r="A2012" s="67">
        <f t="shared" si="32"/>
        <v>2254</v>
      </c>
      <c r="B2012" s="68" t="s">
        <v>562</v>
      </c>
    </row>
    <row r="2013" spans="1:2" x14ac:dyDescent="0.2">
      <c r="A2013" s="67">
        <f t="shared" si="32"/>
        <v>2253</v>
      </c>
      <c r="B2013" s="68" t="s">
        <v>562</v>
      </c>
    </row>
    <row r="2014" spans="1:2" x14ac:dyDescent="0.2">
      <c r="A2014" s="67">
        <f t="shared" si="32"/>
        <v>2252</v>
      </c>
      <c r="B2014" s="68" t="s">
        <v>562</v>
      </c>
    </row>
    <row r="2015" spans="1:2" x14ac:dyDescent="0.2">
      <c r="A2015" s="67">
        <f t="shared" si="32"/>
        <v>2251</v>
      </c>
      <c r="B2015" s="68" t="s">
        <v>562</v>
      </c>
    </row>
    <row r="2016" spans="1:2" x14ac:dyDescent="0.2">
      <c r="A2016" s="67">
        <f t="shared" si="32"/>
        <v>2247</v>
      </c>
      <c r="B2016" s="68" t="s">
        <v>563</v>
      </c>
    </row>
    <row r="2017" spans="1:2" x14ac:dyDescent="0.2">
      <c r="A2017" s="67">
        <f t="shared" si="32"/>
        <v>2246</v>
      </c>
      <c r="B2017" s="68" t="s">
        <v>563</v>
      </c>
    </row>
    <row r="2018" spans="1:2" x14ac:dyDescent="0.2">
      <c r="A2018" s="67">
        <f t="shared" si="32"/>
        <v>2245</v>
      </c>
      <c r="B2018" s="68" t="s">
        <v>563</v>
      </c>
    </row>
    <row r="2019" spans="1:2" x14ac:dyDescent="0.2">
      <c r="A2019" s="67">
        <f t="shared" si="32"/>
        <v>2244</v>
      </c>
      <c r="B2019" s="68" t="s">
        <v>564</v>
      </c>
    </row>
    <row r="2020" spans="1:2" x14ac:dyDescent="0.2">
      <c r="A2020" s="67">
        <f t="shared" si="32"/>
        <v>2243</v>
      </c>
      <c r="B2020" s="68" t="s">
        <v>564</v>
      </c>
    </row>
    <row r="2021" spans="1:2" x14ac:dyDescent="0.2">
      <c r="A2021" s="67">
        <f t="shared" si="32"/>
        <v>2242</v>
      </c>
      <c r="B2021" s="68" t="s">
        <v>564</v>
      </c>
    </row>
    <row r="2022" spans="1:2" x14ac:dyDescent="0.2">
      <c r="A2022" s="67">
        <f t="shared" si="32"/>
        <v>2241</v>
      </c>
      <c r="B2022" s="68" t="s">
        <v>564</v>
      </c>
    </row>
    <row r="2023" spans="1:2" x14ac:dyDescent="0.2">
      <c r="A2023" s="67">
        <f t="shared" si="32"/>
        <v>2237</v>
      </c>
      <c r="B2023" s="68" t="s">
        <v>563</v>
      </c>
    </row>
    <row r="2024" spans="1:2" x14ac:dyDescent="0.2">
      <c r="A2024" s="67">
        <f t="shared" si="32"/>
        <v>2236</v>
      </c>
      <c r="B2024" s="68" t="s">
        <v>563</v>
      </c>
    </row>
    <row r="2025" spans="1:2" x14ac:dyDescent="0.2">
      <c r="A2025" s="67">
        <f t="shared" si="32"/>
        <v>2235</v>
      </c>
      <c r="B2025" s="68" t="s">
        <v>563</v>
      </c>
    </row>
    <row r="2026" spans="1:2" x14ac:dyDescent="0.2">
      <c r="A2026" s="67">
        <f t="shared" si="32"/>
        <v>2234</v>
      </c>
      <c r="B2026" s="68" t="s">
        <v>564</v>
      </c>
    </row>
    <row r="2027" spans="1:2" x14ac:dyDescent="0.2">
      <c r="A2027" s="67">
        <f t="shared" si="32"/>
        <v>2233</v>
      </c>
      <c r="B2027" s="68" t="s">
        <v>564</v>
      </c>
    </row>
    <row r="2028" spans="1:2" x14ac:dyDescent="0.2">
      <c r="A2028" s="67">
        <f t="shared" si="32"/>
        <v>2232</v>
      </c>
      <c r="B2028" s="68" t="s">
        <v>564</v>
      </c>
    </row>
    <row r="2029" spans="1:2" x14ac:dyDescent="0.2">
      <c r="A2029" s="67">
        <f t="shared" si="32"/>
        <v>2231</v>
      </c>
      <c r="B2029" s="68" t="s">
        <v>564</v>
      </c>
    </row>
    <row r="2030" spans="1:2" x14ac:dyDescent="0.2">
      <c r="A2030" s="67">
        <f t="shared" si="32"/>
        <v>2227</v>
      </c>
      <c r="B2030" s="68" t="s">
        <v>563</v>
      </c>
    </row>
    <row r="2031" spans="1:2" x14ac:dyDescent="0.2">
      <c r="A2031" s="67">
        <f t="shared" si="32"/>
        <v>2226</v>
      </c>
      <c r="B2031" s="68" t="s">
        <v>563</v>
      </c>
    </row>
    <row r="2032" spans="1:2" x14ac:dyDescent="0.2">
      <c r="A2032" s="67">
        <f t="shared" si="32"/>
        <v>2225</v>
      </c>
      <c r="B2032" s="68" t="s">
        <v>563</v>
      </c>
    </row>
    <row r="2033" spans="1:2" x14ac:dyDescent="0.2">
      <c r="A2033" s="67">
        <f t="shared" si="32"/>
        <v>2224</v>
      </c>
      <c r="B2033" s="68" t="s">
        <v>564</v>
      </c>
    </row>
    <row r="2034" spans="1:2" x14ac:dyDescent="0.2">
      <c r="A2034" s="67">
        <f t="shared" si="32"/>
        <v>2223</v>
      </c>
      <c r="B2034" s="68" t="s">
        <v>564</v>
      </c>
    </row>
    <row r="2035" spans="1:2" x14ac:dyDescent="0.2">
      <c r="A2035" s="67">
        <f t="shared" si="32"/>
        <v>2222</v>
      </c>
      <c r="B2035" s="68" t="s">
        <v>564</v>
      </c>
    </row>
    <row r="2036" spans="1:2" x14ac:dyDescent="0.2">
      <c r="A2036" s="67">
        <f t="shared" si="32"/>
        <v>2221</v>
      </c>
      <c r="B2036" s="68" t="s">
        <v>564</v>
      </c>
    </row>
    <row r="2037" spans="1:2" x14ac:dyDescent="0.2">
      <c r="A2037" s="67">
        <f t="shared" si="32"/>
        <v>2217</v>
      </c>
      <c r="B2037" s="68" t="s">
        <v>563</v>
      </c>
    </row>
    <row r="2038" spans="1:2" x14ac:dyDescent="0.2">
      <c r="A2038" s="67">
        <f t="shared" si="32"/>
        <v>2216</v>
      </c>
      <c r="B2038" s="68" t="s">
        <v>563</v>
      </c>
    </row>
    <row r="2039" spans="1:2" x14ac:dyDescent="0.2">
      <c r="A2039" s="67">
        <f t="shared" si="32"/>
        <v>2215</v>
      </c>
      <c r="B2039" s="68" t="s">
        <v>563</v>
      </c>
    </row>
    <row r="2040" spans="1:2" x14ac:dyDescent="0.2">
      <c r="A2040" s="67">
        <f t="shared" si="32"/>
        <v>2214</v>
      </c>
      <c r="B2040" s="68" t="s">
        <v>564</v>
      </c>
    </row>
    <row r="2041" spans="1:2" x14ac:dyDescent="0.2">
      <c r="A2041" s="67">
        <f t="shared" si="32"/>
        <v>2213</v>
      </c>
      <c r="B2041" s="68" t="s">
        <v>564</v>
      </c>
    </row>
    <row r="2042" spans="1:2" x14ac:dyDescent="0.2">
      <c r="A2042" s="67">
        <f t="shared" ref="A2042:A2105" si="33">A1699-1000</f>
        <v>2212</v>
      </c>
      <c r="B2042" s="68" t="s">
        <v>564</v>
      </c>
    </row>
    <row r="2043" spans="1:2" x14ac:dyDescent="0.2">
      <c r="A2043" s="67">
        <f t="shared" si="33"/>
        <v>2211</v>
      </c>
      <c r="B2043" s="68" t="s">
        <v>564</v>
      </c>
    </row>
    <row r="2044" spans="1:2" x14ac:dyDescent="0.2">
      <c r="A2044" s="65">
        <f t="shared" si="33"/>
        <v>2177</v>
      </c>
      <c r="B2044" s="1" t="s">
        <v>59</v>
      </c>
    </row>
    <row r="2045" spans="1:2" x14ac:dyDescent="0.2">
      <c r="A2045" s="65">
        <f t="shared" si="33"/>
        <v>2176</v>
      </c>
      <c r="B2045" s="1" t="s">
        <v>59</v>
      </c>
    </row>
    <row r="2046" spans="1:2" x14ac:dyDescent="0.2">
      <c r="A2046" s="65">
        <f t="shared" si="33"/>
        <v>2175</v>
      </c>
      <c r="B2046" s="1" t="s">
        <v>59</v>
      </c>
    </row>
    <row r="2047" spans="1:2" x14ac:dyDescent="0.2">
      <c r="A2047" s="65">
        <f t="shared" si="33"/>
        <v>2174</v>
      </c>
      <c r="B2047" s="1" t="s">
        <v>562</v>
      </c>
    </row>
    <row r="2048" spans="1:2" x14ac:dyDescent="0.2">
      <c r="A2048" s="65">
        <f t="shared" si="33"/>
        <v>2173</v>
      </c>
      <c r="B2048" s="1" t="s">
        <v>562</v>
      </c>
    </row>
    <row r="2049" spans="1:2" x14ac:dyDescent="0.2">
      <c r="A2049" s="65">
        <f t="shared" si="33"/>
        <v>2172</v>
      </c>
      <c r="B2049" s="1" t="s">
        <v>562</v>
      </c>
    </row>
    <row r="2050" spans="1:2" x14ac:dyDescent="0.2">
      <c r="A2050" s="65">
        <f t="shared" si="33"/>
        <v>2171</v>
      </c>
      <c r="B2050" s="1" t="s">
        <v>562</v>
      </c>
    </row>
    <row r="2051" spans="1:2" x14ac:dyDescent="0.2">
      <c r="A2051" s="65">
        <f t="shared" si="33"/>
        <v>2167</v>
      </c>
      <c r="B2051" s="1" t="s">
        <v>59</v>
      </c>
    </row>
    <row r="2052" spans="1:2" x14ac:dyDescent="0.2">
      <c r="A2052" s="65">
        <f t="shared" si="33"/>
        <v>2166</v>
      </c>
      <c r="B2052" s="1" t="s">
        <v>59</v>
      </c>
    </row>
    <row r="2053" spans="1:2" x14ac:dyDescent="0.2">
      <c r="A2053" s="65">
        <f t="shared" si="33"/>
        <v>2165</v>
      </c>
      <c r="B2053" s="1" t="s">
        <v>59</v>
      </c>
    </row>
    <row r="2054" spans="1:2" x14ac:dyDescent="0.2">
      <c r="A2054" s="65">
        <f t="shared" si="33"/>
        <v>2164</v>
      </c>
      <c r="B2054" s="1" t="s">
        <v>562</v>
      </c>
    </row>
    <row r="2055" spans="1:2" x14ac:dyDescent="0.2">
      <c r="A2055" s="65">
        <f t="shared" si="33"/>
        <v>2163</v>
      </c>
      <c r="B2055" s="1" t="s">
        <v>562</v>
      </c>
    </row>
    <row r="2056" spans="1:2" x14ac:dyDescent="0.2">
      <c r="A2056" s="65">
        <f t="shared" si="33"/>
        <v>2162</v>
      </c>
      <c r="B2056" s="1" t="s">
        <v>562</v>
      </c>
    </row>
    <row r="2057" spans="1:2" x14ac:dyDescent="0.2">
      <c r="A2057" s="65">
        <f t="shared" si="33"/>
        <v>2161</v>
      </c>
      <c r="B2057" s="1" t="s">
        <v>562</v>
      </c>
    </row>
    <row r="2058" spans="1:2" x14ac:dyDescent="0.2">
      <c r="A2058" s="65">
        <f t="shared" si="33"/>
        <v>2157</v>
      </c>
      <c r="B2058" s="1" t="s">
        <v>59</v>
      </c>
    </row>
    <row r="2059" spans="1:2" x14ac:dyDescent="0.2">
      <c r="A2059" s="65">
        <f t="shared" si="33"/>
        <v>2156</v>
      </c>
      <c r="B2059" s="1" t="s">
        <v>59</v>
      </c>
    </row>
    <row r="2060" spans="1:2" x14ac:dyDescent="0.2">
      <c r="A2060" s="65">
        <f t="shared" si="33"/>
        <v>2155</v>
      </c>
      <c r="B2060" s="1" t="s">
        <v>59</v>
      </c>
    </row>
    <row r="2061" spans="1:2" x14ac:dyDescent="0.2">
      <c r="A2061" s="65">
        <f t="shared" si="33"/>
        <v>2154</v>
      </c>
      <c r="B2061" s="1" t="s">
        <v>562</v>
      </c>
    </row>
    <row r="2062" spans="1:2" x14ac:dyDescent="0.2">
      <c r="A2062" s="65">
        <f t="shared" si="33"/>
        <v>2153</v>
      </c>
      <c r="B2062" s="1" t="s">
        <v>562</v>
      </c>
    </row>
    <row r="2063" spans="1:2" x14ac:dyDescent="0.2">
      <c r="A2063" s="65">
        <f t="shared" si="33"/>
        <v>2152</v>
      </c>
      <c r="B2063" s="1" t="s">
        <v>562</v>
      </c>
    </row>
    <row r="2064" spans="1:2" x14ac:dyDescent="0.2">
      <c r="A2064" s="65">
        <f t="shared" si="33"/>
        <v>2151</v>
      </c>
      <c r="B2064" s="1" t="s">
        <v>562</v>
      </c>
    </row>
    <row r="2065" spans="1:2" x14ac:dyDescent="0.2">
      <c r="A2065" s="65">
        <f t="shared" si="33"/>
        <v>2147</v>
      </c>
      <c r="B2065" s="45" t="s">
        <v>563</v>
      </c>
    </row>
    <row r="2066" spans="1:2" x14ac:dyDescent="0.2">
      <c r="A2066" s="65">
        <f t="shared" si="33"/>
        <v>2146</v>
      </c>
      <c r="B2066" s="45" t="s">
        <v>563</v>
      </c>
    </row>
    <row r="2067" spans="1:2" x14ac:dyDescent="0.2">
      <c r="A2067" s="65">
        <f t="shared" si="33"/>
        <v>2145</v>
      </c>
      <c r="B2067" s="45" t="s">
        <v>563</v>
      </c>
    </row>
    <row r="2068" spans="1:2" x14ac:dyDescent="0.2">
      <c r="A2068" s="65">
        <f t="shared" si="33"/>
        <v>2144</v>
      </c>
      <c r="B2068" s="45" t="s">
        <v>564</v>
      </c>
    </row>
    <row r="2069" spans="1:2" x14ac:dyDescent="0.2">
      <c r="A2069" s="65">
        <f t="shared" si="33"/>
        <v>2143</v>
      </c>
      <c r="B2069" s="45" t="s">
        <v>564</v>
      </c>
    </row>
    <row r="2070" spans="1:2" x14ac:dyDescent="0.2">
      <c r="A2070" s="65">
        <f t="shared" si="33"/>
        <v>2142</v>
      </c>
      <c r="B2070" s="45" t="s">
        <v>564</v>
      </c>
    </row>
    <row r="2071" spans="1:2" x14ac:dyDescent="0.2">
      <c r="A2071" s="65">
        <f t="shared" si="33"/>
        <v>2141</v>
      </c>
      <c r="B2071" s="45" t="s">
        <v>564</v>
      </c>
    </row>
    <row r="2072" spans="1:2" x14ac:dyDescent="0.2">
      <c r="A2072" s="65">
        <f t="shared" si="33"/>
        <v>2137</v>
      </c>
      <c r="B2072" s="45" t="s">
        <v>563</v>
      </c>
    </row>
    <row r="2073" spans="1:2" x14ac:dyDescent="0.2">
      <c r="A2073" s="65">
        <f t="shared" si="33"/>
        <v>2136</v>
      </c>
      <c r="B2073" s="45" t="s">
        <v>563</v>
      </c>
    </row>
    <row r="2074" spans="1:2" x14ac:dyDescent="0.2">
      <c r="A2074" s="65">
        <f t="shared" si="33"/>
        <v>2135</v>
      </c>
      <c r="B2074" s="45" t="s">
        <v>563</v>
      </c>
    </row>
    <row r="2075" spans="1:2" x14ac:dyDescent="0.2">
      <c r="A2075" s="65">
        <f t="shared" si="33"/>
        <v>2134</v>
      </c>
      <c r="B2075" s="45" t="s">
        <v>564</v>
      </c>
    </row>
    <row r="2076" spans="1:2" x14ac:dyDescent="0.2">
      <c r="A2076" s="65">
        <f t="shared" si="33"/>
        <v>2133</v>
      </c>
      <c r="B2076" s="45" t="s">
        <v>564</v>
      </c>
    </row>
    <row r="2077" spans="1:2" x14ac:dyDescent="0.2">
      <c r="A2077" s="65">
        <f t="shared" si="33"/>
        <v>2132</v>
      </c>
      <c r="B2077" s="45" t="s">
        <v>564</v>
      </c>
    </row>
    <row r="2078" spans="1:2" x14ac:dyDescent="0.2">
      <c r="A2078" s="65">
        <f t="shared" si="33"/>
        <v>2131</v>
      </c>
      <c r="B2078" s="45" t="s">
        <v>564</v>
      </c>
    </row>
    <row r="2079" spans="1:2" x14ac:dyDescent="0.2">
      <c r="A2079" s="65">
        <f t="shared" si="33"/>
        <v>2127</v>
      </c>
      <c r="B2079" s="45" t="s">
        <v>563</v>
      </c>
    </row>
    <row r="2080" spans="1:2" x14ac:dyDescent="0.2">
      <c r="A2080" s="65">
        <f t="shared" si="33"/>
        <v>2126</v>
      </c>
      <c r="B2080" s="45" t="s">
        <v>563</v>
      </c>
    </row>
    <row r="2081" spans="1:2" x14ac:dyDescent="0.2">
      <c r="A2081" s="65">
        <f t="shared" si="33"/>
        <v>2125</v>
      </c>
      <c r="B2081" s="45" t="s">
        <v>563</v>
      </c>
    </row>
    <row r="2082" spans="1:2" x14ac:dyDescent="0.2">
      <c r="A2082" s="65">
        <f t="shared" si="33"/>
        <v>2124</v>
      </c>
      <c r="B2082" s="45" t="s">
        <v>564</v>
      </c>
    </row>
    <row r="2083" spans="1:2" x14ac:dyDescent="0.2">
      <c r="A2083" s="65">
        <f t="shared" si="33"/>
        <v>2123</v>
      </c>
      <c r="B2083" s="45" t="s">
        <v>564</v>
      </c>
    </row>
    <row r="2084" spans="1:2" x14ac:dyDescent="0.2">
      <c r="A2084" s="65">
        <f t="shared" si="33"/>
        <v>2122</v>
      </c>
      <c r="B2084" s="45" t="s">
        <v>564</v>
      </c>
    </row>
    <row r="2085" spans="1:2" x14ac:dyDescent="0.2">
      <c r="A2085" s="65">
        <f t="shared" si="33"/>
        <v>2121</v>
      </c>
      <c r="B2085" s="45" t="s">
        <v>564</v>
      </c>
    </row>
    <row r="2086" spans="1:2" x14ac:dyDescent="0.2">
      <c r="A2086" s="65">
        <f t="shared" si="33"/>
        <v>2117</v>
      </c>
      <c r="B2086" s="45" t="s">
        <v>563</v>
      </c>
    </row>
    <row r="2087" spans="1:2" x14ac:dyDescent="0.2">
      <c r="A2087" s="65">
        <f t="shared" si="33"/>
        <v>2116</v>
      </c>
      <c r="B2087" s="45" t="s">
        <v>563</v>
      </c>
    </row>
    <row r="2088" spans="1:2" x14ac:dyDescent="0.2">
      <c r="A2088" s="65">
        <f t="shared" si="33"/>
        <v>2115</v>
      </c>
      <c r="B2088" s="45" t="s">
        <v>563</v>
      </c>
    </row>
    <row r="2089" spans="1:2" x14ac:dyDescent="0.2">
      <c r="A2089" s="65">
        <f t="shared" si="33"/>
        <v>2114</v>
      </c>
      <c r="B2089" s="45" t="s">
        <v>564</v>
      </c>
    </row>
    <row r="2090" spans="1:2" x14ac:dyDescent="0.2">
      <c r="A2090" s="65">
        <f t="shared" si="33"/>
        <v>2113</v>
      </c>
      <c r="B2090" s="45" t="s">
        <v>564</v>
      </c>
    </row>
    <row r="2091" spans="1:2" x14ac:dyDescent="0.2">
      <c r="A2091" s="65">
        <f t="shared" si="33"/>
        <v>2112</v>
      </c>
      <c r="B2091" s="45" t="s">
        <v>564</v>
      </c>
    </row>
    <row r="2092" spans="1:2" x14ac:dyDescent="0.2">
      <c r="A2092" s="65">
        <f t="shared" si="33"/>
        <v>2111</v>
      </c>
      <c r="B2092" s="45" t="s">
        <v>564</v>
      </c>
    </row>
    <row r="2093" spans="1:2" x14ac:dyDescent="0.2">
      <c r="A2093" s="65">
        <f t="shared" si="33"/>
        <v>1777</v>
      </c>
      <c r="B2093" s="1" t="s">
        <v>560</v>
      </c>
    </row>
    <row r="2094" spans="1:2" x14ac:dyDescent="0.2">
      <c r="A2094" s="65">
        <f t="shared" si="33"/>
        <v>1776</v>
      </c>
      <c r="B2094" s="1" t="s">
        <v>560</v>
      </c>
    </row>
    <row r="2095" spans="1:2" x14ac:dyDescent="0.2">
      <c r="A2095" s="65">
        <f t="shared" si="33"/>
        <v>1775</v>
      </c>
      <c r="B2095" s="1" t="s">
        <v>560</v>
      </c>
    </row>
    <row r="2096" spans="1:2" x14ac:dyDescent="0.2">
      <c r="A2096" s="65">
        <f t="shared" si="33"/>
        <v>1774</v>
      </c>
      <c r="B2096" s="1" t="s">
        <v>556</v>
      </c>
    </row>
    <row r="2097" spans="1:2" x14ac:dyDescent="0.2">
      <c r="A2097" s="65">
        <f t="shared" si="33"/>
        <v>1773</v>
      </c>
      <c r="B2097" s="1" t="s">
        <v>556</v>
      </c>
    </row>
    <row r="2098" spans="1:2" x14ac:dyDescent="0.2">
      <c r="A2098" s="65">
        <f t="shared" si="33"/>
        <v>1772</v>
      </c>
      <c r="B2098" s="1" t="s">
        <v>556</v>
      </c>
    </row>
    <row r="2099" spans="1:2" x14ac:dyDescent="0.2">
      <c r="A2099" s="65">
        <f t="shared" si="33"/>
        <v>1771</v>
      </c>
      <c r="B2099" s="1" t="s">
        <v>556</v>
      </c>
    </row>
    <row r="2100" spans="1:2" x14ac:dyDescent="0.2">
      <c r="A2100" s="65">
        <f t="shared" si="33"/>
        <v>1767</v>
      </c>
      <c r="B2100" s="1" t="s">
        <v>560</v>
      </c>
    </row>
    <row r="2101" spans="1:2" x14ac:dyDescent="0.2">
      <c r="A2101" s="65">
        <f t="shared" si="33"/>
        <v>1766</v>
      </c>
      <c r="B2101" s="1" t="s">
        <v>560</v>
      </c>
    </row>
    <row r="2102" spans="1:2" x14ac:dyDescent="0.2">
      <c r="A2102" s="65">
        <f t="shared" si="33"/>
        <v>1765</v>
      </c>
      <c r="B2102" s="1" t="s">
        <v>560</v>
      </c>
    </row>
    <row r="2103" spans="1:2" x14ac:dyDescent="0.2">
      <c r="A2103" s="65">
        <f t="shared" si="33"/>
        <v>1764</v>
      </c>
      <c r="B2103" s="1" t="s">
        <v>556</v>
      </c>
    </row>
    <row r="2104" spans="1:2" x14ac:dyDescent="0.2">
      <c r="A2104" s="65">
        <f t="shared" si="33"/>
        <v>1763</v>
      </c>
      <c r="B2104" s="1" t="s">
        <v>556</v>
      </c>
    </row>
    <row r="2105" spans="1:2" x14ac:dyDescent="0.2">
      <c r="A2105" s="65">
        <f t="shared" si="33"/>
        <v>1762</v>
      </c>
      <c r="B2105" s="1" t="s">
        <v>556</v>
      </c>
    </row>
    <row r="2106" spans="1:2" x14ac:dyDescent="0.2">
      <c r="A2106" s="65">
        <f t="shared" ref="A2106:A2169" si="34">A1763-1000</f>
        <v>1761</v>
      </c>
      <c r="B2106" s="1" t="s">
        <v>556</v>
      </c>
    </row>
    <row r="2107" spans="1:2" x14ac:dyDescent="0.2">
      <c r="A2107" s="65">
        <f t="shared" si="34"/>
        <v>1757</v>
      </c>
      <c r="B2107" s="1" t="s">
        <v>560</v>
      </c>
    </row>
    <row r="2108" spans="1:2" x14ac:dyDescent="0.2">
      <c r="A2108" s="65">
        <f t="shared" si="34"/>
        <v>1756</v>
      </c>
      <c r="B2108" s="1" t="s">
        <v>560</v>
      </c>
    </row>
    <row r="2109" spans="1:2" x14ac:dyDescent="0.2">
      <c r="A2109" s="65">
        <f t="shared" si="34"/>
        <v>1755</v>
      </c>
      <c r="B2109" s="1" t="s">
        <v>560</v>
      </c>
    </row>
    <row r="2110" spans="1:2" x14ac:dyDescent="0.2">
      <c r="A2110" s="65">
        <f t="shared" si="34"/>
        <v>1754</v>
      </c>
      <c r="B2110" s="1" t="s">
        <v>556</v>
      </c>
    </row>
    <row r="2111" spans="1:2" x14ac:dyDescent="0.2">
      <c r="A2111" s="65">
        <f t="shared" si="34"/>
        <v>1753</v>
      </c>
      <c r="B2111" s="1" t="s">
        <v>556</v>
      </c>
    </row>
    <row r="2112" spans="1:2" x14ac:dyDescent="0.2">
      <c r="A2112" s="65">
        <f t="shared" si="34"/>
        <v>1752</v>
      </c>
      <c r="B2112" s="1" t="s">
        <v>556</v>
      </c>
    </row>
    <row r="2113" spans="1:2" x14ac:dyDescent="0.2">
      <c r="A2113" s="65">
        <f t="shared" si="34"/>
        <v>1751</v>
      </c>
      <c r="B2113" s="1" t="s">
        <v>556</v>
      </c>
    </row>
    <row r="2114" spans="1:2" x14ac:dyDescent="0.2">
      <c r="A2114" s="65">
        <f t="shared" si="34"/>
        <v>1747</v>
      </c>
      <c r="B2114" s="1" t="s">
        <v>560</v>
      </c>
    </row>
    <row r="2115" spans="1:2" x14ac:dyDescent="0.2">
      <c r="A2115" s="65">
        <f t="shared" si="34"/>
        <v>1746</v>
      </c>
      <c r="B2115" s="1" t="s">
        <v>560</v>
      </c>
    </row>
    <row r="2116" spans="1:2" x14ac:dyDescent="0.2">
      <c r="A2116" s="65">
        <f t="shared" si="34"/>
        <v>1745</v>
      </c>
      <c r="B2116" s="1" t="s">
        <v>560</v>
      </c>
    </row>
    <row r="2117" spans="1:2" x14ac:dyDescent="0.2">
      <c r="A2117" s="65">
        <f t="shared" si="34"/>
        <v>1744</v>
      </c>
      <c r="B2117" s="1" t="s">
        <v>561</v>
      </c>
    </row>
    <row r="2118" spans="1:2" x14ac:dyDescent="0.2">
      <c r="A2118" s="65">
        <f t="shared" si="34"/>
        <v>1743</v>
      </c>
      <c r="B2118" s="1" t="s">
        <v>561</v>
      </c>
    </row>
    <row r="2119" spans="1:2" x14ac:dyDescent="0.2">
      <c r="A2119" s="65">
        <f t="shared" si="34"/>
        <v>1742</v>
      </c>
      <c r="B2119" s="1" t="s">
        <v>561</v>
      </c>
    </row>
    <row r="2120" spans="1:2" x14ac:dyDescent="0.2">
      <c r="A2120" s="65">
        <f t="shared" si="34"/>
        <v>1741</v>
      </c>
      <c r="B2120" s="1" t="s">
        <v>561</v>
      </c>
    </row>
    <row r="2121" spans="1:2" x14ac:dyDescent="0.2">
      <c r="A2121" s="65">
        <f t="shared" si="34"/>
        <v>1737</v>
      </c>
      <c r="B2121" s="1" t="s">
        <v>229</v>
      </c>
    </row>
    <row r="2122" spans="1:2" x14ac:dyDescent="0.2">
      <c r="A2122" s="65">
        <f t="shared" si="34"/>
        <v>1736</v>
      </c>
      <c r="B2122" s="1" t="s">
        <v>229</v>
      </c>
    </row>
    <row r="2123" spans="1:2" x14ac:dyDescent="0.2">
      <c r="A2123" s="65">
        <f t="shared" si="34"/>
        <v>1735</v>
      </c>
      <c r="B2123" s="1" t="s">
        <v>229</v>
      </c>
    </row>
    <row r="2124" spans="1:2" x14ac:dyDescent="0.2">
      <c r="A2124" s="65">
        <f t="shared" si="34"/>
        <v>1734</v>
      </c>
      <c r="B2124" s="1" t="s">
        <v>561</v>
      </c>
    </row>
    <row r="2125" spans="1:2" x14ac:dyDescent="0.2">
      <c r="A2125" s="65">
        <f t="shared" si="34"/>
        <v>1733</v>
      </c>
      <c r="B2125" s="1" t="s">
        <v>561</v>
      </c>
    </row>
    <row r="2126" spans="1:2" x14ac:dyDescent="0.2">
      <c r="A2126" s="65">
        <f t="shared" si="34"/>
        <v>1732</v>
      </c>
      <c r="B2126" s="1" t="s">
        <v>561</v>
      </c>
    </row>
    <row r="2127" spans="1:2" x14ac:dyDescent="0.2">
      <c r="A2127" s="65">
        <f t="shared" si="34"/>
        <v>1731</v>
      </c>
      <c r="B2127" s="1" t="s">
        <v>561</v>
      </c>
    </row>
    <row r="2128" spans="1:2" x14ac:dyDescent="0.2">
      <c r="A2128" s="65">
        <f t="shared" si="34"/>
        <v>1727</v>
      </c>
      <c r="B2128" s="1" t="s">
        <v>229</v>
      </c>
    </row>
    <row r="2129" spans="1:2" x14ac:dyDescent="0.2">
      <c r="A2129" s="65">
        <f t="shared" si="34"/>
        <v>1726</v>
      </c>
      <c r="B2129" s="1" t="s">
        <v>229</v>
      </c>
    </row>
    <row r="2130" spans="1:2" x14ac:dyDescent="0.2">
      <c r="A2130" s="65">
        <f t="shared" si="34"/>
        <v>1725</v>
      </c>
      <c r="B2130" s="1" t="s">
        <v>229</v>
      </c>
    </row>
    <row r="2131" spans="1:2" x14ac:dyDescent="0.2">
      <c r="A2131" s="65">
        <f t="shared" si="34"/>
        <v>1724</v>
      </c>
      <c r="B2131" s="1" t="s">
        <v>561</v>
      </c>
    </row>
    <row r="2132" spans="1:2" x14ac:dyDescent="0.2">
      <c r="A2132" s="65">
        <f t="shared" si="34"/>
        <v>1723</v>
      </c>
      <c r="B2132" s="1" t="s">
        <v>561</v>
      </c>
    </row>
    <row r="2133" spans="1:2" x14ac:dyDescent="0.2">
      <c r="A2133" s="65">
        <f t="shared" si="34"/>
        <v>1722</v>
      </c>
      <c r="B2133" s="1" t="s">
        <v>561</v>
      </c>
    </row>
    <row r="2134" spans="1:2" x14ac:dyDescent="0.2">
      <c r="A2134" s="65">
        <f t="shared" si="34"/>
        <v>1721</v>
      </c>
      <c r="B2134" s="1" t="s">
        <v>561</v>
      </c>
    </row>
    <row r="2135" spans="1:2" x14ac:dyDescent="0.2">
      <c r="A2135" s="65">
        <f t="shared" si="34"/>
        <v>1717</v>
      </c>
      <c r="B2135" s="1" t="s">
        <v>229</v>
      </c>
    </row>
    <row r="2136" spans="1:2" x14ac:dyDescent="0.2">
      <c r="A2136" s="65">
        <f t="shared" si="34"/>
        <v>1716</v>
      </c>
      <c r="B2136" s="1" t="s">
        <v>229</v>
      </c>
    </row>
    <row r="2137" spans="1:2" x14ac:dyDescent="0.2">
      <c r="A2137" s="65">
        <f t="shared" si="34"/>
        <v>1715</v>
      </c>
      <c r="B2137" s="1" t="s">
        <v>229</v>
      </c>
    </row>
    <row r="2138" spans="1:2" x14ac:dyDescent="0.2">
      <c r="A2138" s="65">
        <f t="shared" si="34"/>
        <v>1714</v>
      </c>
      <c r="B2138" s="1" t="s">
        <v>561</v>
      </c>
    </row>
    <row r="2139" spans="1:2" x14ac:dyDescent="0.2">
      <c r="A2139" s="65">
        <f t="shared" si="34"/>
        <v>1713</v>
      </c>
      <c r="B2139" s="1" t="s">
        <v>561</v>
      </c>
    </row>
    <row r="2140" spans="1:2" x14ac:dyDescent="0.2">
      <c r="A2140" s="65">
        <f t="shared" si="34"/>
        <v>1712</v>
      </c>
      <c r="B2140" s="1" t="s">
        <v>561</v>
      </c>
    </row>
    <row r="2141" spans="1:2" x14ac:dyDescent="0.2">
      <c r="A2141" s="65">
        <f t="shared" si="34"/>
        <v>1711</v>
      </c>
      <c r="B2141" s="1" t="s">
        <v>561</v>
      </c>
    </row>
    <row r="2142" spans="1:2" x14ac:dyDescent="0.2">
      <c r="A2142" s="67">
        <f t="shared" si="34"/>
        <v>1677</v>
      </c>
      <c r="B2142" s="68" t="s">
        <v>560</v>
      </c>
    </row>
    <row r="2143" spans="1:2" x14ac:dyDescent="0.2">
      <c r="A2143" s="67">
        <f t="shared" si="34"/>
        <v>1676</v>
      </c>
      <c r="B2143" s="68" t="s">
        <v>560</v>
      </c>
    </row>
    <row r="2144" spans="1:2" x14ac:dyDescent="0.2">
      <c r="A2144" s="67">
        <f t="shared" si="34"/>
        <v>1675</v>
      </c>
      <c r="B2144" s="68" t="s">
        <v>560</v>
      </c>
    </row>
    <row r="2145" spans="1:2" x14ac:dyDescent="0.2">
      <c r="A2145" s="67">
        <f t="shared" si="34"/>
        <v>1674</v>
      </c>
      <c r="B2145" s="68" t="s">
        <v>558</v>
      </c>
    </row>
    <row r="2146" spans="1:2" x14ac:dyDescent="0.2">
      <c r="A2146" s="67">
        <f t="shared" si="34"/>
        <v>1673</v>
      </c>
      <c r="B2146" s="68" t="s">
        <v>558</v>
      </c>
    </row>
    <row r="2147" spans="1:2" x14ac:dyDescent="0.2">
      <c r="A2147" s="67">
        <f t="shared" si="34"/>
        <v>1672</v>
      </c>
      <c r="B2147" s="68" t="s">
        <v>558</v>
      </c>
    </row>
    <row r="2148" spans="1:2" x14ac:dyDescent="0.2">
      <c r="A2148" s="67">
        <f t="shared" si="34"/>
        <v>1671</v>
      </c>
      <c r="B2148" s="68" t="s">
        <v>558</v>
      </c>
    </row>
    <row r="2149" spans="1:2" x14ac:dyDescent="0.2">
      <c r="A2149" s="67">
        <f t="shared" si="34"/>
        <v>1667</v>
      </c>
      <c r="B2149" s="68" t="s">
        <v>560</v>
      </c>
    </row>
    <row r="2150" spans="1:2" x14ac:dyDescent="0.2">
      <c r="A2150" s="67">
        <f t="shared" si="34"/>
        <v>1666</v>
      </c>
      <c r="B2150" s="68" t="s">
        <v>560</v>
      </c>
    </row>
    <row r="2151" spans="1:2" x14ac:dyDescent="0.2">
      <c r="A2151" s="67">
        <f t="shared" si="34"/>
        <v>1665</v>
      </c>
      <c r="B2151" s="68" t="s">
        <v>560</v>
      </c>
    </row>
    <row r="2152" spans="1:2" x14ac:dyDescent="0.2">
      <c r="A2152" s="67">
        <f t="shared" si="34"/>
        <v>1664</v>
      </c>
      <c r="B2152" s="68" t="s">
        <v>556</v>
      </c>
    </row>
    <row r="2153" spans="1:2" x14ac:dyDescent="0.2">
      <c r="A2153" s="67">
        <f t="shared" si="34"/>
        <v>1663</v>
      </c>
      <c r="B2153" s="68" t="s">
        <v>556</v>
      </c>
    </row>
    <row r="2154" spans="1:2" x14ac:dyDescent="0.2">
      <c r="A2154" s="67">
        <f t="shared" si="34"/>
        <v>1662</v>
      </c>
      <c r="B2154" s="68" t="s">
        <v>556</v>
      </c>
    </row>
    <row r="2155" spans="1:2" x14ac:dyDescent="0.2">
      <c r="A2155" s="67">
        <f t="shared" si="34"/>
        <v>1661</v>
      </c>
      <c r="B2155" s="68" t="s">
        <v>556</v>
      </c>
    </row>
    <row r="2156" spans="1:2" x14ac:dyDescent="0.2">
      <c r="A2156" s="67">
        <f t="shared" si="34"/>
        <v>1657</v>
      </c>
      <c r="B2156" s="68" t="s">
        <v>560</v>
      </c>
    </row>
    <row r="2157" spans="1:2" x14ac:dyDescent="0.2">
      <c r="A2157" s="67">
        <f t="shared" si="34"/>
        <v>1656</v>
      </c>
      <c r="B2157" s="68" t="s">
        <v>560</v>
      </c>
    </row>
    <row r="2158" spans="1:2" x14ac:dyDescent="0.2">
      <c r="A2158" s="67">
        <f t="shared" si="34"/>
        <v>1655</v>
      </c>
      <c r="B2158" s="68" t="s">
        <v>560</v>
      </c>
    </row>
    <row r="2159" spans="1:2" x14ac:dyDescent="0.2">
      <c r="A2159" s="67">
        <f t="shared" si="34"/>
        <v>1654</v>
      </c>
      <c r="B2159" s="68" t="s">
        <v>556</v>
      </c>
    </row>
    <row r="2160" spans="1:2" x14ac:dyDescent="0.2">
      <c r="A2160" s="67">
        <f t="shared" si="34"/>
        <v>1653</v>
      </c>
      <c r="B2160" s="68" t="s">
        <v>556</v>
      </c>
    </row>
    <row r="2161" spans="1:2" x14ac:dyDescent="0.2">
      <c r="A2161" s="67">
        <f t="shared" si="34"/>
        <v>1652</v>
      </c>
      <c r="B2161" s="68" t="s">
        <v>556</v>
      </c>
    </row>
    <row r="2162" spans="1:2" x14ac:dyDescent="0.2">
      <c r="A2162" s="67">
        <f t="shared" si="34"/>
        <v>1651</v>
      </c>
      <c r="B2162" s="68" t="s">
        <v>556</v>
      </c>
    </row>
    <row r="2163" spans="1:2" x14ac:dyDescent="0.2">
      <c r="A2163" s="67">
        <f t="shared" si="34"/>
        <v>1647</v>
      </c>
      <c r="B2163" s="68" t="s">
        <v>560</v>
      </c>
    </row>
    <row r="2164" spans="1:2" x14ac:dyDescent="0.2">
      <c r="A2164" s="67">
        <f t="shared" si="34"/>
        <v>1646</v>
      </c>
      <c r="B2164" s="68" t="s">
        <v>560</v>
      </c>
    </row>
    <row r="2165" spans="1:2" x14ac:dyDescent="0.2">
      <c r="A2165" s="67">
        <f t="shared" si="34"/>
        <v>1645</v>
      </c>
      <c r="B2165" s="68" t="s">
        <v>560</v>
      </c>
    </row>
    <row r="2166" spans="1:2" x14ac:dyDescent="0.2">
      <c r="A2166" s="67">
        <f t="shared" si="34"/>
        <v>1644</v>
      </c>
      <c r="B2166" s="68" t="s">
        <v>561</v>
      </c>
    </row>
    <row r="2167" spans="1:2" x14ac:dyDescent="0.2">
      <c r="A2167" s="67">
        <f t="shared" si="34"/>
        <v>1643</v>
      </c>
      <c r="B2167" s="68" t="s">
        <v>561</v>
      </c>
    </row>
    <row r="2168" spans="1:2" x14ac:dyDescent="0.2">
      <c r="A2168" s="67">
        <f t="shared" si="34"/>
        <v>1642</v>
      </c>
      <c r="B2168" s="68" t="s">
        <v>561</v>
      </c>
    </row>
    <row r="2169" spans="1:2" x14ac:dyDescent="0.2">
      <c r="A2169" s="67">
        <f t="shared" si="34"/>
        <v>1641</v>
      </c>
      <c r="B2169" s="68" t="s">
        <v>561</v>
      </c>
    </row>
    <row r="2170" spans="1:2" x14ac:dyDescent="0.2">
      <c r="A2170" s="67">
        <f t="shared" ref="A2170:A2233" si="35">A1827-1000</f>
        <v>1637</v>
      </c>
      <c r="B2170" s="68" t="s">
        <v>229</v>
      </c>
    </row>
    <row r="2171" spans="1:2" x14ac:dyDescent="0.2">
      <c r="A2171" s="67">
        <f t="shared" si="35"/>
        <v>1636</v>
      </c>
      <c r="B2171" s="68" t="s">
        <v>229</v>
      </c>
    </row>
    <row r="2172" spans="1:2" x14ac:dyDescent="0.2">
      <c r="A2172" s="67">
        <f t="shared" si="35"/>
        <v>1635</v>
      </c>
      <c r="B2172" s="68" t="s">
        <v>229</v>
      </c>
    </row>
    <row r="2173" spans="1:2" x14ac:dyDescent="0.2">
      <c r="A2173" s="67">
        <f t="shared" si="35"/>
        <v>1634</v>
      </c>
      <c r="B2173" s="68" t="s">
        <v>561</v>
      </c>
    </row>
    <row r="2174" spans="1:2" x14ac:dyDescent="0.2">
      <c r="A2174" s="67">
        <f t="shared" si="35"/>
        <v>1633</v>
      </c>
      <c r="B2174" s="68" t="s">
        <v>561</v>
      </c>
    </row>
    <row r="2175" spans="1:2" x14ac:dyDescent="0.2">
      <c r="A2175" s="67">
        <f t="shared" si="35"/>
        <v>1632</v>
      </c>
      <c r="B2175" s="68" t="s">
        <v>561</v>
      </c>
    </row>
    <row r="2176" spans="1:2" x14ac:dyDescent="0.2">
      <c r="A2176" s="67">
        <f t="shared" si="35"/>
        <v>1631</v>
      </c>
      <c r="B2176" s="68" t="s">
        <v>561</v>
      </c>
    </row>
    <row r="2177" spans="1:2" x14ac:dyDescent="0.2">
      <c r="A2177" s="67">
        <f t="shared" si="35"/>
        <v>1627</v>
      </c>
      <c r="B2177" s="68" t="s">
        <v>229</v>
      </c>
    </row>
    <row r="2178" spans="1:2" x14ac:dyDescent="0.2">
      <c r="A2178" s="67">
        <f t="shared" si="35"/>
        <v>1626</v>
      </c>
      <c r="B2178" s="68" t="s">
        <v>229</v>
      </c>
    </row>
    <row r="2179" spans="1:2" x14ac:dyDescent="0.2">
      <c r="A2179" s="67">
        <f t="shared" si="35"/>
        <v>1625</v>
      </c>
      <c r="B2179" s="68" t="s">
        <v>229</v>
      </c>
    </row>
    <row r="2180" spans="1:2" x14ac:dyDescent="0.2">
      <c r="A2180" s="67">
        <f t="shared" si="35"/>
        <v>1624</v>
      </c>
      <c r="B2180" s="68" t="s">
        <v>561</v>
      </c>
    </row>
    <row r="2181" spans="1:2" x14ac:dyDescent="0.2">
      <c r="A2181" s="67">
        <f t="shared" si="35"/>
        <v>1623</v>
      </c>
      <c r="B2181" s="68" t="s">
        <v>561</v>
      </c>
    </row>
    <row r="2182" spans="1:2" x14ac:dyDescent="0.2">
      <c r="A2182" s="67">
        <f t="shared" si="35"/>
        <v>1622</v>
      </c>
      <c r="B2182" s="68" t="s">
        <v>561</v>
      </c>
    </row>
    <row r="2183" spans="1:2" x14ac:dyDescent="0.2">
      <c r="A2183" s="67">
        <f t="shared" si="35"/>
        <v>1621</v>
      </c>
      <c r="B2183" s="68" t="s">
        <v>561</v>
      </c>
    </row>
    <row r="2184" spans="1:2" x14ac:dyDescent="0.2">
      <c r="A2184" s="67">
        <f t="shared" si="35"/>
        <v>1617</v>
      </c>
      <c r="B2184" s="68" t="s">
        <v>229</v>
      </c>
    </row>
    <row r="2185" spans="1:2" x14ac:dyDescent="0.2">
      <c r="A2185" s="67">
        <f t="shared" si="35"/>
        <v>1616</v>
      </c>
      <c r="B2185" s="68" t="s">
        <v>229</v>
      </c>
    </row>
    <row r="2186" spans="1:2" x14ac:dyDescent="0.2">
      <c r="A2186" s="67">
        <f t="shared" si="35"/>
        <v>1615</v>
      </c>
      <c r="B2186" s="68" t="s">
        <v>229</v>
      </c>
    </row>
    <row r="2187" spans="1:2" x14ac:dyDescent="0.2">
      <c r="A2187" s="67">
        <f t="shared" si="35"/>
        <v>1614</v>
      </c>
      <c r="B2187" s="68" t="s">
        <v>561</v>
      </c>
    </row>
    <row r="2188" spans="1:2" x14ac:dyDescent="0.2">
      <c r="A2188" s="67">
        <f t="shared" si="35"/>
        <v>1613</v>
      </c>
      <c r="B2188" s="68" t="s">
        <v>561</v>
      </c>
    </row>
    <row r="2189" spans="1:2" x14ac:dyDescent="0.2">
      <c r="A2189" s="67">
        <f t="shared" si="35"/>
        <v>1612</v>
      </c>
      <c r="B2189" s="68" t="s">
        <v>561</v>
      </c>
    </row>
    <row r="2190" spans="1:2" x14ac:dyDescent="0.2">
      <c r="A2190" s="67">
        <f t="shared" si="35"/>
        <v>1611</v>
      </c>
      <c r="B2190" s="68" t="s">
        <v>561</v>
      </c>
    </row>
    <row r="2191" spans="1:2" x14ac:dyDescent="0.2">
      <c r="A2191" s="65">
        <f t="shared" si="35"/>
        <v>1577</v>
      </c>
      <c r="B2191" s="1" t="s">
        <v>560</v>
      </c>
    </row>
    <row r="2192" spans="1:2" x14ac:dyDescent="0.2">
      <c r="A2192" s="65">
        <f t="shared" si="35"/>
        <v>1576</v>
      </c>
      <c r="B2192" s="1" t="s">
        <v>560</v>
      </c>
    </row>
    <row r="2193" spans="1:2" x14ac:dyDescent="0.2">
      <c r="A2193" s="65">
        <f t="shared" si="35"/>
        <v>1575</v>
      </c>
      <c r="B2193" s="1" t="s">
        <v>560</v>
      </c>
    </row>
    <row r="2194" spans="1:2" x14ac:dyDescent="0.2">
      <c r="A2194" s="65">
        <f t="shared" si="35"/>
        <v>1574</v>
      </c>
      <c r="B2194" s="1" t="s">
        <v>558</v>
      </c>
    </row>
    <row r="2195" spans="1:2" x14ac:dyDescent="0.2">
      <c r="A2195" s="65">
        <f t="shared" si="35"/>
        <v>1573</v>
      </c>
      <c r="B2195" s="1" t="s">
        <v>558</v>
      </c>
    </row>
    <row r="2196" spans="1:2" x14ac:dyDescent="0.2">
      <c r="A2196" s="65">
        <f t="shared" si="35"/>
        <v>1572</v>
      </c>
      <c r="B2196" s="1" t="s">
        <v>558</v>
      </c>
    </row>
    <row r="2197" spans="1:2" x14ac:dyDescent="0.2">
      <c r="A2197" s="65">
        <f t="shared" si="35"/>
        <v>1571</v>
      </c>
      <c r="B2197" s="1" t="s">
        <v>558</v>
      </c>
    </row>
    <row r="2198" spans="1:2" x14ac:dyDescent="0.2">
      <c r="A2198" s="65">
        <f t="shared" si="35"/>
        <v>1567</v>
      </c>
      <c r="B2198" s="1" t="s">
        <v>560</v>
      </c>
    </row>
    <row r="2199" spans="1:2" x14ac:dyDescent="0.2">
      <c r="A2199" s="65">
        <f t="shared" si="35"/>
        <v>1566</v>
      </c>
      <c r="B2199" s="1" t="s">
        <v>560</v>
      </c>
    </row>
    <row r="2200" spans="1:2" x14ac:dyDescent="0.2">
      <c r="A2200" s="65">
        <f t="shared" si="35"/>
        <v>1565</v>
      </c>
      <c r="B2200" s="1" t="s">
        <v>560</v>
      </c>
    </row>
    <row r="2201" spans="1:2" x14ac:dyDescent="0.2">
      <c r="A2201" s="65">
        <f t="shared" si="35"/>
        <v>1564</v>
      </c>
      <c r="B2201" s="1" t="s">
        <v>558</v>
      </c>
    </row>
    <row r="2202" spans="1:2" x14ac:dyDescent="0.2">
      <c r="A2202" s="65">
        <f t="shared" si="35"/>
        <v>1563</v>
      </c>
      <c r="B2202" s="1" t="s">
        <v>558</v>
      </c>
    </row>
    <row r="2203" spans="1:2" x14ac:dyDescent="0.2">
      <c r="A2203" s="65">
        <f t="shared" si="35"/>
        <v>1562</v>
      </c>
      <c r="B2203" s="1" t="s">
        <v>558</v>
      </c>
    </row>
    <row r="2204" spans="1:2" x14ac:dyDescent="0.2">
      <c r="A2204" s="65">
        <f t="shared" si="35"/>
        <v>1561</v>
      </c>
      <c r="B2204" s="1" t="s">
        <v>558</v>
      </c>
    </row>
    <row r="2205" spans="1:2" x14ac:dyDescent="0.2">
      <c r="A2205" s="65">
        <f t="shared" si="35"/>
        <v>1557</v>
      </c>
      <c r="B2205" s="1" t="s">
        <v>560</v>
      </c>
    </row>
    <row r="2206" spans="1:2" x14ac:dyDescent="0.2">
      <c r="A2206" s="65">
        <f t="shared" si="35"/>
        <v>1556</v>
      </c>
      <c r="B2206" s="1" t="s">
        <v>560</v>
      </c>
    </row>
    <row r="2207" spans="1:2" x14ac:dyDescent="0.2">
      <c r="A2207" s="65">
        <f t="shared" si="35"/>
        <v>1555</v>
      </c>
      <c r="B2207" s="1" t="s">
        <v>560</v>
      </c>
    </row>
    <row r="2208" spans="1:2" x14ac:dyDescent="0.2">
      <c r="A2208" s="65">
        <f t="shared" si="35"/>
        <v>1554</v>
      </c>
      <c r="B2208" s="1" t="s">
        <v>556</v>
      </c>
    </row>
    <row r="2209" spans="1:2" x14ac:dyDescent="0.2">
      <c r="A2209" s="65">
        <f t="shared" si="35"/>
        <v>1553</v>
      </c>
      <c r="B2209" s="1" t="s">
        <v>556</v>
      </c>
    </row>
    <row r="2210" spans="1:2" x14ac:dyDescent="0.2">
      <c r="A2210" s="65">
        <f t="shared" si="35"/>
        <v>1552</v>
      </c>
      <c r="B2210" s="1" t="s">
        <v>556</v>
      </c>
    </row>
    <row r="2211" spans="1:2" x14ac:dyDescent="0.2">
      <c r="A2211" s="65">
        <f t="shared" si="35"/>
        <v>1551</v>
      </c>
      <c r="B2211" s="1" t="s">
        <v>556</v>
      </c>
    </row>
    <row r="2212" spans="1:2" x14ac:dyDescent="0.2">
      <c r="A2212" s="65">
        <f t="shared" si="35"/>
        <v>1547</v>
      </c>
      <c r="B2212" s="1" t="s">
        <v>560</v>
      </c>
    </row>
    <row r="2213" spans="1:2" x14ac:dyDescent="0.2">
      <c r="A2213" s="65">
        <f t="shared" si="35"/>
        <v>1546</v>
      </c>
      <c r="B2213" s="1" t="s">
        <v>560</v>
      </c>
    </row>
    <row r="2214" spans="1:2" x14ac:dyDescent="0.2">
      <c r="A2214" s="65">
        <f t="shared" si="35"/>
        <v>1545</v>
      </c>
      <c r="B2214" s="1" t="s">
        <v>560</v>
      </c>
    </row>
    <row r="2215" spans="1:2" x14ac:dyDescent="0.2">
      <c r="A2215" s="65">
        <f t="shared" si="35"/>
        <v>1544</v>
      </c>
      <c r="B2215" s="1" t="s">
        <v>561</v>
      </c>
    </row>
    <row r="2216" spans="1:2" x14ac:dyDescent="0.2">
      <c r="A2216" s="65">
        <f t="shared" si="35"/>
        <v>1543</v>
      </c>
      <c r="B2216" s="1" t="s">
        <v>561</v>
      </c>
    </row>
    <row r="2217" spans="1:2" x14ac:dyDescent="0.2">
      <c r="A2217" s="65">
        <f t="shared" si="35"/>
        <v>1542</v>
      </c>
      <c r="B2217" s="1" t="s">
        <v>561</v>
      </c>
    </row>
    <row r="2218" spans="1:2" x14ac:dyDescent="0.2">
      <c r="A2218" s="65">
        <f t="shared" si="35"/>
        <v>1541</v>
      </c>
      <c r="B2218" s="1" t="s">
        <v>561</v>
      </c>
    </row>
    <row r="2219" spans="1:2" x14ac:dyDescent="0.2">
      <c r="A2219" s="65">
        <f t="shared" si="35"/>
        <v>1537</v>
      </c>
      <c r="B2219" s="1" t="s">
        <v>229</v>
      </c>
    </row>
    <row r="2220" spans="1:2" x14ac:dyDescent="0.2">
      <c r="A2220" s="65">
        <f t="shared" si="35"/>
        <v>1536</v>
      </c>
      <c r="B2220" s="1" t="s">
        <v>229</v>
      </c>
    </row>
    <row r="2221" spans="1:2" x14ac:dyDescent="0.2">
      <c r="A2221" s="65">
        <f t="shared" si="35"/>
        <v>1535</v>
      </c>
      <c r="B2221" s="1" t="s">
        <v>229</v>
      </c>
    </row>
    <row r="2222" spans="1:2" x14ac:dyDescent="0.2">
      <c r="A2222" s="65">
        <f t="shared" si="35"/>
        <v>1534</v>
      </c>
      <c r="B2222" s="1" t="s">
        <v>561</v>
      </c>
    </row>
    <row r="2223" spans="1:2" x14ac:dyDescent="0.2">
      <c r="A2223" s="65">
        <f t="shared" si="35"/>
        <v>1533</v>
      </c>
      <c r="B2223" s="1" t="s">
        <v>561</v>
      </c>
    </row>
    <row r="2224" spans="1:2" x14ac:dyDescent="0.2">
      <c r="A2224" s="65">
        <f t="shared" si="35"/>
        <v>1532</v>
      </c>
      <c r="B2224" s="1" t="s">
        <v>561</v>
      </c>
    </row>
    <row r="2225" spans="1:2" x14ac:dyDescent="0.2">
      <c r="A2225" s="65">
        <f t="shared" si="35"/>
        <v>1531</v>
      </c>
      <c r="B2225" s="1" t="s">
        <v>561</v>
      </c>
    </row>
    <row r="2226" spans="1:2" x14ac:dyDescent="0.2">
      <c r="A2226" s="65">
        <f t="shared" si="35"/>
        <v>1527</v>
      </c>
      <c r="B2226" s="1" t="s">
        <v>229</v>
      </c>
    </row>
    <row r="2227" spans="1:2" x14ac:dyDescent="0.2">
      <c r="A2227" s="65">
        <f t="shared" si="35"/>
        <v>1526</v>
      </c>
      <c r="B2227" s="1" t="s">
        <v>229</v>
      </c>
    </row>
    <row r="2228" spans="1:2" x14ac:dyDescent="0.2">
      <c r="A2228" s="65">
        <f t="shared" si="35"/>
        <v>1525</v>
      </c>
      <c r="B2228" s="1" t="s">
        <v>229</v>
      </c>
    </row>
    <row r="2229" spans="1:2" x14ac:dyDescent="0.2">
      <c r="A2229" s="65">
        <f t="shared" si="35"/>
        <v>1524</v>
      </c>
      <c r="B2229" s="1" t="s">
        <v>561</v>
      </c>
    </row>
    <row r="2230" spans="1:2" x14ac:dyDescent="0.2">
      <c r="A2230" s="65">
        <f t="shared" si="35"/>
        <v>1523</v>
      </c>
      <c r="B2230" s="1" t="s">
        <v>561</v>
      </c>
    </row>
    <row r="2231" spans="1:2" x14ac:dyDescent="0.2">
      <c r="A2231" s="65">
        <f t="shared" si="35"/>
        <v>1522</v>
      </c>
      <c r="B2231" s="1" t="s">
        <v>561</v>
      </c>
    </row>
    <row r="2232" spans="1:2" x14ac:dyDescent="0.2">
      <c r="A2232" s="65">
        <f t="shared" si="35"/>
        <v>1521</v>
      </c>
      <c r="B2232" s="1" t="s">
        <v>561</v>
      </c>
    </row>
    <row r="2233" spans="1:2" x14ac:dyDescent="0.2">
      <c r="A2233" s="65">
        <f t="shared" si="35"/>
        <v>1517</v>
      </c>
      <c r="B2233" s="1" t="s">
        <v>229</v>
      </c>
    </row>
    <row r="2234" spans="1:2" x14ac:dyDescent="0.2">
      <c r="A2234" s="65">
        <f t="shared" ref="A2234:A2297" si="36">A1891-1000</f>
        <v>1516</v>
      </c>
      <c r="B2234" s="1" t="s">
        <v>229</v>
      </c>
    </row>
    <row r="2235" spans="1:2" x14ac:dyDescent="0.2">
      <c r="A2235" s="65">
        <f t="shared" si="36"/>
        <v>1515</v>
      </c>
      <c r="B2235" s="1" t="s">
        <v>229</v>
      </c>
    </row>
    <row r="2236" spans="1:2" x14ac:dyDescent="0.2">
      <c r="A2236" s="65">
        <f t="shared" si="36"/>
        <v>1514</v>
      </c>
      <c r="B2236" s="1" t="s">
        <v>561</v>
      </c>
    </row>
    <row r="2237" spans="1:2" x14ac:dyDescent="0.2">
      <c r="A2237" s="65">
        <f t="shared" si="36"/>
        <v>1513</v>
      </c>
      <c r="B2237" s="1" t="s">
        <v>561</v>
      </c>
    </row>
    <row r="2238" spans="1:2" x14ac:dyDescent="0.2">
      <c r="A2238" s="65">
        <f t="shared" si="36"/>
        <v>1512</v>
      </c>
      <c r="B2238" s="1" t="s">
        <v>561</v>
      </c>
    </row>
    <row r="2239" spans="1:2" x14ac:dyDescent="0.2">
      <c r="A2239" s="65">
        <f t="shared" si="36"/>
        <v>1511</v>
      </c>
      <c r="B2239" s="1" t="s">
        <v>561</v>
      </c>
    </row>
    <row r="2240" spans="1:2" x14ac:dyDescent="0.2">
      <c r="A2240" s="67">
        <f t="shared" si="36"/>
        <v>1477</v>
      </c>
      <c r="B2240" s="68" t="s">
        <v>59</v>
      </c>
    </row>
    <row r="2241" spans="1:2" x14ac:dyDescent="0.2">
      <c r="A2241" s="67">
        <f t="shared" si="36"/>
        <v>1476</v>
      </c>
      <c r="B2241" s="68" t="s">
        <v>59</v>
      </c>
    </row>
    <row r="2242" spans="1:2" x14ac:dyDescent="0.2">
      <c r="A2242" s="67">
        <f t="shared" si="36"/>
        <v>1475</v>
      </c>
      <c r="B2242" s="68" t="s">
        <v>59</v>
      </c>
    </row>
    <row r="2243" spans="1:2" x14ac:dyDescent="0.2">
      <c r="A2243" s="67">
        <f t="shared" si="36"/>
        <v>1474</v>
      </c>
      <c r="B2243" s="68" t="s">
        <v>562</v>
      </c>
    </row>
    <row r="2244" spans="1:2" x14ac:dyDescent="0.2">
      <c r="A2244" s="67">
        <f t="shared" si="36"/>
        <v>1473</v>
      </c>
      <c r="B2244" s="68" t="s">
        <v>562</v>
      </c>
    </row>
    <row r="2245" spans="1:2" x14ac:dyDescent="0.2">
      <c r="A2245" s="67">
        <f t="shared" si="36"/>
        <v>1472</v>
      </c>
      <c r="B2245" s="68" t="s">
        <v>562</v>
      </c>
    </row>
    <row r="2246" spans="1:2" x14ac:dyDescent="0.2">
      <c r="A2246" s="67">
        <f t="shared" si="36"/>
        <v>1471</v>
      </c>
      <c r="B2246" s="68" t="s">
        <v>562</v>
      </c>
    </row>
    <row r="2247" spans="1:2" x14ac:dyDescent="0.2">
      <c r="A2247" s="67">
        <f t="shared" si="36"/>
        <v>1467</v>
      </c>
      <c r="B2247" s="68" t="s">
        <v>59</v>
      </c>
    </row>
    <row r="2248" spans="1:2" x14ac:dyDescent="0.2">
      <c r="A2248" s="67">
        <f t="shared" si="36"/>
        <v>1466</v>
      </c>
      <c r="B2248" s="68" t="s">
        <v>59</v>
      </c>
    </row>
    <row r="2249" spans="1:2" x14ac:dyDescent="0.2">
      <c r="A2249" s="67">
        <f t="shared" si="36"/>
        <v>1465</v>
      </c>
      <c r="B2249" s="68" t="s">
        <v>59</v>
      </c>
    </row>
    <row r="2250" spans="1:2" x14ac:dyDescent="0.2">
      <c r="A2250" s="67">
        <f t="shared" si="36"/>
        <v>1464</v>
      </c>
      <c r="B2250" s="68" t="s">
        <v>562</v>
      </c>
    </row>
    <row r="2251" spans="1:2" x14ac:dyDescent="0.2">
      <c r="A2251" s="67">
        <f t="shared" si="36"/>
        <v>1463</v>
      </c>
      <c r="B2251" s="68" t="s">
        <v>562</v>
      </c>
    </row>
    <row r="2252" spans="1:2" x14ac:dyDescent="0.2">
      <c r="A2252" s="67">
        <f t="shared" si="36"/>
        <v>1462</v>
      </c>
      <c r="B2252" s="68" t="s">
        <v>562</v>
      </c>
    </row>
    <row r="2253" spans="1:2" x14ac:dyDescent="0.2">
      <c r="A2253" s="67">
        <f t="shared" si="36"/>
        <v>1461</v>
      </c>
      <c r="B2253" s="68" t="s">
        <v>562</v>
      </c>
    </row>
    <row r="2254" spans="1:2" x14ac:dyDescent="0.2">
      <c r="A2254" s="67">
        <f t="shared" si="36"/>
        <v>1457</v>
      </c>
      <c r="B2254" s="68" t="s">
        <v>59</v>
      </c>
    </row>
    <row r="2255" spans="1:2" x14ac:dyDescent="0.2">
      <c r="A2255" s="67">
        <f t="shared" si="36"/>
        <v>1456</v>
      </c>
      <c r="B2255" s="68" t="s">
        <v>59</v>
      </c>
    </row>
    <row r="2256" spans="1:2" x14ac:dyDescent="0.2">
      <c r="A2256" s="67">
        <f t="shared" si="36"/>
        <v>1455</v>
      </c>
      <c r="B2256" s="68" t="s">
        <v>59</v>
      </c>
    </row>
    <row r="2257" spans="1:2" x14ac:dyDescent="0.2">
      <c r="A2257" s="67">
        <f t="shared" si="36"/>
        <v>1454</v>
      </c>
      <c r="B2257" s="68" t="s">
        <v>562</v>
      </c>
    </row>
    <row r="2258" spans="1:2" x14ac:dyDescent="0.2">
      <c r="A2258" s="67">
        <f t="shared" si="36"/>
        <v>1453</v>
      </c>
      <c r="B2258" s="68" t="s">
        <v>562</v>
      </c>
    </row>
    <row r="2259" spans="1:2" x14ac:dyDescent="0.2">
      <c r="A2259" s="67">
        <f t="shared" si="36"/>
        <v>1452</v>
      </c>
      <c r="B2259" s="68" t="s">
        <v>562</v>
      </c>
    </row>
    <row r="2260" spans="1:2" x14ac:dyDescent="0.2">
      <c r="A2260" s="67">
        <f t="shared" si="36"/>
        <v>1451</v>
      </c>
      <c r="B2260" s="68" t="s">
        <v>562</v>
      </c>
    </row>
    <row r="2261" spans="1:2" x14ac:dyDescent="0.2">
      <c r="A2261" s="67">
        <f t="shared" si="36"/>
        <v>1447</v>
      </c>
      <c r="B2261" s="68" t="s">
        <v>563</v>
      </c>
    </row>
    <row r="2262" spans="1:2" x14ac:dyDescent="0.2">
      <c r="A2262" s="67">
        <f t="shared" si="36"/>
        <v>1446</v>
      </c>
      <c r="B2262" s="68" t="s">
        <v>563</v>
      </c>
    </row>
    <row r="2263" spans="1:2" x14ac:dyDescent="0.2">
      <c r="A2263" s="67">
        <f t="shared" si="36"/>
        <v>1445</v>
      </c>
      <c r="B2263" s="68" t="s">
        <v>563</v>
      </c>
    </row>
    <row r="2264" spans="1:2" x14ac:dyDescent="0.2">
      <c r="A2264" s="67">
        <f t="shared" si="36"/>
        <v>1444</v>
      </c>
      <c r="B2264" s="68" t="s">
        <v>564</v>
      </c>
    </row>
    <row r="2265" spans="1:2" x14ac:dyDescent="0.2">
      <c r="A2265" s="67">
        <f t="shared" si="36"/>
        <v>1443</v>
      </c>
      <c r="B2265" s="68" t="s">
        <v>564</v>
      </c>
    </row>
    <row r="2266" spans="1:2" x14ac:dyDescent="0.2">
      <c r="A2266" s="67">
        <f t="shared" si="36"/>
        <v>1442</v>
      </c>
      <c r="B2266" s="68" t="s">
        <v>564</v>
      </c>
    </row>
    <row r="2267" spans="1:2" x14ac:dyDescent="0.2">
      <c r="A2267" s="67">
        <f t="shared" si="36"/>
        <v>1441</v>
      </c>
      <c r="B2267" s="68" t="s">
        <v>564</v>
      </c>
    </row>
    <row r="2268" spans="1:2" x14ac:dyDescent="0.2">
      <c r="A2268" s="67">
        <f t="shared" si="36"/>
        <v>1437</v>
      </c>
      <c r="B2268" s="68" t="s">
        <v>563</v>
      </c>
    </row>
    <row r="2269" spans="1:2" x14ac:dyDescent="0.2">
      <c r="A2269" s="67">
        <f t="shared" si="36"/>
        <v>1436</v>
      </c>
      <c r="B2269" s="68" t="s">
        <v>563</v>
      </c>
    </row>
    <row r="2270" spans="1:2" x14ac:dyDescent="0.2">
      <c r="A2270" s="67">
        <f t="shared" si="36"/>
        <v>1435</v>
      </c>
      <c r="B2270" s="68" t="s">
        <v>563</v>
      </c>
    </row>
    <row r="2271" spans="1:2" x14ac:dyDescent="0.2">
      <c r="A2271" s="67">
        <f t="shared" si="36"/>
        <v>1434</v>
      </c>
      <c r="B2271" s="68" t="s">
        <v>564</v>
      </c>
    </row>
    <row r="2272" spans="1:2" x14ac:dyDescent="0.2">
      <c r="A2272" s="67">
        <f t="shared" si="36"/>
        <v>1433</v>
      </c>
      <c r="B2272" s="68" t="s">
        <v>564</v>
      </c>
    </row>
    <row r="2273" spans="1:2" x14ac:dyDescent="0.2">
      <c r="A2273" s="67">
        <f t="shared" si="36"/>
        <v>1432</v>
      </c>
      <c r="B2273" s="68" t="s">
        <v>564</v>
      </c>
    </row>
    <row r="2274" spans="1:2" x14ac:dyDescent="0.2">
      <c r="A2274" s="67">
        <f t="shared" si="36"/>
        <v>1431</v>
      </c>
      <c r="B2274" s="68" t="s">
        <v>564</v>
      </c>
    </row>
    <row r="2275" spans="1:2" x14ac:dyDescent="0.2">
      <c r="A2275" s="67">
        <f t="shared" si="36"/>
        <v>1427</v>
      </c>
      <c r="B2275" s="68" t="s">
        <v>563</v>
      </c>
    </row>
    <row r="2276" spans="1:2" x14ac:dyDescent="0.2">
      <c r="A2276" s="67">
        <f t="shared" si="36"/>
        <v>1426</v>
      </c>
      <c r="B2276" s="68" t="s">
        <v>563</v>
      </c>
    </row>
    <row r="2277" spans="1:2" x14ac:dyDescent="0.2">
      <c r="A2277" s="67">
        <f t="shared" si="36"/>
        <v>1425</v>
      </c>
      <c r="B2277" s="68" t="s">
        <v>563</v>
      </c>
    </row>
    <row r="2278" spans="1:2" x14ac:dyDescent="0.2">
      <c r="A2278" s="67">
        <f t="shared" si="36"/>
        <v>1424</v>
      </c>
      <c r="B2278" s="68" t="s">
        <v>564</v>
      </c>
    </row>
    <row r="2279" spans="1:2" x14ac:dyDescent="0.2">
      <c r="A2279" s="67">
        <f t="shared" si="36"/>
        <v>1423</v>
      </c>
      <c r="B2279" s="68" t="s">
        <v>564</v>
      </c>
    </row>
    <row r="2280" spans="1:2" x14ac:dyDescent="0.2">
      <c r="A2280" s="67">
        <f t="shared" si="36"/>
        <v>1422</v>
      </c>
      <c r="B2280" s="68" t="s">
        <v>564</v>
      </c>
    </row>
    <row r="2281" spans="1:2" x14ac:dyDescent="0.2">
      <c r="A2281" s="67">
        <f t="shared" si="36"/>
        <v>1421</v>
      </c>
      <c r="B2281" s="68" t="s">
        <v>564</v>
      </c>
    </row>
    <row r="2282" spans="1:2" x14ac:dyDescent="0.2">
      <c r="A2282" s="67">
        <f t="shared" si="36"/>
        <v>1417</v>
      </c>
      <c r="B2282" s="68" t="s">
        <v>563</v>
      </c>
    </row>
    <row r="2283" spans="1:2" x14ac:dyDescent="0.2">
      <c r="A2283" s="67">
        <f t="shared" si="36"/>
        <v>1416</v>
      </c>
      <c r="B2283" s="68" t="s">
        <v>563</v>
      </c>
    </row>
    <row r="2284" spans="1:2" x14ac:dyDescent="0.2">
      <c r="A2284" s="67">
        <f t="shared" si="36"/>
        <v>1415</v>
      </c>
      <c r="B2284" s="68" t="s">
        <v>563</v>
      </c>
    </row>
    <row r="2285" spans="1:2" x14ac:dyDescent="0.2">
      <c r="A2285" s="67">
        <f t="shared" si="36"/>
        <v>1414</v>
      </c>
      <c r="B2285" s="68" t="s">
        <v>564</v>
      </c>
    </row>
    <row r="2286" spans="1:2" x14ac:dyDescent="0.2">
      <c r="A2286" s="67">
        <f t="shared" si="36"/>
        <v>1413</v>
      </c>
      <c r="B2286" s="68" t="s">
        <v>564</v>
      </c>
    </row>
    <row r="2287" spans="1:2" x14ac:dyDescent="0.2">
      <c r="A2287" s="67">
        <f t="shared" si="36"/>
        <v>1412</v>
      </c>
      <c r="B2287" s="68" t="s">
        <v>564</v>
      </c>
    </row>
    <row r="2288" spans="1:2" x14ac:dyDescent="0.2">
      <c r="A2288" s="67">
        <f t="shared" si="36"/>
        <v>1411</v>
      </c>
      <c r="B2288" s="68" t="s">
        <v>564</v>
      </c>
    </row>
    <row r="2289" spans="1:2" x14ac:dyDescent="0.2">
      <c r="A2289" s="65">
        <f t="shared" si="36"/>
        <v>1377</v>
      </c>
      <c r="B2289" s="45" t="s">
        <v>59</v>
      </c>
    </row>
    <row r="2290" spans="1:2" x14ac:dyDescent="0.2">
      <c r="A2290" s="65">
        <f t="shared" si="36"/>
        <v>1376</v>
      </c>
      <c r="B2290" s="45" t="s">
        <v>59</v>
      </c>
    </row>
    <row r="2291" spans="1:2" x14ac:dyDescent="0.2">
      <c r="A2291" s="65">
        <f t="shared" si="36"/>
        <v>1375</v>
      </c>
      <c r="B2291" s="45" t="s">
        <v>59</v>
      </c>
    </row>
    <row r="2292" spans="1:2" x14ac:dyDescent="0.2">
      <c r="A2292" s="65">
        <f t="shared" si="36"/>
        <v>1374</v>
      </c>
      <c r="B2292" s="45" t="s">
        <v>562</v>
      </c>
    </row>
    <row r="2293" spans="1:2" x14ac:dyDescent="0.2">
      <c r="A2293" s="65">
        <f t="shared" si="36"/>
        <v>1373</v>
      </c>
      <c r="B2293" s="45" t="s">
        <v>562</v>
      </c>
    </row>
    <row r="2294" spans="1:2" x14ac:dyDescent="0.2">
      <c r="A2294" s="65">
        <f t="shared" si="36"/>
        <v>1372</v>
      </c>
      <c r="B2294" s="45" t="s">
        <v>562</v>
      </c>
    </row>
    <row r="2295" spans="1:2" x14ac:dyDescent="0.2">
      <c r="A2295" s="65">
        <f t="shared" si="36"/>
        <v>1371</v>
      </c>
      <c r="B2295" s="45" t="s">
        <v>562</v>
      </c>
    </row>
    <row r="2296" spans="1:2" x14ac:dyDescent="0.2">
      <c r="A2296" s="65">
        <f t="shared" si="36"/>
        <v>1367</v>
      </c>
      <c r="B2296" s="45" t="s">
        <v>59</v>
      </c>
    </row>
    <row r="2297" spans="1:2" x14ac:dyDescent="0.2">
      <c r="A2297" s="65">
        <f t="shared" si="36"/>
        <v>1366</v>
      </c>
      <c r="B2297" s="45" t="s">
        <v>59</v>
      </c>
    </row>
    <row r="2298" spans="1:2" x14ac:dyDescent="0.2">
      <c r="A2298" s="65">
        <f t="shared" ref="A2298:A2361" si="37">A1955-1000</f>
        <v>1365</v>
      </c>
      <c r="B2298" s="45" t="s">
        <v>59</v>
      </c>
    </row>
    <row r="2299" spans="1:2" x14ac:dyDescent="0.2">
      <c r="A2299" s="65">
        <f t="shared" si="37"/>
        <v>1364</v>
      </c>
      <c r="B2299" s="45" t="s">
        <v>562</v>
      </c>
    </row>
    <row r="2300" spans="1:2" x14ac:dyDescent="0.2">
      <c r="A2300" s="65">
        <f t="shared" si="37"/>
        <v>1363</v>
      </c>
      <c r="B2300" s="45" t="s">
        <v>562</v>
      </c>
    </row>
    <row r="2301" spans="1:2" x14ac:dyDescent="0.2">
      <c r="A2301" s="65">
        <f t="shared" si="37"/>
        <v>1362</v>
      </c>
      <c r="B2301" s="45" t="s">
        <v>562</v>
      </c>
    </row>
    <row r="2302" spans="1:2" x14ac:dyDescent="0.2">
      <c r="A2302" s="65">
        <f t="shared" si="37"/>
        <v>1361</v>
      </c>
      <c r="B2302" s="45" t="s">
        <v>562</v>
      </c>
    </row>
    <row r="2303" spans="1:2" x14ac:dyDescent="0.2">
      <c r="A2303" s="65">
        <f t="shared" si="37"/>
        <v>1357</v>
      </c>
      <c r="B2303" s="1" t="s">
        <v>59</v>
      </c>
    </row>
    <row r="2304" spans="1:2" x14ac:dyDescent="0.2">
      <c r="A2304" s="65">
        <f t="shared" si="37"/>
        <v>1356</v>
      </c>
      <c r="B2304" s="1" t="s">
        <v>59</v>
      </c>
    </row>
    <row r="2305" spans="1:2" x14ac:dyDescent="0.2">
      <c r="A2305" s="65">
        <f t="shared" si="37"/>
        <v>1355</v>
      </c>
      <c r="B2305" s="1" t="s">
        <v>59</v>
      </c>
    </row>
    <row r="2306" spans="1:2" x14ac:dyDescent="0.2">
      <c r="A2306" s="65">
        <f t="shared" si="37"/>
        <v>1354</v>
      </c>
      <c r="B2306" s="1" t="s">
        <v>562</v>
      </c>
    </row>
    <row r="2307" spans="1:2" x14ac:dyDescent="0.2">
      <c r="A2307" s="65">
        <f t="shared" si="37"/>
        <v>1353</v>
      </c>
      <c r="B2307" s="1" t="s">
        <v>562</v>
      </c>
    </row>
    <row r="2308" spans="1:2" x14ac:dyDescent="0.2">
      <c r="A2308" s="65">
        <f t="shared" si="37"/>
        <v>1352</v>
      </c>
      <c r="B2308" s="1" t="s">
        <v>562</v>
      </c>
    </row>
    <row r="2309" spans="1:2" x14ac:dyDescent="0.2">
      <c r="A2309" s="65">
        <f t="shared" si="37"/>
        <v>1351</v>
      </c>
      <c r="B2309" s="1" t="s">
        <v>562</v>
      </c>
    </row>
    <row r="2310" spans="1:2" x14ac:dyDescent="0.2">
      <c r="A2310" s="65">
        <f t="shared" si="37"/>
        <v>1347</v>
      </c>
      <c r="B2310" s="1" t="s">
        <v>563</v>
      </c>
    </row>
    <row r="2311" spans="1:2" x14ac:dyDescent="0.2">
      <c r="A2311" s="65">
        <f t="shared" si="37"/>
        <v>1346</v>
      </c>
      <c r="B2311" s="1" t="s">
        <v>563</v>
      </c>
    </row>
    <row r="2312" spans="1:2" x14ac:dyDescent="0.2">
      <c r="A2312" s="65">
        <f t="shared" si="37"/>
        <v>1345</v>
      </c>
      <c r="B2312" s="1" t="s">
        <v>563</v>
      </c>
    </row>
    <row r="2313" spans="1:2" x14ac:dyDescent="0.2">
      <c r="A2313" s="65">
        <f t="shared" si="37"/>
        <v>1344</v>
      </c>
      <c r="B2313" s="1" t="s">
        <v>564</v>
      </c>
    </row>
    <row r="2314" spans="1:2" x14ac:dyDescent="0.2">
      <c r="A2314" s="65">
        <f t="shared" si="37"/>
        <v>1343</v>
      </c>
      <c r="B2314" s="1" t="s">
        <v>564</v>
      </c>
    </row>
    <row r="2315" spans="1:2" x14ac:dyDescent="0.2">
      <c r="A2315" s="65">
        <f t="shared" si="37"/>
        <v>1342</v>
      </c>
      <c r="B2315" s="1" t="s">
        <v>564</v>
      </c>
    </row>
    <row r="2316" spans="1:2" x14ac:dyDescent="0.2">
      <c r="A2316" s="65">
        <f t="shared" si="37"/>
        <v>1341</v>
      </c>
      <c r="B2316" s="1" t="s">
        <v>564</v>
      </c>
    </row>
    <row r="2317" spans="1:2" x14ac:dyDescent="0.2">
      <c r="A2317" s="65">
        <f t="shared" si="37"/>
        <v>1337</v>
      </c>
      <c r="B2317" s="1" t="s">
        <v>563</v>
      </c>
    </row>
    <row r="2318" spans="1:2" x14ac:dyDescent="0.2">
      <c r="A2318" s="65">
        <f t="shared" si="37"/>
        <v>1336</v>
      </c>
      <c r="B2318" s="1" t="s">
        <v>563</v>
      </c>
    </row>
    <row r="2319" spans="1:2" x14ac:dyDescent="0.2">
      <c r="A2319" s="65">
        <f t="shared" si="37"/>
        <v>1335</v>
      </c>
      <c r="B2319" s="1" t="s">
        <v>563</v>
      </c>
    </row>
    <row r="2320" spans="1:2" x14ac:dyDescent="0.2">
      <c r="A2320" s="65">
        <f t="shared" si="37"/>
        <v>1334</v>
      </c>
      <c r="B2320" s="1" t="s">
        <v>564</v>
      </c>
    </row>
    <row r="2321" spans="1:2" x14ac:dyDescent="0.2">
      <c r="A2321" s="65">
        <f t="shared" si="37"/>
        <v>1333</v>
      </c>
      <c r="B2321" s="1" t="s">
        <v>564</v>
      </c>
    </row>
    <row r="2322" spans="1:2" x14ac:dyDescent="0.2">
      <c r="A2322" s="65">
        <f t="shared" si="37"/>
        <v>1332</v>
      </c>
      <c r="B2322" s="1" t="s">
        <v>564</v>
      </c>
    </row>
    <row r="2323" spans="1:2" x14ac:dyDescent="0.2">
      <c r="A2323" s="65">
        <f t="shared" si="37"/>
        <v>1331</v>
      </c>
      <c r="B2323" s="1" t="s">
        <v>564</v>
      </c>
    </row>
    <row r="2324" spans="1:2" x14ac:dyDescent="0.2">
      <c r="A2324" s="65">
        <f t="shared" si="37"/>
        <v>1327</v>
      </c>
      <c r="B2324" s="1" t="s">
        <v>563</v>
      </c>
    </row>
    <row r="2325" spans="1:2" x14ac:dyDescent="0.2">
      <c r="A2325" s="65">
        <f t="shared" si="37"/>
        <v>1326</v>
      </c>
      <c r="B2325" s="1" t="s">
        <v>563</v>
      </c>
    </row>
    <row r="2326" spans="1:2" x14ac:dyDescent="0.2">
      <c r="A2326" s="65">
        <f t="shared" si="37"/>
        <v>1325</v>
      </c>
      <c r="B2326" s="1" t="s">
        <v>563</v>
      </c>
    </row>
    <row r="2327" spans="1:2" x14ac:dyDescent="0.2">
      <c r="A2327" s="65">
        <f t="shared" si="37"/>
        <v>1324</v>
      </c>
      <c r="B2327" s="1" t="s">
        <v>564</v>
      </c>
    </row>
    <row r="2328" spans="1:2" x14ac:dyDescent="0.2">
      <c r="A2328" s="65">
        <f t="shared" si="37"/>
        <v>1323</v>
      </c>
      <c r="B2328" s="1" t="s">
        <v>564</v>
      </c>
    </row>
    <row r="2329" spans="1:2" x14ac:dyDescent="0.2">
      <c r="A2329" s="65">
        <f t="shared" si="37"/>
        <v>1322</v>
      </c>
      <c r="B2329" s="1" t="s">
        <v>564</v>
      </c>
    </row>
    <row r="2330" spans="1:2" x14ac:dyDescent="0.2">
      <c r="A2330" s="65">
        <f t="shared" si="37"/>
        <v>1321</v>
      </c>
      <c r="B2330" s="1" t="s">
        <v>564</v>
      </c>
    </row>
    <row r="2331" spans="1:2" x14ac:dyDescent="0.2">
      <c r="A2331" s="65">
        <f t="shared" si="37"/>
        <v>1317</v>
      </c>
      <c r="B2331" s="1" t="s">
        <v>563</v>
      </c>
    </row>
    <row r="2332" spans="1:2" x14ac:dyDescent="0.2">
      <c r="A2332" s="65">
        <f t="shared" si="37"/>
        <v>1316</v>
      </c>
      <c r="B2332" s="1" t="s">
        <v>563</v>
      </c>
    </row>
    <row r="2333" spans="1:2" x14ac:dyDescent="0.2">
      <c r="A2333" s="65">
        <f t="shared" si="37"/>
        <v>1315</v>
      </c>
      <c r="B2333" s="1" t="s">
        <v>563</v>
      </c>
    </row>
    <row r="2334" spans="1:2" x14ac:dyDescent="0.2">
      <c r="A2334" s="65">
        <f t="shared" si="37"/>
        <v>1314</v>
      </c>
      <c r="B2334" s="1" t="s">
        <v>564</v>
      </c>
    </row>
    <row r="2335" spans="1:2" x14ac:dyDescent="0.2">
      <c r="A2335" s="65">
        <f t="shared" si="37"/>
        <v>1313</v>
      </c>
      <c r="B2335" s="1" t="s">
        <v>564</v>
      </c>
    </row>
    <row r="2336" spans="1:2" x14ac:dyDescent="0.2">
      <c r="A2336" s="65">
        <f t="shared" si="37"/>
        <v>1312</v>
      </c>
      <c r="B2336" s="1" t="s">
        <v>564</v>
      </c>
    </row>
    <row r="2337" spans="1:2" x14ac:dyDescent="0.2">
      <c r="A2337" s="65">
        <f t="shared" si="37"/>
        <v>1311</v>
      </c>
      <c r="B2337" s="1" t="s">
        <v>564</v>
      </c>
    </row>
    <row r="2338" spans="1:2" x14ac:dyDescent="0.2">
      <c r="A2338" s="67">
        <f t="shared" si="37"/>
        <v>1277</v>
      </c>
      <c r="B2338" s="68" t="s">
        <v>59</v>
      </c>
    </row>
    <row r="2339" spans="1:2" x14ac:dyDescent="0.2">
      <c r="A2339" s="67">
        <f t="shared" si="37"/>
        <v>1276</v>
      </c>
      <c r="B2339" s="68" t="s">
        <v>59</v>
      </c>
    </row>
    <row r="2340" spans="1:2" x14ac:dyDescent="0.2">
      <c r="A2340" s="67">
        <f t="shared" si="37"/>
        <v>1275</v>
      </c>
      <c r="B2340" s="68" t="s">
        <v>59</v>
      </c>
    </row>
    <row r="2341" spans="1:2" x14ac:dyDescent="0.2">
      <c r="A2341" s="67">
        <f t="shared" si="37"/>
        <v>1274</v>
      </c>
      <c r="B2341" s="68" t="s">
        <v>562</v>
      </c>
    </row>
    <row r="2342" spans="1:2" x14ac:dyDescent="0.2">
      <c r="A2342" s="67">
        <f t="shared" si="37"/>
        <v>1273</v>
      </c>
      <c r="B2342" s="68" t="s">
        <v>562</v>
      </c>
    </row>
    <row r="2343" spans="1:2" x14ac:dyDescent="0.2">
      <c r="A2343" s="67">
        <f t="shared" si="37"/>
        <v>1272</v>
      </c>
      <c r="B2343" s="68" t="s">
        <v>562</v>
      </c>
    </row>
    <row r="2344" spans="1:2" x14ac:dyDescent="0.2">
      <c r="A2344" s="67">
        <f t="shared" si="37"/>
        <v>1271</v>
      </c>
      <c r="B2344" s="68" t="s">
        <v>562</v>
      </c>
    </row>
    <row r="2345" spans="1:2" x14ac:dyDescent="0.2">
      <c r="A2345" s="67">
        <f t="shared" si="37"/>
        <v>1267</v>
      </c>
      <c r="B2345" s="68" t="s">
        <v>59</v>
      </c>
    </row>
    <row r="2346" spans="1:2" x14ac:dyDescent="0.2">
      <c r="A2346" s="67">
        <f t="shared" si="37"/>
        <v>1266</v>
      </c>
      <c r="B2346" s="68" t="s">
        <v>59</v>
      </c>
    </row>
    <row r="2347" spans="1:2" x14ac:dyDescent="0.2">
      <c r="A2347" s="67">
        <f t="shared" si="37"/>
        <v>1265</v>
      </c>
      <c r="B2347" s="68" t="s">
        <v>59</v>
      </c>
    </row>
    <row r="2348" spans="1:2" x14ac:dyDescent="0.2">
      <c r="A2348" s="67">
        <f t="shared" si="37"/>
        <v>1264</v>
      </c>
      <c r="B2348" s="68" t="s">
        <v>562</v>
      </c>
    </row>
    <row r="2349" spans="1:2" x14ac:dyDescent="0.2">
      <c r="A2349" s="67">
        <f t="shared" si="37"/>
        <v>1263</v>
      </c>
      <c r="B2349" s="68" t="s">
        <v>562</v>
      </c>
    </row>
    <row r="2350" spans="1:2" x14ac:dyDescent="0.2">
      <c r="A2350" s="67">
        <f t="shared" si="37"/>
        <v>1262</v>
      </c>
      <c r="B2350" s="68" t="s">
        <v>562</v>
      </c>
    </row>
    <row r="2351" spans="1:2" x14ac:dyDescent="0.2">
      <c r="A2351" s="67">
        <f t="shared" si="37"/>
        <v>1261</v>
      </c>
      <c r="B2351" s="68" t="s">
        <v>562</v>
      </c>
    </row>
    <row r="2352" spans="1:2" x14ac:dyDescent="0.2">
      <c r="A2352" s="67">
        <f t="shared" si="37"/>
        <v>1257</v>
      </c>
      <c r="B2352" s="68" t="s">
        <v>59</v>
      </c>
    </row>
    <row r="2353" spans="1:2" x14ac:dyDescent="0.2">
      <c r="A2353" s="67">
        <f t="shared" si="37"/>
        <v>1256</v>
      </c>
      <c r="B2353" s="68" t="s">
        <v>59</v>
      </c>
    </row>
    <row r="2354" spans="1:2" x14ac:dyDescent="0.2">
      <c r="A2354" s="67">
        <f t="shared" si="37"/>
        <v>1255</v>
      </c>
      <c r="B2354" s="68" t="s">
        <v>59</v>
      </c>
    </row>
    <row r="2355" spans="1:2" x14ac:dyDescent="0.2">
      <c r="A2355" s="67">
        <f t="shared" si="37"/>
        <v>1254</v>
      </c>
      <c r="B2355" s="68" t="s">
        <v>562</v>
      </c>
    </row>
    <row r="2356" spans="1:2" x14ac:dyDescent="0.2">
      <c r="A2356" s="67">
        <f t="shared" si="37"/>
        <v>1253</v>
      </c>
      <c r="B2356" s="68" t="s">
        <v>562</v>
      </c>
    </row>
    <row r="2357" spans="1:2" x14ac:dyDescent="0.2">
      <c r="A2357" s="67">
        <f t="shared" si="37"/>
        <v>1252</v>
      </c>
      <c r="B2357" s="68" t="s">
        <v>562</v>
      </c>
    </row>
    <row r="2358" spans="1:2" x14ac:dyDescent="0.2">
      <c r="A2358" s="67">
        <f t="shared" si="37"/>
        <v>1251</v>
      </c>
      <c r="B2358" s="68" t="s">
        <v>562</v>
      </c>
    </row>
    <row r="2359" spans="1:2" x14ac:dyDescent="0.2">
      <c r="A2359" s="67">
        <f t="shared" si="37"/>
        <v>1247</v>
      </c>
      <c r="B2359" s="68" t="s">
        <v>563</v>
      </c>
    </row>
    <row r="2360" spans="1:2" x14ac:dyDescent="0.2">
      <c r="A2360" s="67">
        <f t="shared" si="37"/>
        <v>1246</v>
      </c>
      <c r="B2360" s="68" t="s">
        <v>563</v>
      </c>
    </row>
    <row r="2361" spans="1:2" x14ac:dyDescent="0.2">
      <c r="A2361" s="67">
        <f t="shared" si="37"/>
        <v>1245</v>
      </c>
      <c r="B2361" s="68" t="s">
        <v>563</v>
      </c>
    </row>
    <row r="2362" spans="1:2" x14ac:dyDescent="0.2">
      <c r="A2362" s="67">
        <f t="shared" ref="A2362:A2425" si="38">A2019-1000</f>
        <v>1244</v>
      </c>
      <c r="B2362" s="68" t="s">
        <v>564</v>
      </c>
    </row>
    <row r="2363" spans="1:2" x14ac:dyDescent="0.2">
      <c r="A2363" s="67">
        <f t="shared" si="38"/>
        <v>1243</v>
      </c>
      <c r="B2363" s="68" t="s">
        <v>564</v>
      </c>
    </row>
    <row r="2364" spans="1:2" x14ac:dyDescent="0.2">
      <c r="A2364" s="67">
        <f t="shared" si="38"/>
        <v>1242</v>
      </c>
      <c r="B2364" s="68" t="s">
        <v>564</v>
      </c>
    </row>
    <row r="2365" spans="1:2" x14ac:dyDescent="0.2">
      <c r="A2365" s="67">
        <f t="shared" si="38"/>
        <v>1241</v>
      </c>
      <c r="B2365" s="68" t="s">
        <v>564</v>
      </c>
    </row>
    <row r="2366" spans="1:2" x14ac:dyDescent="0.2">
      <c r="A2366" s="67">
        <f t="shared" si="38"/>
        <v>1237</v>
      </c>
      <c r="B2366" s="68" t="s">
        <v>563</v>
      </c>
    </row>
    <row r="2367" spans="1:2" x14ac:dyDescent="0.2">
      <c r="A2367" s="67">
        <f t="shared" si="38"/>
        <v>1236</v>
      </c>
      <c r="B2367" s="68" t="s">
        <v>563</v>
      </c>
    </row>
    <row r="2368" spans="1:2" x14ac:dyDescent="0.2">
      <c r="A2368" s="67">
        <f t="shared" si="38"/>
        <v>1235</v>
      </c>
      <c r="B2368" s="68" t="s">
        <v>563</v>
      </c>
    </row>
    <row r="2369" spans="1:2" x14ac:dyDescent="0.2">
      <c r="A2369" s="67">
        <f t="shared" si="38"/>
        <v>1234</v>
      </c>
      <c r="B2369" s="68" t="s">
        <v>564</v>
      </c>
    </row>
    <row r="2370" spans="1:2" x14ac:dyDescent="0.2">
      <c r="A2370" s="67">
        <f t="shared" si="38"/>
        <v>1233</v>
      </c>
      <c r="B2370" s="68" t="s">
        <v>564</v>
      </c>
    </row>
    <row r="2371" spans="1:2" x14ac:dyDescent="0.2">
      <c r="A2371" s="67">
        <f t="shared" si="38"/>
        <v>1232</v>
      </c>
      <c r="B2371" s="68" t="s">
        <v>564</v>
      </c>
    </row>
    <row r="2372" spans="1:2" x14ac:dyDescent="0.2">
      <c r="A2372" s="67">
        <f t="shared" si="38"/>
        <v>1231</v>
      </c>
      <c r="B2372" s="68" t="s">
        <v>564</v>
      </c>
    </row>
    <row r="2373" spans="1:2" x14ac:dyDescent="0.2">
      <c r="A2373" s="67">
        <f t="shared" si="38"/>
        <v>1227</v>
      </c>
      <c r="B2373" s="68" t="s">
        <v>563</v>
      </c>
    </row>
    <row r="2374" spans="1:2" x14ac:dyDescent="0.2">
      <c r="A2374" s="67">
        <f t="shared" si="38"/>
        <v>1226</v>
      </c>
      <c r="B2374" s="68" t="s">
        <v>563</v>
      </c>
    </row>
    <row r="2375" spans="1:2" x14ac:dyDescent="0.2">
      <c r="A2375" s="67">
        <f t="shared" si="38"/>
        <v>1225</v>
      </c>
      <c r="B2375" s="68" t="s">
        <v>563</v>
      </c>
    </row>
    <row r="2376" spans="1:2" x14ac:dyDescent="0.2">
      <c r="A2376" s="67">
        <f t="shared" si="38"/>
        <v>1224</v>
      </c>
      <c r="B2376" s="68" t="s">
        <v>564</v>
      </c>
    </row>
    <row r="2377" spans="1:2" x14ac:dyDescent="0.2">
      <c r="A2377" s="67">
        <f t="shared" si="38"/>
        <v>1223</v>
      </c>
      <c r="B2377" s="68" t="s">
        <v>564</v>
      </c>
    </row>
    <row r="2378" spans="1:2" x14ac:dyDescent="0.2">
      <c r="A2378" s="67">
        <f t="shared" si="38"/>
        <v>1222</v>
      </c>
      <c r="B2378" s="68" t="s">
        <v>564</v>
      </c>
    </row>
    <row r="2379" spans="1:2" x14ac:dyDescent="0.2">
      <c r="A2379" s="67">
        <f t="shared" si="38"/>
        <v>1221</v>
      </c>
      <c r="B2379" s="68" t="s">
        <v>564</v>
      </c>
    </row>
    <row r="2380" spans="1:2" x14ac:dyDescent="0.2">
      <c r="A2380" s="67">
        <f t="shared" si="38"/>
        <v>1217</v>
      </c>
      <c r="B2380" s="68" t="s">
        <v>563</v>
      </c>
    </row>
    <row r="2381" spans="1:2" x14ac:dyDescent="0.2">
      <c r="A2381" s="67">
        <f t="shared" si="38"/>
        <v>1216</v>
      </c>
      <c r="B2381" s="68" t="s">
        <v>563</v>
      </c>
    </row>
    <row r="2382" spans="1:2" x14ac:dyDescent="0.2">
      <c r="A2382" s="67">
        <f t="shared" si="38"/>
        <v>1215</v>
      </c>
      <c r="B2382" s="68" t="s">
        <v>563</v>
      </c>
    </row>
    <row r="2383" spans="1:2" x14ac:dyDescent="0.2">
      <c r="A2383" s="67">
        <f t="shared" si="38"/>
        <v>1214</v>
      </c>
      <c r="B2383" s="68" t="s">
        <v>564</v>
      </c>
    </row>
    <row r="2384" spans="1:2" x14ac:dyDescent="0.2">
      <c r="A2384" s="67">
        <f t="shared" si="38"/>
        <v>1213</v>
      </c>
      <c r="B2384" s="68" t="s">
        <v>564</v>
      </c>
    </row>
    <row r="2385" spans="1:2" x14ac:dyDescent="0.2">
      <c r="A2385" s="67">
        <f t="shared" si="38"/>
        <v>1212</v>
      </c>
      <c r="B2385" s="68" t="s">
        <v>564</v>
      </c>
    </row>
    <row r="2386" spans="1:2" x14ac:dyDescent="0.2">
      <c r="A2386" s="67">
        <f t="shared" si="38"/>
        <v>1211</v>
      </c>
      <c r="B2386" s="68" t="s">
        <v>564</v>
      </c>
    </row>
    <row r="2387" spans="1:2" x14ac:dyDescent="0.2">
      <c r="A2387" s="65">
        <f t="shared" si="38"/>
        <v>1177</v>
      </c>
      <c r="B2387" s="1" t="s">
        <v>59</v>
      </c>
    </row>
    <row r="2388" spans="1:2" x14ac:dyDescent="0.2">
      <c r="A2388" s="65">
        <f t="shared" si="38"/>
        <v>1176</v>
      </c>
      <c r="B2388" s="1" t="s">
        <v>59</v>
      </c>
    </row>
    <row r="2389" spans="1:2" x14ac:dyDescent="0.2">
      <c r="A2389" s="65">
        <f t="shared" si="38"/>
        <v>1175</v>
      </c>
      <c r="B2389" s="1" t="s">
        <v>59</v>
      </c>
    </row>
    <row r="2390" spans="1:2" x14ac:dyDescent="0.2">
      <c r="A2390" s="65">
        <f t="shared" si="38"/>
        <v>1174</v>
      </c>
      <c r="B2390" s="1" t="s">
        <v>562</v>
      </c>
    </row>
    <row r="2391" spans="1:2" x14ac:dyDescent="0.2">
      <c r="A2391" s="65">
        <f t="shared" si="38"/>
        <v>1173</v>
      </c>
      <c r="B2391" s="1" t="s">
        <v>562</v>
      </c>
    </row>
    <row r="2392" spans="1:2" x14ac:dyDescent="0.2">
      <c r="A2392" s="65">
        <f t="shared" si="38"/>
        <v>1172</v>
      </c>
      <c r="B2392" s="1" t="s">
        <v>562</v>
      </c>
    </row>
    <row r="2393" spans="1:2" x14ac:dyDescent="0.2">
      <c r="A2393" s="65">
        <f t="shared" si="38"/>
        <v>1171</v>
      </c>
      <c r="B2393" s="1" t="s">
        <v>562</v>
      </c>
    </row>
    <row r="2394" spans="1:2" x14ac:dyDescent="0.2">
      <c r="A2394" s="65">
        <f t="shared" si="38"/>
        <v>1167</v>
      </c>
      <c r="B2394" s="1" t="s">
        <v>59</v>
      </c>
    </row>
    <row r="2395" spans="1:2" x14ac:dyDescent="0.2">
      <c r="A2395" s="65">
        <f t="shared" si="38"/>
        <v>1166</v>
      </c>
      <c r="B2395" s="1" t="s">
        <v>59</v>
      </c>
    </row>
    <row r="2396" spans="1:2" x14ac:dyDescent="0.2">
      <c r="A2396" s="65">
        <f t="shared" si="38"/>
        <v>1165</v>
      </c>
      <c r="B2396" s="1" t="s">
        <v>59</v>
      </c>
    </row>
    <row r="2397" spans="1:2" x14ac:dyDescent="0.2">
      <c r="A2397" s="65">
        <f t="shared" si="38"/>
        <v>1164</v>
      </c>
      <c r="B2397" s="1" t="s">
        <v>562</v>
      </c>
    </row>
    <row r="2398" spans="1:2" x14ac:dyDescent="0.2">
      <c r="A2398" s="65">
        <f t="shared" si="38"/>
        <v>1163</v>
      </c>
      <c r="B2398" s="1" t="s">
        <v>562</v>
      </c>
    </row>
    <row r="2399" spans="1:2" x14ac:dyDescent="0.2">
      <c r="A2399" s="65">
        <f t="shared" si="38"/>
        <v>1162</v>
      </c>
      <c r="B2399" s="1" t="s">
        <v>562</v>
      </c>
    </row>
    <row r="2400" spans="1:2" x14ac:dyDescent="0.2">
      <c r="A2400" s="65">
        <f t="shared" si="38"/>
        <v>1161</v>
      </c>
      <c r="B2400" s="1" t="s">
        <v>562</v>
      </c>
    </row>
    <row r="2401" spans="1:2" x14ac:dyDescent="0.2">
      <c r="A2401" s="65">
        <f t="shared" si="38"/>
        <v>1157</v>
      </c>
      <c r="B2401" s="1" t="s">
        <v>59</v>
      </c>
    </row>
    <row r="2402" spans="1:2" x14ac:dyDescent="0.2">
      <c r="A2402" s="65">
        <f t="shared" si="38"/>
        <v>1156</v>
      </c>
      <c r="B2402" s="1" t="s">
        <v>59</v>
      </c>
    </row>
    <row r="2403" spans="1:2" x14ac:dyDescent="0.2">
      <c r="A2403" s="65">
        <f t="shared" si="38"/>
        <v>1155</v>
      </c>
      <c r="B2403" s="1" t="s">
        <v>59</v>
      </c>
    </row>
    <row r="2404" spans="1:2" x14ac:dyDescent="0.2">
      <c r="A2404" s="65">
        <f t="shared" si="38"/>
        <v>1154</v>
      </c>
      <c r="B2404" s="1" t="s">
        <v>562</v>
      </c>
    </row>
    <row r="2405" spans="1:2" x14ac:dyDescent="0.2">
      <c r="A2405" s="65">
        <f t="shared" si="38"/>
        <v>1153</v>
      </c>
      <c r="B2405" s="1" t="s">
        <v>562</v>
      </c>
    </row>
    <row r="2406" spans="1:2" x14ac:dyDescent="0.2">
      <c r="A2406" s="65">
        <f t="shared" si="38"/>
        <v>1152</v>
      </c>
      <c r="B2406" s="1" t="s">
        <v>562</v>
      </c>
    </row>
    <row r="2407" spans="1:2" x14ac:dyDescent="0.2">
      <c r="A2407" s="65">
        <f t="shared" si="38"/>
        <v>1151</v>
      </c>
      <c r="B2407" s="1" t="s">
        <v>562</v>
      </c>
    </row>
    <row r="2408" spans="1:2" x14ac:dyDescent="0.2">
      <c r="A2408" s="65">
        <f t="shared" si="38"/>
        <v>1147</v>
      </c>
      <c r="B2408" s="45" t="s">
        <v>563</v>
      </c>
    </row>
    <row r="2409" spans="1:2" x14ac:dyDescent="0.2">
      <c r="A2409" s="65">
        <f t="shared" si="38"/>
        <v>1146</v>
      </c>
      <c r="B2409" s="45" t="s">
        <v>563</v>
      </c>
    </row>
    <row r="2410" spans="1:2" x14ac:dyDescent="0.2">
      <c r="A2410" s="65">
        <f t="shared" si="38"/>
        <v>1145</v>
      </c>
      <c r="B2410" s="45" t="s">
        <v>563</v>
      </c>
    </row>
    <row r="2411" spans="1:2" x14ac:dyDescent="0.2">
      <c r="A2411" s="65">
        <f t="shared" si="38"/>
        <v>1144</v>
      </c>
      <c r="B2411" s="45" t="s">
        <v>564</v>
      </c>
    </row>
    <row r="2412" spans="1:2" x14ac:dyDescent="0.2">
      <c r="A2412" s="65">
        <f t="shared" si="38"/>
        <v>1143</v>
      </c>
      <c r="B2412" s="45" t="s">
        <v>564</v>
      </c>
    </row>
    <row r="2413" spans="1:2" x14ac:dyDescent="0.2">
      <c r="A2413" s="65">
        <f t="shared" si="38"/>
        <v>1142</v>
      </c>
      <c r="B2413" s="45" t="s">
        <v>564</v>
      </c>
    </row>
    <row r="2414" spans="1:2" x14ac:dyDescent="0.2">
      <c r="A2414" s="65">
        <f t="shared" si="38"/>
        <v>1141</v>
      </c>
      <c r="B2414" s="45" t="s">
        <v>564</v>
      </c>
    </row>
    <row r="2415" spans="1:2" x14ac:dyDescent="0.2">
      <c r="A2415" s="65">
        <f t="shared" si="38"/>
        <v>1137</v>
      </c>
      <c r="B2415" s="45" t="s">
        <v>563</v>
      </c>
    </row>
    <row r="2416" spans="1:2" x14ac:dyDescent="0.2">
      <c r="A2416" s="65">
        <f t="shared" si="38"/>
        <v>1136</v>
      </c>
      <c r="B2416" s="45" t="s">
        <v>563</v>
      </c>
    </row>
    <row r="2417" spans="1:2" x14ac:dyDescent="0.2">
      <c r="A2417" s="65">
        <f t="shared" si="38"/>
        <v>1135</v>
      </c>
      <c r="B2417" s="45" t="s">
        <v>563</v>
      </c>
    </row>
    <row r="2418" spans="1:2" x14ac:dyDescent="0.2">
      <c r="A2418" s="65">
        <f t="shared" si="38"/>
        <v>1134</v>
      </c>
      <c r="B2418" s="45" t="s">
        <v>564</v>
      </c>
    </row>
    <row r="2419" spans="1:2" x14ac:dyDescent="0.2">
      <c r="A2419" s="65">
        <f t="shared" si="38"/>
        <v>1133</v>
      </c>
      <c r="B2419" s="45" t="s">
        <v>564</v>
      </c>
    </row>
    <row r="2420" spans="1:2" x14ac:dyDescent="0.2">
      <c r="A2420" s="65">
        <f t="shared" si="38"/>
        <v>1132</v>
      </c>
      <c r="B2420" s="45" t="s">
        <v>564</v>
      </c>
    </row>
    <row r="2421" spans="1:2" x14ac:dyDescent="0.2">
      <c r="A2421" s="65">
        <f t="shared" si="38"/>
        <v>1131</v>
      </c>
      <c r="B2421" s="45" t="s">
        <v>564</v>
      </c>
    </row>
    <row r="2422" spans="1:2" x14ac:dyDescent="0.2">
      <c r="A2422" s="65">
        <f t="shared" si="38"/>
        <v>1127</v>
      </c>
      <c r="B2422" s="45" t="s">
        <v>563</v>
      </c>
    </row>
    <row r="2423" spans="1:2" x14ac:dyDescent="0.2">
      <c r="A2423" s="65">
        <f t="shared" si="38"/>
        <v>1126</v>
      </c>
      <c r="B2423" s="45" t="s">
        <v>563</v>
      </c>
    </row>
    <row r="2424" spans="1:2" x14ac:dyDescent="0.2">
      <c r="A2424" s="65">
        <f t="shared" si="38"/>
        <v>1125</v>
      </c>
      <c r="B2424" s="45" t="s">
        <v>563</v>
      </c>
    </row>
    <row r="2425" spans="1:2" x14ac:dyDescent="0.2">
      <c r="A2425" s="65">
        <f t="shared" si="38"/>
        <v>1124</v>
      </c>
      <c r="B2425" s="45" t="s">
        <v>564</v>
      </c>
    </row>
    <row r="2426" spans="1:2" x14ac:dyDescent="0.2">
      <c r="A2426" s="65">
        <f t="shared" ref="A2426:A2435" si="39">A2083-1000</f>
        <v>1123</v>
      </c>
      <c r="B2426" s="45" t="s">
        <v>564</v>
      </c>
    </row>
    <row r="2427" spans="1:2" x14ac:dyDescent="0.2">
      <c r="A2427" s="65">
        <f t="shared" si="39"/>
        <v>1122</v>
      </c>
      <c r="B2427" s="45" t="s">
        <v>564</v>
      </c>
    </row>
    <row r="2428" spans="1:2" x14ac:dyDescent="0.2">
      <c r="A2428" s="65">
        <f t="shared" si="39"/>
        <v>1121</v>
      </c>
      <c r="B2428" s="45" t="s">
        <v>564</v>
      </c>
    </row>
    <row r="2429" spans="1:2" x14ac:dyDescent="0.2">
      <c r="A2429" s="65">
        <f t="shared" si="39"/>
        <v>1117</v>
      </c>
      <c r="B2429" s="45" t="s">
        <v>563</v>
      </c>
    </row>
    <row r="2430" spans="1:2" x14ac:dyDescent="0.2">
      <c r="A2430" s="65">
        <f t="shared" si="39"/>
        <v>1116</v>
      </c>
      <c r="B2430" s="45" t="s">
        <v>563</v>
      </c>
    </row>
    <row r="2431" spans="1:2" x14ac:dyDescent="0.2">
      <c r="A2431" s="65">
        <f t="shared" si="39"/>
        <v>1115</v>
      </c>
      <c r="B2431" s="45" t="s">
        <v>563</v>
      </c>
    </row>
    <row r="2432" spans="1:2" x14ac:dyDescent="0.2">
      <c r="A2432" s="65">
        <f t="shared" si="39"/>
        <v>1114</v>
      </c>
      <c r="B2432" s="45" t="s">
        <v>564</v>
      </c>
    </row>
    <row r="2433" spans="1:2" x14ac:dyDescent="0.2">
      <c r="A2433" s="65">
        <f t="shared" si="39"/>
        <v>1113</v>
      </c>
      <c r="B2433" s="45" t="s">
        <v>564</v>
      </c>
    </row>
    <row r="2434" spans="1:2" x14ac:dyDescent="0.2">
      <c r="A2434" s="65">
        <f t="shared" si="39"/>
        <v>1112</v>
      </c>
      <c r="B2434" s="45" t="s">
        <v>564</v>
      </c>
    </row>
    <row r="2435" spans="1:2" x14ac:dyDescent="0.2">
      <c r="A2435" s="65">
        <f t="shared" si="39"/>
        <v>1111</v>
      </c>
      <c r="B2435" s="45" t="s">
        <v>564</v>
      </c>
    </row>
  </sheetData>
  <mergeCells count="187">
    <mergeCell ref="F219:P219"/>
    <mergeCell ref="F220:P220"/>
    <mergeCell ref="F221:P221"/>
    <mergeCell ref="F222:P222"/>
    <mergeCell ref="F223:P223"/>
    <mergeCell ref="F224:P224"/>
    <mergeCell ref="F225:P225"/>
    <mergeCell ref="F210:P210"/>
    <mergeCell ref="F211:P211"/>
    <mergeCell ref="F212:P212"/>
    <mergeCell ref="F213:P213"/>
    <mergeCell ref="F214:P214"/>
    <mergeCell ref="F215:P215"/>
    <mergeCell ref="F216:P216"/>
    <mergeCell ref="F217:P217"/>
    <mergeCell ref="F218:P218"/>
    <mergeCell ref="F201:P201"/>
    <mergeCell ref="F202:P202"/>
    <mergeCell ref="F203:P203"/>
    <mergeCell ref="F204:P204"/>
    <mergeCell ref="F205:P205"/>
    <mergeCell ref="F206:P206"/>
    <mergeCell ref="F207:P207"/>
    <mergeCell ref="F208:P208"/>
    <mergeCell ref="F209:P209"/>
    <mergeCell ref="F192:P192"/>
    <mergeCell ref="F193:P193"/>
    <mergeCell ref="F194:P194"/>
    <mergeCell ref="F195:P195"/>
    <mergeCell ref="F196:P196"/>
    <mergeCell ref="F197:P197"/>
    <mergeCell ref="F198:P198"/>
    <mergeCell ref="F199:P199"/>
    <mergeCell ref="F200:P200"/>
    <mergeCell ref="F183:P183"/>
    <mergeCell ref="F184:P184"/>
    <mergeCell ref="F185:P185"/>
    <mergeCell ref="F186:P186"/>
    <mergeCell ref="F187:P187"/>
    <mergeCell ref="F188:P188"/>
    <mergeCell ref="F189:P189"/>
    <mergeCell ref="F190:P190"/>
    <mergeCell ref="F191:P191"/>
    <mergeCell ref="F174:P174"/>
    <mergeCell ref="F175:P175"/>
    <mergeCell ref="F176:P176"/>
    <mergeCell ref="F177:P177"/>
    <mergeCell ref="F178:P178"/>
    <mergeCell ref="F179:P179"/>
    <mergeCell ref="F180:P180"/>
    <mergeCell ref="F181:P181"/>
    <mergeCell ref="F182:P182"/>
    <mergeCell ref="F165:P165"/>
    <mergeCell ref="F166:P166"/>
    <mergeCell ref="F167:P167"/>
    <mergeCell ref="F168:P168"/>
    <mergeCell ref="F169:P169"/>
    <mergeCell ref="F170:P170"/>
    <mergeCell ref="F171:P171"/>
    <mergeCell ref="F172:P172"/>
    <mergeCell ref="F173:P173"/>
    <mergeCell ref="F156:P156"/>
    <mergeCell ref="F157:P157"/>
    <mergeCell ref="F158:P158"/>
    <mergeCell ref="F159:P159"/>
    <mergeCell ref="F160:P160"/>
    <mergeCell ref="F161:P161"/>
    <mergeCell ref="F162:P162"/>
    <mergeCell ref="F163:P163"/>
    <mergeCell ref="F164:P164"/>
    <mergeCell ref="F147:P147"/>
    <mergeCell ref="F148:P148"/>
    <mergeCell ref="F149:P149"/>
    <mergeCell ref="F150:P150"/>
    <mergeCell ref="F151:P151"/>
    <mergeCell ref="F152:P152"/>
    <mergeCell ref="F153:P153"/>
    <mergeCell ref="F154:P154"/>
    <mergeCell ref="F155:P155"/>
    <mergeCell ref="F138:P138"/>
    <mergeCell ref="F139:P139"/>
    <mergeCell ref="F140:P140"/>
    <mergeCell ref="F141:P141"/>
    <mergeCell ref="F142:P142"/>
    <mergeCell ref="F143:P143"/>
    <mergeCell ref="F144:P144"/>
    <mergeCell ref="F145:P145"/>
    <mergeCell ref="F146:P146"/>
    <mergeCell ref="F129:P129"/>
    <mergeCell ref="F130:P130"/>
    <mergeCell ref="F131:P131"/>
    <mergeCell ref="F132:P132"/>
    <mergeCell ref="F133:P133"/>
    <mergeCell ref="F134:P134"/>
    <mergeCell ref="F135:P135"/>
    <mergeCell ref="F136:P136"/>
    <mergeCell ref="F137:P137"/>
    <mergeCell ref="F120:P120"/>
    <mergeCell ref="F121:P121"/>
    <mergeCell ref="F122:P122"/>
    <mergeCell ref="F123:P123"/>
    <mergeCell ref="F124:P124"/>
    <mergeCell ref="F125:P125"/>
    <mergeCell ref="F126:P126"/>
    <mergeCell ref="F127:P127"/>
    <mergeCell ref="F128:P128"/>
    <mergeCell ref="F111:P111"/>
    <mergeCell ref="F112:P112"/>
    <mergeCell ref="F113:P113"/>
    <mergeCell ref="F114:P114"/>
    <mergeCell ref="F115:P115"/>
    <mergeCell ref="F116:P116"/>
    <mergeCell ref="F117:P117"/>
    <mergeCell ref="F118:P118"/>
    <mergeCell ref="F119:P119"/>
    <mergeCell ref="F102:P102"/>
    <mergeCell ref="F103:P103"/>
    <mergeCell ref="F104:P104"/>
    <mergeCell ref="F105:P105"/>
    <mergeCell ref="F106:P106"/>
    <mergeCell ref="F107:P107"/>
    <mergeCell ref="F108:P108"/>
    <mergeCell ref="F109:P109"/>
    <mergeCell ref="F110:P110"/>
    <mergeCell ref="F93:P93"/>
    <mergeCell ref="F94:P94"/>
    <mergeCell ref="F95:P95"/>
    <mergeCell ref="F96:P96"/>
    <mergeCell ref="F97:P97"/>
    <mergeCell ref="F98:P98"/>
    <mergeCell ref="F99:P99"/>
    <mergeCell ref="F100:P100"/>
    <mergeCell ref="F101:P101"/>
    <mergeCell ref="F84:P84"/>
    <mergeCell ref="F85:P85"/>
    <mergeCell ref="F86:P86"/>
    <mergeCell ref="F87:P87"/>
    <mergeCell ref="F88:P88"/>
    <mergeCell ref="F89:P89"/>
    <mergeCell ref="F90:P90"/>
    <mergeCell ref="F91:P91"/>
    <mergeCell ref="F92:P92"/>
    <mergeCell ref="F75:P75"/>
    <mergeCell ref="F76:P76"/>
    <mergeCell ref="F77:P77"/>
    <mergeCell ref="F78:P78"/>
    <mergeCell ref="F79:P79"/>
    <mergeCell ref="F80:P80"/>
    <mergeCell ref="F81:P81"/>
    <mergeCell ref="F82:P82"/>
    <mergeCell ref="F83:P83"/>
    <mergeCell ref="F66:P66"/>
    <mergeCell ref="F67:P67"/>
    <mergeCell ref="F68:P68"/>
    <mergeCell ref="F69:P69"/>
    <mergeCell ref="F70:P70"/>
    <mergeCell ref="F71:P71"/>
    <mergeCell ref="F72:P72"/>
    <mergeCell ref="F73:P73"/>
    <mergeCell ref="F74:P74"/>
    <mergeCell ref="F57:P57"/>
    <mergeCell ref="F58:P58"/>
    <mergeCell ref="F59:P59"/>
    <mergeCell ref="F60:P60"/>
    <mergeCell ref="F61:P61"/>
    <mergeCell ref="F62:P62"/>
    <mergeCell ref="F63:P63"/>
    <mergeCell ref="F64:P64"/>
    <mergeCell ref="F65:P65"/>
    <mergeCell ref="F48:P48"/>
    <mergeCell ref="F49:P49"/>
    <mergeCell ref="F50:P50"/>
    <mergeCell ref="F51:P51"/>
    <mergeCell ref="F52:P52"/>
    <mergeCell ref="F53:P53"/>
    <mergeCell ref="F54:P54"/>
    <mergeCell ref="F55:P55"/>
    <mergeCell ref="F56:P56"/>
    <mergeCell ref="B1:G1"/>
    <mergeCell ref="F38:P38"/>
    <mergeCell ref="F39:P39"/>
    <mergeCell ref="F42:P42"/>
    <mergeCell ref="F43:P43"/>
    <mergeCell ref="F44:P44"/>
    <mergeCell ref="F45:P45"/>
    <mergeCell ref="F46:P46"/>
    <mergeCell ref="F47:P47"/>
  </mergeCells>
  <pageMargins left="0.75" right="0.75" top="1" bottom="1" header="0.51180555555555496" footer="0.51180555555555496"/>
  <pageSetup paperSize="0" scale="0" firstPageNumber="0" fitToHeight="2"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PRUEBA</vt:lpstr>
      <vt:lpstr>CORRECCIÓN</vt:lpstr>
      <vt:lpstr>Tablas</vt:lpstr>
      <vt:lpstr>CORRECCIÓN!Print_Area_1</vt:lpstr>
      <vt:lpstr>PRUEBA!Print_Area_1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Macarena Lopez Z.</dc:creator>
  <cp:lastModifiedBy>Katherine Chumbes Llanque</cp:lastModifiedBy>
  <cp:revision>0</cp:revision>
  <cp:lastPrinted>2004-07-09T16:16:57Z</cp:lastPrinted>
  <dcterms:created xsi:type="dcterms:W3CDTF">1999-08-30T21:48:00Z</dcterms:created>
  <dcterms:modified xsi:type="dcterms:W3CDTF">2015-11-23T23:03:27Z</dcterms:modified>
</cp:coreProperties>
</file>