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https://cbncnbccs-my.sharepoint.com/personal/renaud_devillemeur_bnc_ca/Documents/perso/smalltalk/"/>
    </mc:Choice>
  </mc:AlternateContent>
  <xr:revisionPtr revIDLastSave="31" documentId="11_6AFA91698CBF8C3F9DBD1C2D330EAC85474D4317" xr6:coauthVersionLast="43" xr6:coauthVersionMax="43" xr10:uidLastSave="{6A1FF039-6956-4816-92E2-98B1ACDCF40C}"/>
  <bookViews>
    <workbookView minimized="1" xWindow="780" yWindow="780" windowWidth="20805" windowHeight="13050" xr2:uid="{00000000-000D-0000-FFFF-FFFF00000000}"/>
  </bookViews>
  <sheets>
    <sheet name="Sheet1" sheetId="1" r:id="rId1"/>
  </sheets>
  <definedNames>
    <definedName name="_xlnm.Print_Area" localSheetId="0">Sheet1!$A$1:$D$58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1" l="1"/>
  <c r="C58" i="1"/>
  <c r="C57" i="1"/>
  <c r="C56" i="1"/>
  <c r="D48" i="1"/>
  <c r="C55" i="1"/>
  <c r="C54" i="1"/>
  <c r="D52" i="1"/>
  <c r="D51" i="1"/>
  <c r="D50" i="1"/>
  <c r="D35" i="1"/>
  <c r="C44" i="1"/>
  <c r="C43" i="1"/>
  <c r="C42" i="1"/>
  <c r="D34" i="1"/>
  <c r="C41" i="1"/>
  <c r="C40" i="1"/>
  <c r="D38" i="1"/>
  <c r="D37" i="1"/>
  <c r="D36" i="1"/>
  <c r="D21" i="1"/>
  <c r="C30" i="1"/>
  <c r="C29" i="1"/>
  <c r="C28" i="1"/>
  <c r="D20" i="1"/>
  <c r="C27" i="1"/>
  <c r="C26" i="1"/>
  <c r="D24" i="1"/>
  <c r="D23" i="1"/>
  <c r="D22" i="1"/>
  <c r="D4" i="1"/>
  <c r="C13" i="1"/>
  <c r="C12" i="1"/>
  <c r="D3" i="1"/>
  <c r="D6" i="1"/>
  <c r="D5" i="1"/>
  <c r="C10" i="1"/>
  <c r="C11" i="1"/>
  <c r="C9" i="1"/>
  <c r="D7" i="1"/>
</calcChain>
</file>

<file path=xl/sharedStrings.xml><?xml version="1.0" encoding="utf-8"?>
<sst xmlns="http://schemas.openxmlformats.org/spreadsheetml/2006/main" count="78" uniqueCount="24">
  <si>
    <t>feuille de calcul pour pain au levain</t>
  </si>
  <si>
    <t>Quantité souhaitées (en gramme)</t>
  </si>
  <si>
    <t>Quantités à ajouter (en gramme)</t>
  </si>
  <si>
    <t>Quantité de farinne</t>
  </si>
  <si>
    <t>Taux d'hydratation souhaité pour la pâte</t>
  </si>
  <si>
    <t>proportion de sel (entre 2 et 3.5% du poids de l'eau de coulage)</t>
  </si>
  <si>
    <t>Taux d'hydratation de votre levain</t>
  </si>
  <si>
    <t>Proportion de levain (en % du poids de faine)</t>
  </si>
  <si>
    <t>eau de coulage</t>
  </si>
  <si>
    <t>levain</t>
  </si>
  <si>
    <t>quantité minimale de sel (sur eau de coulage)</t>
  </si>
  <si>
    <t>quantité maximale de sel (sur eau totale)</t>
  </si>
  <si>
    <t>poids total de pâte (sans le sel)</t>
  </si>
  <si>
    <t>Pour information</t>
  </si>
  <si>
    <t xml:space="preserve">TH apparent de la pâte: </t>
  </si>
  <si>
    <t>Quantité total d'eau dans la pate</t>
  </si>
  <si>
    <t xml:space="preserve">Quantité totale de farine dans la pâte </t>
  </si>
  <si>
    <t>eau du levain</t>
  </si>
  <si>
    <t>farine du levain</t>
  </si>
  <si>
    <t>http://votrepain.com/2010/03/reflexions-sur-lhydratation-dun-levain-ou-dune-pate-par-jean-michel/</t>
  </si>
  <si>
    <t>http://www.nicrunicuit.com/archives/2014/06/29/30055037.html</t>
  </si>
  <si>
    <t>feuille de calcul pour pizza au levain</t>
  </si>
  <si>
    <t>feuille de calcul pour pain au levain - le kg</t>
  </si>
  <si>
    <t>feuille de calcul pour 2 pizza au levain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</si>
</sst>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\ &quot;g&quot;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165" fontId="2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5" fontId="0" fillId="0" borderId="7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0" fontId="3" fillId="0" borderId="0" xfId="0" applyFont="1" applyAlignment="1">
      <alignment wrapText="1"/>
    </xf>
    <xf numFmtId="165" fontId="4" fillId="0" borderId="0" xfId="0" applyNumberFormat="1" applyFont="1" applyAlignment="1"/>
    <xf numFmtId="9" fontId="3" fillId="0" borderId="0" xfId="0" applyNumberFormat="1" applyFont="1"/>
    <xf numFmtId="164" fontId="3" fillId="0" borderId="0" xfId="0" applyNumberFormat="1" applyFont="1"/>
    <xf numFmtId="165" fontId="4" fillId="0" borderId="0" xfId="0" applyNumberFormat="1" applyFont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left"/>
    </xf>
    <xf numFmtId="165" fontId="3" fillId="0" borderId="0" xfId="0" applyNumberFormat="1" applyFont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165" fontId="3" fillId="0" borderId="7" xfId="0" applyNumberFormat="1" applyFont="1" applyBorder="1" applyAlignment="1">
      <alignment horizontal="left"/>
    </xf>
    <xf numFmtId="165" fontId="3" fillId="0" borderId="8" xfId="0" applyNumberFormat="1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65" fontId="3" fillId="0" borderId="0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icrunicuit.com/archives/2014/06/29/30055037.html" TargetMode="External"/><Relationship Id="rId1" Type="http://schemas.openxmlformats.org/officeDocument/2006/relationships/hyperlink" Target="http://votrepain.com/2010/03/reflexions-sur-lhydratation-dun-levain-ou-dune-pate-par-jean-mich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8"/>
  <sheetViews>
    <sheetView tabSelected="1" workbookViewId="0">
      <selection activeCell="A10" sqref="A10:D10"/>
    </sheetView>
  </sheetViews>
  <sheetFormatPr defaultRowHeight="15" x14ac:dyDescent="0.25"/>
  <cols>
    <col min="1" max="1" width="60.7109375" customWidth="1"/>
    <col min="2" max="2" width="5.42578125" bestFit="1" customWidth="1"/>
    <col min="3" max="3" width="49.140625" customWidth="1"/>
    <col min="4" max="4" width="13.42578125" customWidth="1"/>
  </cols>
  <sheetData>
    <row r="1" spans="1:4" x14ac:dyDescent="0.25">
      <c r="A1" s="8" t="s">
        <v>0</v>
      </c>
      <c r="B1" s="8"/>
      <c r="C1" s="8"/>
      <c r="D1" s="8"/>
    </row>
    <row r="2" spans="1:4" x14ac:dyDescent="0.25">
      <c r="A2" s="9" t="s">
        <v>1</v>
      </c>
      <c r="B2" s="9"/>
      <c r="C2" s="9" t="s">
        <v>2</v>
      </c>
      <c r="D2" s="9"/>
    </row>
    <row r="3" spans="1:4" x14ac:dyDescent="0.25">
      <c r="A3" s="23" t="s">
        <v>3</v>
      </c>
      <c r="B3" s="24">
        <v>400</v>
      </c>
      <c r="C3" s="23" t="s">
        <v>8</v>
      </c>
      <c r="D3" s="27">
        <f>B4*(C13+B3)-C12</f>
        <v>369.23076923076917</v>
      </c>
    </row>
    <row r="4" spans="1:4" x14ac:dyDescent="0.25">
      <c r="A4" s="23" t="s">
        <v>4</v>
      </c>
      <c r="B4" s="25">
        <v>0.75</v>
      </c>
      <c r="C4" s="23" t="s">
        <v>9</v>
      </c>
      <c r="D4" s="27">
        <f>B3*B7</f>
        <v>200</v>
      </c>
    </row>
    <row r="5" spans="1:4" x14ac:dyDescent="0.25">
      <c r="A5" s="23" t="s">
        <v>5</v>
      </c>
      <c r="B5" s="26">
        <v>0.03</v>
      </c>
      <c r="C5" s="23" t="s">
        <v>10</v>
      </c>
      <c r="D5" s="27">
        <f>D3*B5</f>
        <v>11.076923076923075</v>
      </c>
    </row>
    <row r="6" spans="1:4" x14ac:dyDescent="0.25">
      <c r="A6" s="23" t="s">
        <v>6</v>
      </c>
      <c r="B6" s="25">
        <v>0.3</v>
      </c>
      <c r="C6" s="23" t="s">
        <v>11</v>
      </c>
      <c r="D6" s="32">
        <f>(D3+C12)*B5</f>
        <v>12.46153846153846</v>
      </c>
    </row>
    <row r="7" spans="1:4" x14ac:dyDescent="0.25">
      <c r="A7" s="23" t="s">
        <v>7</v>
      </c>
      <c r="B7" s="25">
        <v>0.5</v>
      </c>
      <c r="C7" s="23" t="s">
        <v>12</v>
      </c>
      <c r="D7" s="32">
        <f>B3+D4+D3</f>
        <v>969.23076923076917</v>
      </c>
    </row>
    <row r="8" spans="1:4" ht="15.75" thickBot="1" x14ac:dyDescent="0.3">
      <c r="A8" s="10" t="s">
        <v>13</v>
      </c>
      <c r="B8" s="10"/>
      <c r="C8" s="10"/>
      <c r="D8" s="10"/>
    </row>
    <row r="9" spans="1:4" x14ac:dyDescent="0.25">
      <c r="A9" s="28" t="s">
        <v>14</v>
      </c>
      <c r="B9" s="29"/>
      <c r="C9" s="30">
        <f>D3/B3</f>
        <v>0.92307692307692291</v>
      </c>
      <c r="D9" s="31"/>
    </row>
    <row r="10" spans="1:4" x14ac:dyDescent="0.25">
      <c r="A10" s="37" t="s">
        <v>15</v>
      </c>
      <c r="B10" s="38"/>
      <c r="C10" s="39">
        <f>D3+C12</f>
        <v>415.38461538461536</v>
      </c>
      <c r="D10" s="40"/>
    </row>
    <row r="11" spans="1:4" x14ac:dyDescent="0.25">
      <c r="A11" s="37" t="s">
        <v>16</v>
      </c>
      <c r="B11" s="38"/>
      <c r="C11" s="39">
        <f>B3+C13</f>
        <v>553.84615384615381</v>
      </c>
      <c r="D11" s="40"/>
    </row>
    <row r="12" spans="1:4" x14ac:dyDescent="0.25">
      <c r="A12" s="37" t="s">
        <v>17</v>
      </c>
      <c r="B12" s="38"/>
      <c r="C12" s="39">
        <f>D4-C13</f>
        <v>46.15384615384616</v>
      </c>
      <c r="D12" s="40"/>
    </row>
    <row r="13" spans="1:4" ht="15.75" thickBot="1" x14ac:dyDescent="0.3">
      <c r="A13" s="33" t="s">
        <v>18</v>
      </c>
      <c r="B13" s="34"/>
      <c r="C13" s="35">
        <f>D4/(1+B6)</f>
        <v>153.84615384615384</v>
      </c>
      <c r="D13" s="36"/>
    </row>
    <row r="15" spans="1:4" x14ac:dyDescent="0.25">
      <c r="A15" s="4" t="s">
        <v>19</v>
      </c>
    </row>
    <row r="16" spans="1:4" x14ac:dyDescent="0.25">
      <c r="A16" s="4" t="s">
        <v>20</v>
      </c>
    </row>
    <row r="18" spans="1:4" x14ac:dyDescent="0.25">
      <c r="A18" s="8" t="s">
        <v>22</v>
      </c>
      <c r="B18" s="8"/>
      <c r="C18" s="8"/>
      <c r="D18" s="8"/>
    </row>
    <row r="19" spans="1:4" x14ac:dyDescent="0.25">
      <c r="A19" s="9" t="s">
        <v>1</v>
      </c>
      <c r="B19" s="9"/>
      <c r="C19" s="9" t="s">
        <v>2</v>
      </c>
      <c r="D19" s="9"/>
    </row>
    <row r="20" spans="1:4" x14ac:dyDescent="0.25">
      <c r="A20" s="5" t="s">
        <v>3</v>
      </c>
      <c r="B20" s="6">
        <v>500</v>
      </c>
      <c r="C20" s="5" t="s">
        <v>8</v>
      </c>
      <c r="D20" s="7">
        <f>B21*(C30+B20)-C29</f>
        <v>300</v>
      </c>
    </row>
    <row r="21" spans="1:4" x14ac:dyDescent="0.25">
      <c r="A21" s="5" t="s">
        <v>4</v>
      </c>
      <c r="B21" s="1">
        <v>0.6</v>
      </c>
      <c r="C21" s="5" t="s">
        <v>9</v>
      </c>
      <c r="D21" s="7">
        <f>B20*B24</f>
        <v>250</v>
      </c>
    </row>
    <row r="22" spans="1:4" x14ac:dyDescent="0.25">
      <c r="A22" s="5" t="s">
        <v>5</v>
      </c>
      <c r="B22" s="2">
        <v>0.03</v>
      </c>
      <c r="C22" s="5" t="s">
        <v>10</v>
      </c>
      <c r="D22" s="7">
        <f>D20*B22</f>
        <v>9</v>
      </c>
    </row>
    <row r="23" spans="1:4" x14ac:dyDescent="0.25">
      <c r="A23" s="5" t="s">
        <v>6</v>
      </c>
      <c r="B23" s="1">
        <v>0.6</v>
      </c>
      <c r="C23" s="5" t="s">
        <v>11</v>
      </c>
      <c r="D23" s="3">
        <f>(D20+C29)*B22</f>
        <v>11.8125</v>
      </c>
    </row>
    <row r="24" spans="1:4" x14ac:dyDescent="0.25">
      <c r="A24" s="5" t="s">
        <v>7</v>
      </c>
      <c r="B24" s="1">
        <v>0.5</v>
      </c>
      <c r="C24" s="5" t="s">
        <v>12</v>
      </c>
      <c r="D24" s="3">
        <f>B20+D21+D20</f>
        <v>1050</v>
      </c>
    </row>
    <row r="25" spans="1:4" ht="15.75" thickBot="1" x14ac:dyDescent="0.3">
      <c r="A25" s="10" t="s">
        <v>13</v>
      </c>
      <c r="B25" s="10"/>
      <c r="C25" s="10"/>
      <c r="D25" s="10"/>
    </row>
    <row r="26" spans="1:4" x14ac:dyDescent="0.25">
      <c r="A26" s="11" t="s">
        <v>14</v>
      </c>
      <c r="B26" s="12"/>
      <c r="C26" s="13">
        <f>D20/B20</f>
        <v>0.6</v>
      </c>
      <c r="D26" s="14"/>
    </row>
    <row r="27" spans="1:4" x14ac:dyDescent="0.25">
      <c r="A27" s="15" t="s">
        <v>15</v>
      </c>
      <c r="B27" s="16"/>
      <c r="C27" s="17">
        <f>D20+C29</f>
        <v>393.75</v>
      </c>
      <c r="D27" s="18"/>
    </row>
    <row r="28" spans="1:4" x14ac:dyDescent="0.25">
      <c r="A28" s="15" t="s">
        <v>16</v>
      </c>
      <c r="B28" s="16"/>
      <c r="C28" s="17">
        <f>B20+C30</f>
        <v>656.25</v>
      </c>
      <c r="D28" s="18"/>
    </row>
    <row r="29" spans="1:4" x14ac:dyDescent="0.25">
      <c r="A29" s="15" t="s">
        <v>17</v>
      </c>
      <c r="B29" s="16"/>
      <c r="C29" s="17">
        <f>D21-C30</f>
        <v>93.75</v>
      </c>
      <c r="D29" s="18"/>
    </row>
    <row r="30" spans="1:4" ht="15.75" thickBot="1" x14ac:dyDescent="0.3">
      <c r="A30" s="19" t="s">
        <v>18</v>
      </c>
      <c r="B30" s="20"/>
      <c r="C30" s="21">
        <f>D21/(1+B23)</f>
        <v>156.25</v>
      </c>
      <c r="D30" s="22"/>
    </row>
    <row r="32" spans="1:4" x14ac:dyDescent="0.25">
      <c r="A32" s="8" t="s">
        <v>21</v>
      </c>
      <c r="B32" s="8"/>
      <c r="C32" s="8"/>
      <c r="D32" s="8"/>
    </row>
    <row r="33" spans="1:4" x14ac:dyDescent="0.25">
      <c r="A33" s="9" t="s">
        <v>1</v>
      </c>
      <c r="B33" s="9"/>
      <c r="C33" s="9" t="s">
        <v>2</v>
      </c>
      <c r="D33" s="9"/>
    </row>
    <row r="34" spans="1:4" x14ac:dyDescent="0.25">
      <c r="A34" s="5" t="s">
        <v>3</v>
      </c>
      <c r="B34" s="6">
        <v>130</v>
      </c>
      <c r="C34" s="5" t="s">
        <v>8</v>
      </c>
      <c r="D34" s="7">
        <f>B35*(C44+B34)-C43</f>
        <v>78</v>
      </c>
    </row>
    <row r="35" spans="1:4" x14ac:dyDescent="0.25">
      <c r="A35" s="5" t="s">
        <v>4</v>
      </c>
      <c r="B35" s="1">
        <v>0.6</v>
      </c>
      <c r="C35" s="5" t="s">
        <v>9</v>
      </c>
      <c r="D35" s="7">
        <f>B34*B38</f>
        <v>65</v>
      </c>
    </row>
    <row r="36" spans="1:4" x14ac:dyDescent="0.25">
      <c r="A36" s="5" t="s">
        <v>5</v>
      </c>
      <c r="B36" s="2">
        <v>0.03</v>
      </c>
      <c r="C36" s="5" t="s">
        <v>10</v>
      </c>
      <c r="D36" s="7">
        <f>D34*B36</f>
        <v>2.34</v>
      </c>
    </row>
    <row r="37" spans="1:4" x14ac:dyDescent="0.25">
      <c r="A37" s="5" t="s">
        <v>6</v>
      </c>
      <c r="B37" s="1">
        <v>0.6</v>
      </c>
      <c r="C37" s="5" t="s">
        <v>11</v>
      </c>
      <c r="D37" s="3">
        <f>(D34+C43)*B36</f>
        <v>3.07125</v>
      </c>
    </row>
    <row r="38" spans="1:4" x14ac:dyDescent="0.25">
      <c r="A38" s="5" t="s">
        <v>7</v>
      </c>
      <c r="B38" s="1">
        <v>0.5</v>
      </c>
      <c r="C38" s="5" t="s">
        <v>12</v>
      </c>
      <c r="D38" s="3">
        <f>B34+D35+D34</f>
        <v>273</v>
      </c>
    </row>
    <row r="39" spans="1:4" ht="15.75" thickBot="1" x14ac:dyDescent="0.3">
      <c r="A39" s="10" t="s">
        <v>13</v>
      </c>
      <c r="B39" s="10"/>
      <c r="C39" s="10"/>
      <c r="D39" s="10"/>
    </row>
    <row r="40" spans="1:4" x14ac:dyDescent="0.25">
      <c r="A40" s="11" t="s">
        <v>14</v>
      </c>
      <c r="B40" s="12"/>
      <c r="C40" s="13">
        <f>D34/B34</f>
        <v>0.6</v>
      </c>
      <c r="D40" s="14"/>
    </row>
    <row r="41" spans="1:4" x14ac:dyDescent="0.25">
      <c r="A41" s="15" t="s">
        <v>15</v>
      </c>
      <c r="B41" s="16"/>
      <c r="C41" s="17">
        <f>D34+C43</f>
        <v>102.375</v>
      </c>
      <c r="D41" s="18"/>
    </row>
    <row r="42" spans="1:4" x14ac:dyDescent="0.25">
      <c r="A42" s="15" t="s">
        <v>16</v>
      </c>
      <c r="B42" s="16"/>
      <c r="C42" s="17">
        <f>B34+C44</f>
        <v>170.625</v>
      </c>
      <c r="D42" s="18"/>
    </row>
    <row r="43" spans="1:4" x14ac:dyDescent="0.25">
      <c r="A43" s="15" t="s">
        <v>17</v>
      </c>
      <c r="B43" s="16"/>
      <c r="C43" s="17">
        <f>D35-C44</f>
        <v>24.375</v>
      </c>
      <c r="D43" s="18"/>
    </row>
    <row r="44" spans="1:4" ht="15.75" thickBot="1" x14ac:dyDescent="0.3">
      <c r="A44" s="19" t="s">
        <v>18</v>
      </c>
      <c r="B44" s="20"/>
      <c r="C44" s="21">
        <f>D35/(1+B37)</f>
        <v>40.625</v>
      </c>
      <c r="D44" s="22"/>
    </row>
    <row r="46" spans="1:4" x14ac:dyDescent="0.25">
      <c r="A46" s="8" t="s">
        <v>23</v>
      </c>
      <c r="B46" s="8"/>
      <c r="C46" s="8"/>
      <c r="D46" s="8"/>
    </row>
    <row r="47" spans="1:4" x14ac:dyDescent="0.25">
      <c r="A47" s="9" t="s">
        <v>1</v>
      </c>
      <c r="B47" s="9"/>
      <c r="C47" s="9" t="s">
        <v>2</v>
      </c>
      <c r="D47" s="9"/>
    </row>
    <row r="48" spans="1:4" x14ac:dyDescent="0.25">
      <c r="A48" s="5" t="s">
        <v>3</v>
      </c>
      <c r="B48" s="6">
        <v>260</v>
      </c>
      <c r="C48" s="5" t="s">
        <v>8</v>
      </c>
      <c r="D48" s="7">
        <f>B49*(C58+B48)-C57</f>
        <v>156</v>
      </c>
    </row>
    <row r="49" spans="1:4" x14ac:dyDescent="0.25">
      <c r="A49" s="5" t="s">
        <v>4</v>
      </c>
      <c r="B49" s="1">
        <v>0.6</v>
      </c>
      <c r="C49" s="5" t="s">
        <v>9</v>
      </c>
      <c r="D49" s="7">
        <f>B48*B52</f>
        <v>130</v>
      </c>
    </row>
    <row r="50" spans="1:4" x14ac:dyDescent="0.25">
      <c r="A50" s="5" t="s">
        <v>5</v>
      </c>
      <c r="B50" s="2">
        <v>0.03</v>
      </c>
      <c r="C50" s="5" t="s">
        <v>10</v>
      </c>
      <c r="D50" s="7">
        <f>D48*B50</f>
        <v>4.68</v>
      </c>
    </row>
    <row r="51" spans="1:4" x14ac:dyDescent="0.25">
      <c r="A51" s="5" t="s">
        <v>6</v>
      </c>
      <c r="B51" s="1">
        <v>0.6</v>
      </c>
      <c r="C51" s="5" t="s">
        <v>11</v>
      </c>
      <c r="D51" s="3">
        <f>(D48+C57)*B50</f>
        <v>6.1425000000000001</v>
      </c>
    </row>
    <row r="52" spans="1:4" x14ac:dyDescent="0.25">
      <c r="A52" s="5" t="s">
        <v>7</v>
      </c>
      <c r="B52" s="1">
        <v>0.5</v>
      </c>
      <c r="C52" s="5" t="s">
        <v>12</v>
      </c>
      <c r="D52" s="3">
        <f>B48+D49+D48</f>
        <v>546</v>
      </c>
    </row>
    <row r="53" spans="1:4" ht="15.75" thickBot="1" x14ac:dyDescent="0.3">
      <c r="A53" s="10" t="s">
        <v>13</v>
      </c>
      <c r="B53" s="10"/>
      <c r="C53" s="10"/>
      <c r="D53" s="10"/>
    </row>
    <row r="54" spans="1:4" x14ac:dyDescent="0.25">
      <c r="A54" s="11" t="s">
        <v>14</v>
      </c>
      <c r="B54" s="12"/>
      <c r="C54" s="13">
        <f>D48/B48</f>
        <v>0.6</v>
      </c>
      <c r="D54" s="14"/>
    </row>
    <row r="55" spans="1:4" x14ac:dyDescent="0.25">
      <c r="A55" s="15" t="s">
        <v>15</v>
      </c>
      <c r="B55" s="16"/>
      <c r="C55" s="17">
        <f>D48+C57</f>
        <v>204.75</v>
      </c>
      <c r="D55" s="18"/>
    </row>
    <row r="56" spans="1:4" x14ac:dyDescent="0.25">
      <c r="A56" s="15" t="s">
        <v>16</v>
      </c>
      <c r="B56" s="16"/>
      <c r="C56" s="17">
        <f>B48+C58</f>
        <v>341.25</v>
      </c>
      <c r="D56" s="18"/>
    </row>
    <row r="57" spans="1:4" x14ac:dyDescent="0.25">
      <c r="A57" s="15" t="s">
        <v>17</v>
      </c>
      <c r="B57" s="16"/>
      <c r="C57" s="17">
        <f>D49-C58</f>
        <v>48.75</v>
      </c>
      <c r="D57" s="18"/>
    </row>
    <row r="58" spans="1:4" ht="15.75" thickBot="1" x14ac:dyDescent="0.3">
      <c r="A58" s="19" t="s">
        <v>18</v>
      </c>
      <c r="B58" s="20"/>
      <c r="C58" s="21">
        <f>D49/(1+B51)</f>
        <v>81.25</v>
      </c>
      <c r="D58" s="22"/>
    </row>
  </sheetData>
  <mergeCells count="56">
    <mergeCell ref="A58:B58"/>
    <mergeCell ref="C58:D58"/>
    <mergeCell ref="A55:B55"/>
    <mergeCell ref="C55:D55"/>
    <mergeCell ref="A56:B56"/>
    <mergeCell ref="C56:D56"/>
    <mergeCell ref="A57:B57"/>
    <mergeCell ref="C57:D57"/>
    <mergeCell ref="A46:D46"/>
    <mergeCell ref="A47:B47"/>
    <mergeCell ref="C47:D47"/>
    <mergeCell ref="A53:D53"/>
    <mergeCell ref="A54:B54"/>
    <mergeCell ref="C54:D54"/>
    <mergeCell ref="A42:B42"/>
    <mergeCell ref="C42:D42"/>
    <mergeCell ref="A43:B43"/>
    <mergeCell ref="C43:D43"/>
    <mergeCell ref="A44:B44"/>
    <mergeCell ref="C44:D44"/>
    <mergeCell ref="A39:D39"/>
    <mergeCell ref="A40:B40"/>
    <mergeCell ref="C40:D40"/>
    <mergeCell ref="A41:B41"/>
    <mergeCell ref="C41:D41"/>
    <mergeCell ref="A30:B30"/>
    <mergeCell ref="C30:D30"/>
    <mergeCell ref="A32:D32"/>
    <mergeCell ref="A33:B33"/>
    <mergeCell ref="C33:D33"/>
    <mergeCell ref="A27:B27"/>
    <mergeCell ref="C27:D27"/>
    <mergeCell ref="A28:B28"/>
    <mergeCell ref="C28:D28"/>
    <mergeCell ref="A29:B29"/>
    <mergeCell ref="C29:D29"/>
    <mergeCell ref="A19:B19"/>
    <mergeCell ref="C19:D19"/>
    <mergeCell ref="A25:D25"/>
    <mergeCell ref="A26:B26"/>
    <mergeCell ref="C26:D26"/>
    <mergeCell ref="A1:D1"/>
    <mergeCell ref="A2:B2"/>
    <mergeCell ref="C2:D2"/>
    <mergeCell ref="A8:D8"/>
    <mergeCell ref="A18:D18"/>
    <mergeCell ref="A13:B13"/>
    <mergeCell ref="C9:D9"/>
    <mergeCell ref="C10:D10"/>
    <mergeCell ref="C11:D11"/>
    <mergeCell ref="C12:D12"/>
    <mergeCell ref="C13:D13"/>
    <mergeCell ref="A12:B12"/>
    <mergeCell ref="A11:B11"/>
    <mergeCell ref="A10:B10"/>
    <mergeCell ref="A9:B9"/>
  </mergeCells>
  <hyperlinks>
    <hyperlink ref="A15" r:id="rId1" xr:uid="{00000000-0004-0000-0000-000000000000}"/>
    <hyperlink ref="A16" r:id="rId2" xr:uid="{00000000-0004-0000-0000-000001000000}"/>
  </hyperlinks>
  <pageMargins left="0.25" right="0.25" top="0.75" bottom="0.75" header="0.3" footer="0.3"/>
  <pageSetup scale="7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de Villemeur</dc:creator>
  <cp:lastModifiedBy>De Villemeur, Renaud</cp:lastModifiedBy>
  <cp:lastPrinted>2017-09-11T20:15:05Z</cp:lastPrinted>
  <dcterms:created xsi:type="dcterms:W3CDTF">2016-09-08T19:37:17Z</dcterms:created>
  <dcterms:modified xsi:type="dcterms:W3CDTF">2019-09-12T19:23:02Z</dcterms:modified>
</cp:coreProperties>
</file>