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b5670dbed6d0692/Cursos/Preditiva/Analista de Dados/Cases/11 Precificação de Café Pré-requisitos e Contexto de Negócio do Projeto/"/>
    </mc:Choice>
  </mc:AlternateContent>
  <xr:revisionPtr revIDLastSave="372" documentId="11_FFC65FC02AC1EDE8AA170B2443BC1C694C03E001" xr6:coauthVersionLast="47" xr6:coauthVersionMax="47" xr10:uidLastSave="{3A357B9E-9822-4873-983E-AE0CAE3B0767}"/>
  <bookViews>
    <workbookView xWindow="-120" yWindow="-120" windowWidth="29040" windowHeight="15840" activeTab="2" xr2:uid="{00000000-000D-0000-FFFF-FFFF00000000}"/>
  </bookViews>
  <sheets>
    <sheet name="Metadados" sheetId="5" r:id="rId1"/>
    <sheet name="Base" sheetId="1" r:id="rId2"/>
    <sheet name="Análises" sheetId="6" r:id="rId3"/>
    <sheet name="Calculadora" sheetId="4" r:id="rId4"/>
    <sheet name="DePara" sheetId="7" state="hidden" r:id="rId5"/>
  </sheets>
  <definedNames>
    <definedName name="_xlnm._FilterDatabase" localSheetId="1" hidden="1">Base!$A$1:$E$863</definedName>
    <definedName name="_xlnm.Extract" localSheetId="1">Calculadora!$M$2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C22" i="4"/>
  <c r="C24" i="4" s="1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7" i="7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6" i="6"/>
  <c r="AI8" i="6"/>
  <c r="AH7" i="6"/>
  <c r="AH8" i="6"/>
  <c r="AH9" i="6"/>
  <c r="AH6" i="6"/>
  <c r="AG6" i="6"/>
  <c r="AG7" i="6"/>
  <c r="AG8" i="6"/>
  <c r="AG9" i="6"/>
  <c r="AV10" i="6"/>
  <c r="AV11" i="6"/>
  <c r="AV12" i="6"/>
  <c r="AU7" i="6"/>
  <c r="AW7" i="6" s="1"/>
  <c r="AU8" i="6"/>
  <c r="AW8" i="6" s="1"/>
  <c r="AU9" i="6"/>
  <c r="AW9" i="6" s="1"/>
  <c r="AU10" i="6"/>
  <c r="AU11" i="6"/>
  <c r="AW11" i="6" s="1"/>
  <c r="AU12" i="6"/>
  <c r="AW12" i="6" s="1"/>
  <c r="AU6" i="6"/>
  <c r="AT10" i="6"/>
  <c r="AW10" i="6" s="1"/>
  <c r="AT11" i="6"/>
  <c r="AT12" i="6"/>
  <c r="AT7" i="6"/>
  <c r="AT8" i="6"/>
  <c r="AT9" i="6"/>
  <c r="AT6" i="6"/>
  <c r="AV9" i="6"/>
  <c r="AV8" i="6"/>
  <c r="AV7" i="6"/>
  <c r="AV6" i="6"/>
  <c r="AI9" i="6"/>
  <c r="AI7" i="6"/>
  <c r="AI6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W10" i="6"/>
  <c r="V9" i="6"/>
  <c r="V8" i="6"/>
  <c r="V7" i="6"/>
  <c r="V6" i="6"/>
  <c r="J9" i="6"/>
  <c r="J10" i="6"/>
  <c r="J11" i="6"/>
  <c r="J12" i="6"/>
  <c r="J13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7" i="6"/>
  <c r="I8" i="6"/>
  <c r="I9" i="6"/>
  <c r="I6" i="6"/>
  <c r="H7" i="6"/>
  <c r="H8" i="6"/>
  <c r="H9" i="6"/>
  <c r="H10" i="6"/>
  <c r="H11" i="6"/>
  <c r="H12" i="6"/>
  <c r="H13" i="6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6" i="6"/>
  <c r="G7" i="6"/>
  <c r="J7" i="6" s="1"/>
  <c r="G8" i="6"/>
  <c r="J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6" i="6"/>
  <c r="J6" i="6" s="1"/>
  <c r="J30" i="6" l="1"/>
  <c r="AJ9" i="6"/>
  <c r="W19" i="6"/>
  <c r="AW6" i="6"/>
  <c r="AJ6" i="6"/>
  <c r="AJ7" i="6"/>
  <c r="AJ8" i="6"/>
  <c r="W6" i="6"/>
  <c r="W7" i="6"/>
  <c r="W12" i="6"/>
  <c r="W18" i="6"/>
  <c r="W13" i="6"/>
  <c r="W8" i="6"/>
  <c r="W24" i="6"/>
  <c r="W14" i="6"/>
  <c r="W9" i="6"/>
  <c r="W20" i="6"/>
  <c r="W15" i="6"/>
  <c r="W21" i="6"/>
  <c r="W16" i="6"/>
  <c r="W11" i="6"/>
  <c r="W22" i="6"/>
  <c r="W17" i="6"/>
  <c r="W23" i="6"/>
  <c r="W30" i="6" l="1"/>
  <c r="AJ13" i="6"/>
  <c r="AW15" i="6"/>
</calcChain>
</file>

<file path=xl/sharedStrings.xml><?xml version="1.0" encoding="utf-8"?>
<sst xmlns="http://schemas.openxmlformats.org/spreadsheetml/2006/main" count="5301" uniqueCount="89">
  <si>
    <t>Guatemala</t>
  </si>
  <si>
    <t>Ethiopia</t>
  </si>
  <si>
    <t>Brazil</t>
  </si>
  <si>
    <t>Peru</t>
  </si>
  <si>
    <t>United States</t>
  </si>
  <si>
    <t>Indonesia</t>
  </si>
  <si>
    <t>China</t>
  </si>
  <si>
    <t>Costa Rica</t>
  </si>
  <si>
    <t>Mexico</t>
  </si>
  <si>
    <t>Uganda</t>
  </si>
  <si>
    <t>Honduras</t>
  </si>
  <si>
    <t>Taiwan</t>
  </si>
  <si>
    <t>Nicaragua</t>
  </si>
  <si>
    <t>Tanzania, United Republic Of</t>
  </si>
  <si>
    <t>Kenya</t>
  </si>
  <si>
    <t>Thailand</t>
  </si>
  <si>
    <t>Colombia</t>
  </si>
  <si>
    <t>Others</t>
  </si>
  <si>
    <t>El Salvador</t>
  </si>
  <si>
    <t>Haiti</t>
  </si>
  <si>
    <t>Vietnam</t>
  </si>
  <si>
    <t>Malawi</t>
  </si>
  <si>
    <t>Myanmar</t>
  </si>
  <si>
    <t>Bourbon</t>
  </si>
  <si>
    <t>Catimor</t>
  </si>
  <si>
    <t>Ethiopian Yirgacheffe</t>
  </si>
  <si>
    <t>Caturra</t>
  </si>
  <si>
    <t>Sumatra</t>
  </si>
  <si>
    <t>Gesha</t>
  </si>
  <si>
    <t>Catuai</t>
  </si>
  <si>
    <t>Pacamara</t>
  </si>
  <si>
    <t>Typica</t>
  </si>
  <si>
    <t>Mundo Novo</t>
  </si>
  <si>
    <t>Java</t>
  </si>
  <si>
    <t>Peaberry</t>
  </si>
  <si>
    <t>Pacas</t>
  </si>
  <si>
    <t>Mandheling</t>
  </si>
  <si>
    <t>Yellow Bourbon</t>
  </si>
  <si>
    <t>Ruiru 11</t>
  </si>
  <si>
    <t>Arusha</t>
  </si>
  <si>
    <t>Blue Mountain</t>
  </si>
  <si>
    <t>Natural / Dry</t>
  </si>
  <si>
    <t>Washed / Wet</t>
  </si>
  <si>
    <t>Pulped natural / honey</t>
  </si>
  <si>
    <t>Semi-washed / Semi-pulped</t>
  </si>
  <si>
    <t>Premium</t>
  </si>
  <si>
    <t>Normal</t>
  </si>
  <si>
    <t>700-900</t>
  </si>
  <si>
    <t>900-1100</t>
  </si>
  <si>
    <t>1100-1300</t>
  </si>
  <si>
    <t>1300-1500</t>
  </si>
  <si>
    <t>1500-1700</t>
  </si>
  <si>
    <t>1700-1900</t>
  </si>
  <si>
    <t>&lt;700</t>
  </si>
  <si>
    <t>Faixa de Altitude</t>
  </si>
  <si>
    <t>Tipo_Variedade</t>
  </si>
  <si>
    <t>Pais_Origem</t>
  </si>
  <si>
    <t>Tipo_Processamento</t>
  </si>
  <si>
    <t>Tipo_Qualidade</t>
  </si>
  <si>
    <t>Pais de Origem</t>
  </si>
  <si>
    <t>Tipo Variedade</t>
  </si>
  <si>
    <t>Tipo Processamento</t>
  </si>
  <si>
    <t>Faixa de Altitude do Cultivo</t>
  </si>
  <si>
    <t>Outro</t>
  </si>
  <si>
    <t>Dados do Café a ser dado como Garantia</t>
  </si>
  <si>
    <t>Qte de Sacas de 60kg</t>
  </si>
  <si>
    <t>Valor Aproximado da Garantia</t>
  </si>
  <si>
    <t>Quantidade de Sacas de Café a ser dada como Garantia</t>
  </si>
  <si>
    <t>Resultado</t>
  </si>
  <si>
    <t>Valor máximo a ser liberado para empréstimo</t>
  </si>
  <si>
    <t>Precificação de Café para Cálculo de Garantias em Crédito</t>
  </si>
  <si>
    <t>Variável</t>
  </si>
  <si>
    <t>Descrição</t>
  </si>
  <si>
    <t>País de Origem do Café</t>
  </si>
  <si>
    <t>Tipo de Variedade do Café</t>
  </si>
  <si>
    <t>Tipo de Processamento que o Café foi produzido</t>
  </si>
  <si>
    <t>Faixa de Altitude em que o Café foi cultivado</t>
  </si>
  <si>
    <t>Tipo de Qualidade de Café: Premium ou Normal</t>
  </si>
  <si>
    <t>Total Geral</t>
  </si>
  <si>
    <t>Contagem de Tipo_Qualidade</t>
  </si>
  <si>
    <t>Paises</t>
  </si>
  <si>
    <t>Qualidade</t>
  </si>
  <si>
    <t>% Normal</t>
  </si>
  <si>
    <t>% Premium</t>
  </si>
  <si>
    <t>IV</t>
  </si>
  <si>
    <t>Taxa Premium</t>
  </si>
  <si>
    <t>Total IV</t>
  </si>
  <si>
    <t>Chave</t>
  </si>
  <si>
    <t>Probabilidade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</si>
</sst>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2" xfId="0" applyFont="1" applyFill="1" applyBorder="1"/>
    <xf numFmtId="10" fontId="0" fillId="0" borderId="0" xfId="2" applyNumberFormat="1" applyFont="1"/>
    <xf numFmtId="0" fontId="1" fillId="5" borderId="2" xfId="0" applyFont="1" applyFill="1" applyBorder="1" applyAlignment="1">
      <alignment horizontal="center"/>
    </xf>
    <xf numFmtId="165" fontId="0" fillId="0" borderId="0" xfId="0" applyNumberFormat="1"/>
    <xf numFmtId="165" fontId="1" fillId="6" borderId="0" xfId="0" applyNumberFormat="1" applyFont="1" applyFill="1"/>
    <xf numFmtId="9" fontId="0" fillId="0" borderId="0" xfId="2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Vinicius da silva" refreshedDate="45514.711034259257" createdVersion="8" refreshedVersion="8" minRefreshableVersion="3" recordCount="862" xr:uid="{BD640D2E-6361-4ABE-8118-2A379907CE89}">
  <cacheSource type="worksheet">
    <worksheetSource ref="A1:E863" sheet="Base"/>
  </cacheSource>
  <cacheFields count="5">
    <cacheField name="Pais_Origem" numFmtId="0">
      <sharedItems count="23">
        <s v="Others"/>
        <s v="Brazil"/>
        <s v="Mexico"/>
        <s v="Guatemala"/>
        <s v="Colombia"/>
        <s v="Tanzania, United Republic Of"/>
        <s v="United States"/>
        <s v="Uganda"/>
        <s v="Honduras"/>
        <s v="El Salvador"/>
        <s v="Taiwan"/>
        <s v="Costa Rica"/>
        <s v="Thailand"/>
        <s v="Haiti"/>
        <s v="Nicaragua"/>
        <s v="Indonesia"/>
        <s v="Malawi"/>
        <s v="China"/>
        <s v="Ethiopia"/>
        <s v="Peru"/>
        <s v="Myanmar"/>
        <s v="Vietnam"/>
        <s v="Kenya"/>
      </sharedItems>
    </cacheField>
    <cacheField name="Tipo_Variedade" numFmtId="0">
      <sharedItems count="19">
        <s v="Catimor"/>
        <s v="Yellow Bourbon"/>
        <s v="Typica"/>
        <s v="Catuai"/>
        <s v="Bourbon"/>
        <s v="Caturra"/>
        <s v="Mundo Novo"/>
        <s v="Outro"/>
        <s v="Pacas"/>
        <s v="Pacamara"/>
        <s v="Arusha"/>
        <s v="Gesha"/>
        <s v="Blue Mountain"/>
        <s v="Sumatra"/>
        <s v="Ethiopian Yirgacheffe"/>
        <s v="Ruiru 11"/>
        <s v="Mandheling"/>
        <s v="Java"/>
        <s v="Peaberry"/>
      </sharedItems>
    </cacheField>
    <cacheField name="Tipo_Processamento" numFmtId="0">
      <sharedItems count="4">
        <s v="Washed / Wet"/>
        <s v="Semi-washed / Semi-pulped"/>
        <s v="Natural / Dry"/>
        <s v="Pulped natural / honey"/>
      </sharedItems>
    </cacheField>
    <cacheField name="Faixa de Altitude" numFmtId="0">
      <sharedItems count="7">
        <s v="1300-1500"/>
        <s v="1100-1300"/>
        <s v="1700-1900"/>
        <s v="1500-1700"/>
        <s v="900-1100"/>
        <s v="&lt;700"/>
        <s v="700-900"/>
      </sharedItems>
    </cacheField>
    <cacheField name="Tipo_Qualidade" numFmtId="0">
      <sharedItems count="2">
        <s v="Premium"/>
        <s v="Nor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2">
  <r>
    <x v="0"/>
    <x v="0"/>
    <x v="0"/>
    <x v="0"/>
    <x v="0"/>
  </r>
  <r>
    <x v="1"/>
    <x v="1"/>
    <x v="1"/>
    <x v="1"/>
    <x v="0"/>
  </r>
  <r>
    <x v="2"/>
    <x v="2"/>
    <x v="0"/>
    <x v="0"/>
    <x v="0"/>
  </r>
  <r>
    <x v="3"/>
    <x v="3"/>
    <x v="0"/>
    <x v="0"/>
    <x v="1"/>
  </r>
  <r>
    <x v="3"/>
    <x v="4"/>
    <x v="0"/>
    <x v="0"/>
    <x v="1"/>
  </r>
  <r>
    <x v="4"/>
    <x v="5"/>
    <x v="0"/>
    <x v="2"/>
    <x v="0"/>
  </r>
  <r>
    <x v="2"/>
    <x v="2"/>
    <x v="0"/>
    <x v="0"/>
    <x v="1"/>
  </r>
  <r>
    <x v="2"/>
    <x v="2"/>
    <x v="0"/>
    <x v="3"/>
    <x v="1"/>
  </r>
  <r>
    <x v="3"/>
    <x v="5"/>
    <x v="0"/>
    <x v="1"/>
    <x v="0"/>
  </r>
  <r>
    <x v="1"/>
    <x v="6"/>
    <x v="2"/>
    <x v="4"/>
    <x v="1"/>
  </r>
  <r>
    <x v="3"/>
    <x v="3"/>
    <x v="0"/>
    <x v="0"/>
    <x v="1"/>
  </r>
  <r>
    <x v="1"/>
    <x v="3"/>
    <x v="1"/>
    <x v="1"/>
    <x v="0"/>
  </r>
  <r>
    <x v="5"/>
    <x v="7"/>
    <x v="0"/>
    <x v="2"/>
    <x v="1"/>
  </r>
  <r>
    <x v="3"/>
    <x v="4"/>
    <x v="0"/>
    <x v="0"/>
    <x v="0"/>
  </r>
  <r>
    <x v="3"/>
    <x v="7"/>
    <x v="0"/>
    <x v="1"/>
    <x v="1"/>
  </r>
  <r>
    <x v="4"/>
    <x v="5"/>
    <x v="2"/>
    <x v="5"/>
    <x v="0"/>
  </r>
  <r>
    <x v="6"/>
    <x v="7"/>
    <x v="0"/>
    <x v="2"/>
    <x v="0"/>
  </r>
  <r>
    <x v="4"/>
    <x v="5"/>
    <x v="0"/>
    <x v="2"/>
    <x v="0"/>
  </r>
  <r>
    <x v="2"/>
    <x v="2"/>
    <x v="0"/>
    <x v="0"/>
    <x v="1"/>
  </r>
  <r>
    <x v="7"/>
    <x v="7"/>
    <x v="0"/>
    <x v="2"/>
    <x v="0"/>
  </r>
  <r>
    <x v="3"/>
    <x v="8"/>
    <x v="0"/>
    <x v="3"/>
    <x v="1"/>
  </r>
  <r>
    <x v="2"/>
    <x v="2"/>
    <x v="2"/>
    <x v="1"/>
    <x v="1"/>
  </r>
  <r>
    <x v="2"/>
    <x v="2"/>
    <x v="0"/>
    <x v="0"/>
    <x v="1"/>
  </r>
  <r>
    <x v="3"/>
    <x v="5"/>
    <x v="0"/>
    <x v="3"/>
    <x v="0"/>
  </r>
  <r>
    <x v="4"/>
    <x v="5"/>
    <x v="2"/>
    <x v="5"/>
    <x v="1"/>
  </r>
  <r>
    <x v="1"/>
    <x v="6"/>
    <x v="2"/>
    <x v="1"/>
    <x v="1"/>
  </r>
  <r>
    <x v="2"/>
    <x v="2"/>
    <x v="0"/>
    <x v="0"/>
    <x v="0"/>
  </r>
  <r>
    <x v="1"/>
    <x v="3"/>
    <x v="0"/>
    <x v="1"/>
    <x v="1"/>
  </r>
  <r>
    <x v="1"/>
    <x v="4"/>
    <x v="2"/>
    <x v="6"/>
    <x v="1"/>
  </r>
  <r>
    <x v="8"/>
    <x v="5"/>
    <x v="0"/>
    <x v="0"/>
    <x v="1"/>
  </r>
  <r>
    <x v="8"/>
    <x v="5"/>
    <x v="2"/>
    <x v="0"/>
    <x v="1"/>
  </r>
  <r>
    <x v="4"/>
    <x v="5"/>
    <x v="0"/>
    <x v="2"/>
    <x v="0"/>
  </r>
  <r>
    <x v="1"/>
    <x v="4"/>
    <x v="1"/>
    <x v="0"/>
    <x v="0"/>
  </r>
  <r>
    <x v="9"/>
    <x v="4"/>
    <x v="0"/>
    <x v="3"/>
    <x v="0"/>
  </r>
  <r>
    <x v="4"/>
    <x v="5"/>
    <x v="0"/>
    <x v="2"/>
    <x v="0"/>
  </r>
  <r>
    <x v="3"/>
    <x v="4"/>
    <x v="0"/>
    <x v="3"/>
    <x v="0"/>
  </r>
  <r>
    <x v="2"/>
    <x v="9"/>
    <x v="0"/>
    <x v="0"/>
    <x v="1"/>
  </r>
  <r>
    <x v="3"/>
    <x v="4"/>
    <x v="0"/>
    <x v="3"/>
    <x v="0"/>
  </r>
  <r>
    <x v="3"/>
    <x v="4"/>
    <x v="0"/>
    <x v="1"/>
    <x v="1"/>
  </r>
  <r>
    <x v="10"/>
    <x v="7"/>
    <x v="0"/>
    <x v="5"/>
    <x v="1"/>
  </r>
  <r>
    <x v="2"/>
    <x v="2"/>
    <x v="0"/>
    <x v="1"/>
    <x v="1"/>
  </r>
  <r>
    <x v="1"/>
    <x v="3"/>
    <x v="1"/>
    <x v="1"/>
    <x v="0"/>
  </r>
  <r>
    <x v="5"/>
    <x v="4"/>
    <x v="0"/>
    <x v="3"/>
    <x v="0"/>
  </r>
  <r>
    <x v="5"/>
    <x v="10"/>
    <x v="0"/>
    <x v="0"/>
    <x v="0"/>
  </r>
  <r>
    <x v="8"/>
    <x v="5"/>
    <x v="0"/>
    <x v="0"/>
    <x v="1"/>
  </r>
  <r>
    <x v="3"/>
    <x v="4"/>
    <x v="0"/>
    <x v="0"/>
    <x v="1"/>
  </r>
  <r>
    <x v="3"/>
    <x v="5"/>
    <x v="0"/>
    <x v="1"/>
    <x v="0"/>
  </r>
  <r>
    <x v="2"/>
    <x v="2"/>
    <x v="0"/>
    <x v="3"/>
    <x v="1"/>
  </r>
  <r>
    <x v="2"/>
    <x v="2"/>
    <x v="0"/>
    <x v="3"/>
    <x v="0"/>
  </r>
  <r>
    <x v="2"/>
    <x v="2"/>
    <x v="1"/>
    <x v="0"/>
    <x v="1"/>
  </r>
  <r>
    <x v="4"/>
    <x v="5"/>
    <x v="0"/>
    <x v="5"/>
    <x v="0"/>
  </r>
  <r>
    <x v="3"/>
    <x v="4"/>
    <x v="0"/>
    <x v="0"/>
    <x v="1"/>
  </r>
  <r>
    <x v="11"/>
    <x v="5"/>
    <x v="0"/>
    <x v="2"/>
    <x v="0"/>
  </r>
  <r>
    <x v="1"/>
    <x v="4"/>
    <x v="0"/>
    <x v="1"/>
    <x v="0"/>
  </r>
  <r>
    <x v="4"/>
    <x v="5"/>
    <x v="0"/>
    <x v="2"/>
    <x v="0"/>
  </r>
  <r>
    <x v="9"/>
    <x v="8"/>
    <x v="0"/>
    <x v="1"/>
    <x v="0"/>
  </r>
  <r>
    <x v="3"/>
    <x v="4"/>
    <x v="0"/>
    <x v="0"/>
    <x v="1"/>
  </r>
  <r>
    <x v="3"/>
    <x v="8"/>
    <x v="0"/>
    <x v="3"/>
    <x v="1"/>
  </r>
  <r>
    <x v="5"/>
    <x v="4"/>
    <x v="0"/>
    <x v="2"/>
    <x v="0"/>
  </r>
  <r>
    <x v="2"/>
    <x v="2"/>
    <x v="0"/>
    <x v="1"/>
    <x v="1"/>
  </r>
  <r>
    <x v="3"/>
    <x v="7"/>
    <x v="0"/>
    <x v="1"/>
    <x v="1"/>
  </r>
  <r>
    <x v="11"/>
    <x v="5"/>
    <x v="0"/>
    <x v="0"/>
    <x v="0"/>
  </r>
  <r>
    <x v="1"/>
    <x v="6"/>
    <x v="2"/>
    <x v="1"/>
    <x v="1"/>
  </r>
  <r>
    <x v="3"/>
    <x v="4"/>
    <x v="0"/>
    <x v="1"/>
    <x v="0"/>
  </r>
  <r>
    <x v="2"/>
    <x v="2"/>
    <x v="0"/>
    <x v="0"/>
    <x v="1"/>
  </r>
  <r>
    <x v="2"/>
    <x v="2"/>
    <x v="2"/>
    <x v="2"/>
    <x v="1"/>
  </r>
  <r>
    <x v="8"/>
    <x v="3"/>
    <x v="0"/>
    <x v="3"/>
    <x v="0"/>
  </r>
  <r>
    <x v="8"/>
    <x v="3"/>
    <x v="0"/>
    <x v="3"/>
    <x v="1"/>
  </r>
  <r>
    <x v="12"/>
    <x v="0"/>
    <x v="0"/>
    <x v="1"/>
    <x v="0"/>
  </r>
  <r>
    <x v="5"/>
    <x v="7"/>
    <x v="0"/>
    <x v="3"/>
    <x v="1"/>
  </r>
  <r>
    <x v="11"/>
    <x v="5"/>
    <x v="0"/>
    <x v="2"/>
    <x v="0"/>
  </r>
  <r>
    <x v="0"/>
    <x v="11"/>
    <x v="0"/>
    <x v="3"/>
    <x v="0"/>
  </r>
  <r>
    <x v="3"/>
    <x v="5"/>
    <x v="0"/>
    <x v="0"/>
    <x v="1"/>
  </r>
  <r>
    <x v="11"/>
    <x v="3"/>
    <x v="3"/>
    <x v="2"/>
    <x v="1"/>
  </r>
  <r>
    <x v="4"/>
    <x v="5"/>
    <x v="0"/>
    <x v="5"/>
    <x v="0"/>
  </r>
  <r>
    <x v="10"/>
    <x v="2"/>
    <x v="0"/>
    <x v="5"/>
    <x v="1"/>
  </r>
  <r>
    <x v="4"/>
    <x v="5"/>
    <x v="0"/>
    <x v="2"/>
    <x v="0"/>
  </r>
  <r>
    <x v="13"/>
    <x v="12"/>
    <x v="0"/>
    <x v="6"/>
    <x v="1"/>
  </r>
  <r>
    <x v="1"/>
    <x v="6"/>
    <x v="1"/>
    <x v="4"/>
    <x v="0"/>
  </r>
  <r>
    <x v="5"/>
    <x v="7"/>
    <x v="0"/>
    <x v="0"/>
    <x v="0"/>
  </r>
  <r>
    <x v="2"/>
    <x v="9"/>
    <x v="0"/>
    <x v="4"/>
    <x v="0"/>
  </r>
  <r>
    <x v="4"/>
    <x v="5"/>
    <x v="0"/>
    <x v="2"/>
    <x v="0"/>
  </r>
  <r>
    <x v="4"/>
    <x v="5"/>
    <x v="0"/>
    <x v="2"/>
    <x v="0"/>
  </r>
  <r>
    <x v="2"/>
    <x v="5"/>
    <x v="0"/>
    <x v="1"/>
    <x v="1"/>
  </r>
  <r>
    <x v="4"/>
    <x v="5"/>
    <x v="0"/>
    <x v="2"/>
    <x v="1"/>
  </r>
  <r>
    <x v="3"/>
    <x v="4"/>
    <x v="0"/>
    <x v="0"/>
    <x v="1"/>
  </r>
  <r>
    <x v="1"/>
    <x v="4"/>
    <x v="2"/>
    <x v="6"/>
    <x v="0"/>
  </r>
  <r>
    <x v="14"/>
    <x v="5"/>
    <x v="0"/>
    <x v="1"/>
    <x v="1"/>
  </r>
  <r>
    <x v="10"/>
    <x v="2"/>
    <x v="0"/>
    <x v="1"/>
    <x v="0"/>
  </r>
  <r>
    <x v="2"/>
    <x v="2"/>
    <x v="0"/>
    <x v="0"/>
    <x v="1"/>
  </r>
  <r>
    <x v="10"/>
    <x v="2"/>
    <x v="0"/>
    <x v="5"/>
    <x v="1"/>
  </r>
  <r>
    <x v="1"/>
    <x v="6"/>
    <x v="2"/>
    <x v="4"/>
    <x v="1"/>
  </r>
  <r>
    <x v="2"/>
    <x v="2"/>
    <x v="2"/>
    <x v="5"/>
    <x v="1"/>
  </r>
  <r>
    <x v="8"/>
    <x v="8"/>
    <x v="0"/>
    <x v="0"/>
    <x v="1"/>
  </r>
  <r>
    <x v="3"/>
    <x v="5"/>
    <x v="0"/>
    <x v="1"/>
    <x v="0"/>
  </r>
  <r>
    <x v="2"/>
    <x v="2"/>
    <x v="0"/>
    <x v="0"/>
    <x v="1"/>
  </r>
  <r>
    <x v="2"/>
    <x v="2"/>
    <x v="0"/>
    <x v="3"/>
    <x v="1"/>
  </r>
  <r>
    <x v="4"/>
    <x v="7"/>
    <x v="0"/>
    <x v="2"/>
    <x v="0"/>
  </r>
  <r>
    <x v="1"/>
    <x v="4"/>
    <x v="2"/>
    <x v="6"/>
    <x v="0"/>
  </r>
  <r>
    <x v="15"/>
    <x v="7"/>
    <x v="1"/>
    <x v="0"/>
    <x v="0"/>
  </r>
  <r>
    <x v="4"/>
    <x v="5"/>
    <x v="0"/>
    <x v="2"/>
    <x v="0"/>
  </r>
  <r>
    <x v="16"/>
    <x v="5"/>
    <x v="0"/>
    <x v="4"/>
    <x v="1"/>
  </r>
  <r>
    <x v="8"/>
    <x v="7"/>
    <x v="0"/>
    <x v="3"/>
    <x v="1"/>
  </r>
  <r>
    <x v="4"/>
    <x v="5"/>
    <x v="0"/>
    <x v="2"/>
    <x v="0"/>
  </r>
  <r>
    <x v="10"/>
    <x v="2"/>
    <x v="0"/>
    <x v="6"/>
    <x v="0"/>
  </r>
  <r>
    <x v="1"/>
    <x v="3"/>
    <x v="2"/>
    <x v="4"/>
    <x v="0"/>
  </r>
  <r>
    <x v="14"/>
    <x v="5"/>
    <x v="0"/>
    <x v="1"/>
    <x v="1"/>
  </r>
  <r>
    <x v="11"/>
    <x v="5"/>
    <x v="0"/>
    <x v="1"/>
    <x v="1"/>
  </r>
  <r>
    <x v="11"/>
    <x v="5"/>
    <x v="0"/>
    <x v="2"/>
    <x v="0"/>
  </r>
  <r>
    <x v="2"/>
    <x v="4"/>
    <x v="0"/>
    <x v="3"/>
    <x v="1"/>
  </r>
  <r>
    <x v="17"/>
    <x v="7"/>
    <x v="0"/>
    <x v="1"/>
    <x v="0"/>
  </r>
  <r>
    <x v="2"/>
    <x v="5"/>
    <x v="0"/>
    <x v="3"/>
    <x v="0"/>
  </r>
  <r>
    <x v="4"/>
    <x v="5"/>
    <x v="0"/>
    <x v="2"/>
    <x v="0"/>
  </r>
  <r>
    <x v="4"/>
    <x v="5"/>
    <x v="0"/>
    <x v="2"/>
    <x v="0"/>
  </r>
  <r>
    <x v="2"/>
    <x v="2"/>
    <x v="2"/>
    <x v="1"/>
    <x v="1"/>
  </r>
  <r>
    <x v="10"/>
    <x v="2"/>
    <x v="1"/>
    <x v="5"/>
    <x v="1"/>
  </r>
  <r>
    <x v="2"/>
    <x v="9"/>
    <x v="0"/>
    <x v="4"/>
    <x v="0"/>
  </r>
  <r>
    <x v="2"/>
    <x v="6"/>
    <x v="0"/>
    <x v="1"/>
    <x v="1"/>
  </r>
  <r>
    <x v="3"/>
    <x v="5"/>
    <x v="0"/>
    <x v="0"/>
    <x v="1"/>
  </r>
  <r>
    <x v="3"/>
    <x v="4"/>
    <x v="0"/>
    <x v="3"/>
    <x v="0"/>
  </r>
  <r>
    <x v="2"/>
    <x v="4"/>
    <x v="0"/>
    <x v="0"/>
    <x v="0"/>
  </r>
  <r>
    <x v="4"/>
    <x v="5"/>
    <x v="0"/>
    <x v="3"/>
    <x v="0"/>
  </r>
  <r>
    <x v="13"/>
    <x v="2"/>
    <x v="0"/>
    <x v="4"/>
    <x v="1"/>
  </r>
  <r>
    <x v="11"/>
    <x v="3"/>
    <x v="0"/>
    <x v="0"/>
    <x v="0"/>
  </r>
  <r>
    <x v="3"/>
    <x v="7"/>
    <x v="0"/>
    <x v="1"/>
    <x v="1"/>
  </r>
  <r>
    <x v="3"/>
    <x v="5"/>
    <x v="0"/>
    <x v="1"/>
    <x v="1"/>
  </r>
  <r>
    <x v="6"/>
    <x v="7"/>
    <x v="0"/>
    <x v="2"/>
    <x v="0"/>
  </r>
  <r>
    <x v="2"/>
    <x v="4"/>
    <x v="0"/>
    <x v="1"/>
    <x v="1"/>
  </r>
  <r>
    <x v="1"/>
    <x v="1"/>
    <x v="1"/>
    <x v="1"/>
    <x v="1"/>
  </r>
  <r>
    <x v="1"/>
    <x v="4"/>
    <x v="2"/>
    <x v="6"/>
    <x v="0"/>
  </r>
  <r>
    <x v="2"/>
    <x v="2"/>
    <x v="0"/>
    <x v="1"/>
    <x v="1"/>
  </r>
  <r>
    <x v="3"/>
    <x v="4"/>
    <x v="0"/>
    <x v="0"/>
    <x v="0"/>
  </r>
  <r>
    <x v="3"/>
    <x v="5"/>
    <x v="0"/>
    <x v="3"/>
    <x v="0"/>
  </r>
  <r>
    <x v="3"/>
    <x v="4"/>
    <x v="0"/>
    <x v="0"/>
    <x v="1"/>
  </r>
  <r>
    <x v="8"/>
    <x v="3"/>
    <x v="0"/>
    <x v="0"/>
    <x v="1"/>
  </r>
  <r>
    <x v="5"/>
    <x v="7"/>
    <x v="0"/>
    <x v="3"/>
    <x v="0"/>
  </r>
  <r>
    <x v="18"/>
    <x v="11"/>
    <x v="2"/>
    <x v="2"/>
    <x v="0"/>
  </r>
  <r>
    <x v="1"/>
    <x v="4"/>
    <x v="2"/>
    <x v="1"/>
    <x v="1"/>
  </r>
  <r>
    <x v="16"/>
    <x v="11"/>
    <x v="0"/>
    <x v="1"/>
    <x v="1"/>
  </r>
  <r>
    <x v="4"/>
    <x v="5"/>
    <x v="2"/>
    <x v="5"/>
    <x v="0"/>
  </r>
  <r>
    <x v="1"/>
    <x v="6"/>
    <x v="0"/>
    <x v="4"/>
    <x v="1"/>
  </r>
  <r>
    <x v="4"/>
    <x v="5"/>
    <x v="2"/>
    <x v="3"/>
    <x v="1"/>
  </r>
  <r>
    <x v="10"/>
    <x v="13"/>
    <x v="3"/>
    <x v="1"/>
    <x v="0"/>
  </r>
  <r>
    <x v="4"/>
    <x v="5"/>
    <x v="0"/>
    <x v="2"/>
    <x v="0"/>
  </r>
  <r>
    <x v="4"/>
    <x v="5"/>
    <x v="0"/>
    <x v="3"/>
    <x v="0"/>
  </r>
  <r>
    <x v="3"/>
    <x v="4"/>
    <x v="2"/>
    <x v="1"/>
    <x v="0"/>
  </r>
  <r>
    <x v="4"/>
    <x v="5"/>
    <x v="2"/>
    <x v="4"/>
    <x v="0"/>
  </r>
  <r>
    <x v="12"/>
    <x v="5"/>
    <x v="0"/>
    <x v="0"/>
    <x v="0"/>
  </r>
  <r>
    <x v="4"/>
    <x v="5"/>
    <x v="2"/>
    <x v="2"/>
    <x v="0"/>
  </r>
  <r>
    <x v="10"/>
    <x v="2"/>
    <x v="0"/>
    <x v="4"/>
    <x v="0"/>
  </r>
  <r>
    <x v="2"/>
    <x v="2"/>
    <x v="2"/>
    <x v="0"/>
    <x v="1"/>
  </r>
  <r>
    <x v="10"/>
    <x v="2"/>
    <x v="0"/>
    <x v="4"/>
    <x v="0"/>
  </r>
  <r>
    <x v="2"/>
    <x v="2"/>
    <x v="0"/>
    <x v="1"/>
    <x v="1"/>
  </r>
  <r>
    <x v="2"/>
    <x v="2"/>
    <x v="0"/>
    <x v="0"/>
    <x v="1"/>
  </r>
  <r>
    <x v="11"/>
    <x v="3"/>
    <x v="0"/>
    <x v="0"/>
    <x v="1"/>
  </r>
  <r>
    <x v="5"/>
    <x v="4"/>
    <x v="0"/>
    <x v="3"/>
    <x v="1"/>
  </r>
  <r>
    <x v="4"/>
    <x v="5"/>
    <x v="0"/>
    <x v="3"/>
    <x v="0"/>
  </r>
  <r>
    <x v="16"/>
    <x v="11"/>
    <x v="0"/>
    <x v="0"/>
    <x v="1"/>
  </r>
  <r>
    <x v="19"/>
    <x v="5"/>
    <x v="0"/>
    <x v="1"/>
    <x v="1"/>
  </r>
  <r>
    <x v="4"/>
    <x v="5"/>
    <x v="0"/>
    <x v="2"/>
    <x v="0"/>
  </r>
  <r>
    <x v="9"/>
    <x v="4"/>
    <x v="1"/>
    <x v="0"/>
    <x v="0"/>
  </r>
  <r>
    <x v="2"/>
    <x v="7"/>
    <x v="0"/>
    <x v="1"/>
    <x v="1"/>
  </r>
  <r>
    <x v="2"/>
    <x v="7"/>
    <x v="0"/>
    <x v="3"/>
    <x v="0"/>
  </r>
  <r>
    <x v="4"/>
    <x v="7"/>
    <x v="0"/>
    <x v="3"/>
    <x v="0"/>
  </r>
  <r>
    <x v="14"/>
    <x v="3"/>
    <x v="0"/>
    <x v="1"/>
    <x v="1"/>
  </r>
  <r>
    <x v="0"/>
    <x v="3"/>
    <x v="0"/>
    <x v="1"/>
    <x v="0"/>
  </r>
  <r>
    <x v="1"/>
    <x v="4"/>
    <x v="2"/>
    <x v="4"/>
    <x v="1"/>
  </r>
  <r>
    <x v="3"/>
    <x v="4"/>
    <x v="0"/>
    <x v="0"/>
    <x v="1"/>
  </r>
  <r>
    <x v="4"/>
    <x v="5"/>
    <x v="0"/>
    <x v="2"/>
    <x v="0"/>
  </r>
  <r>
    <x v="2"/>
    <x v="2"/>
    <x v="2"/>
    <x v="3"/>
    <x v="1"/>
  </r>
  <r>
    <x v="2"/>
    <x v="2"/>
    <x v="0"/>
    <x v="1"/>
    <x v="1"/>
  </r>
  <r>
    <x v="5"/>
    <x v="7"/>
    <x v="0"/>
    <x v="0"/>
    <x v="1"/>
  </r>
  <r>
    <x v="2"/>
    <x v="2"/>
    <x v="0"/>
    <x v="1"/>
    <x v="1"/>
  </r>
  <r>
    <x v="2"/>
    <x v="5"/>
    <x v="0"/>
    <x v="1"/>
    <x v="1"/>
  </r>
  <r>
    <x v="1"/>
    <x v="4"/>
    <x v="2"/>
    <x v="1"/>
    <x v="1"/>
  </r>
  <r>
    <x v="4"/>
    <x v="5"/>
    <x v="0"/>
    <x v="2"/>
    <x v="0"/>
  </r>
  <r>
    <x v="1"/>
    <x v="4"/>
    <x v="2"/>
    <x v="0"/>
    <x v="0"/>
  </r>
  <r>
    <x v="3"/>
    <x v="4"/>
    <x v="0"/>
    <x v="0"/>
    <x v="1"/>
  </r>
  <r>
    <x v="8"/>
    <x v="5"/>
    <x v="2"/>
    <x v="0"/>
    <x v="0"/>
  </r>
  <r>
    <x v="7"/>
    <x v="7"/>
    <x v="0"/>
    <x v="3"/>
    <x v="0"/>
  </r>
  <r>
    <x v="2"/>
    <x v="2"/>
    <x v="0"/>
    <x v="3"/>
    <x v="1"/>
  </r>
  <r>
    <x v="8"/>
    <x v="3"/>
    <x v="0"/>
    <x v="0"/>
    <x v="1"/>
  </r>
  <r>
    <x v="11"/>
    <x v="5"/>
    <x v="0"/>
    <x v="2"/>
    <x v="1"/>
  </r>
  <r>
    <x v="10"/>
    <x v="2"/>
    <x v="0"/>
    <x v="6"/>
    <x v="1"/>
  </r>
  <r>
    <x v="2"/>
    <x v="5"/>
    <x v="0"/>
    <x v="4"/>
    <x v="0"/>
  </r>
  <r>
    <x v="4"/>
    <x v="5"/>
    <x v="0"/>
    <x v="2"/>
    <x v="0"/>
  </r>
  <r>
    <x v="17"/>
    <x v="0"/>
    <x v="0"/>
    <x v="3"/>
    <x v="0"/>
  </r>
  <r>
    <x v="4"/>
    <x v="5"/>
    <x v="0"/>
    <x v="2"/>
    <x v="0"/>
  </r>
  <r>
    <x v="2"/>
    <x v="2"/>
    <x v="0"/>
    <x v="0"/>
    <x v="1"/>
  </r>
  <r>
    <x v="2"/>
    <x v="2"/>
    <x v="0"/>
    <x v="4"/>
    <x v="1"/>
  </r>
  <r>
    <x v="4"/>
    <x v="5"/>
    <x v="0"/>
    <x v="3"/>
    <x v="0"/>
  </r>
  <r>
    <x v="12"/>
    <x v="0"/>
    <x v="2"/>
    <x v="1"/>
    <x v="0"/>
  </r>
  <r>
    <x v="3"/>
    <x v="4"/>
    <x v="0"/>
    <x v="1"/>
    <x v="1"/>
  </r>
  <r>
    <x v="7"/>
    <x v="4"/>
    <x v="2"/>
    <x v="0"/>
    <x v="0"/>
  </r>
  <r>
    <x v="2"/>
    <x v="2"/>
    <x v="2"/>
    <x v="1"/>
    <x v="0"/>
  </r>
  <r>
    <x v="2"/>
    <x v="8"/>
    <x v="2"/>
    <x v="0"/>
    <x v="0"/>
  </r>
  <r>
    <x v="4"/>
    <x v="7"/>
    <x v="0"/>
    <x v="2"/>
    <x v="0"/>
  </r>
  <r>
    <x v="10"/>
    <x v="2"/>
    <x v="0"/>
    <x v="5"/>
    <x v="1"/>
  </r>
  <r>
    <x v="10"/>
    <x v="2"/>
    <x v="0"/>
    <x v="5"/>
    <x v="1"/>
  </r>
  <r>
    <x v="10"/>
    <x v="2"/>
    <x v="0"/>
    <x v="1"/>
    <x v="0"/>
  </r>
  <r>
    <x v="2"/>
    <x v="2"/>
    <x v="0"/>
    <x v="4"/>
    <x v="0"/>
  </r>
  <r>
    <x v="10"/>
    <x v="2"/>
    <x v="0"/>
    <x v="6"/>
    <x v="1"/>
  </r>
  <r>
    <x v="11"/>
    <x v="5"/>
    <x v="0"/>
    <x v="2"/>
    <x v="1"/>
  </r>
  <r>
    <x v="2"/>
    <x v="5"/>
    <x v="0"/>
    <x v="3"/>
    <x v="1"/>
  </r>
  <r>
    <x v="15"/>
    <x v="2"/>
    <x v="0"/>
    <x v="0"/>
    <x v="0"/>
  </r>
  <r>
    <x v="2"/>
    <x v="4"/>
    <x v="0"/>
    <x v="0"/>
    <x v="1"/>
  </r>
  <r>
    <x v="0"/>
    <x v="7"/>
    <x v="0"/>
    <x v="6"/>
    <x v="1"/>
  </r>
  <r>
    <x v="4"/>
    <x v="5"/>
    <x v="0"/>
    <x v="2"/>
    <x v="0"/>
  </r>
  <r>
    <x v="10"/>
    <x v="2"/>
    <x v="2"/>
    <x v="5"/>
    <x v="1"/>
  </r>
  <r>
    <x v="3"/>
    <x v="5"/>
    <x v="0"/>
    <x v="3"/>
    <x v="1"/>
  </r>
  <r>
    <x v="2"/>
    <x v="2"/>
    <x v="1"/>
    <x v="1"/>
    <x v="0"/>
  </r>
  <r>
    <x v="10"/>
    <x v="2"/>
    <x v="0"/>
    <x v="5"/>
    <x v="1"/>
  </r>
  <r>
    <x v="3"/>
    <x v="4"/>
    <x v="0"/>
    <x v="2"/>
    <x v="1"/>
  </r>
  <r>
    <x v="11"/>
    <x v="3"/>
    <x v="0"/>
    <x v="1"/>
    <x v="1"/>
  </r>
  <r>
    <x v="6"/>
    <x v="7"/>
    <x v="0"/>
    <x v="2"/>
    <x v="0"/>
  </r>
  <r>
    <x v="3"/>
    <x v="4"/>
    <x v="0"/>
    <x v="3"/>
    <x v="1"/>
  </r>
  <r>
    <x v="14"/>
    <x v="5"/>
    <x v="0"/>
    <x v="4"/>
    <x v="1"/>
  </r>
  <r>
    <x v="3"/>
    <x v="4"/>
    <x v="0"/>
    <x v="0"/>
    <x v="1"/>
  </r>
  <r>
    <x v="2"/>
    <x v="6"/>
    <x v="0"/>
    <x v="1"/>
    <x v="1"/>
  </r>
  <r>
    <x v="3"/>
    <x v="4"/>
    <x v="0"/>
    <x v="3"/>
    <x v="1"/>
  </r>
  <r>
    <x v="0"/>
    <x v="7"/>
    <x v="0"/>
    <x v="1"/>
    <x v="0"/>
  </r>
  <r>
    <x v="5"/>
    <x v="7"/>
    <x v="0"/>
    <x v="2"/>
    <x v="1"/>
  </r>
  <r>
    <x v="3"/>
    <x v="4"/>
    <x v="0"/>
    <x v="1"/>
    <x v="1"/>
  </r>
  <r>
    <x v="2"/>
    <x v="2"/>
    <x v="0"/>
    <x v="0"/>
    <x v="1"/>
  </r>
  <r>
    <x v="11"/>
    <x v="4"/>
    <x v="1"/>
    <x v="3"/>
    <x v="0"/>
  </r>
  <r>
    <x v="3"/>
    <x v="4"/>
    <x v="0"/>
    <x v="0"/>
    <x v="0"/>
  </r>
  <r>
    <x v="4"/>
    <x v="5"/>
    <x v="0"/>
    <x v="2"/>
    <x v="0"/>
  </r>
  <r>
    <x v="2"/>
    <x v="2"/>
    <x v="0"/>
    <x v="3"/>
    <x v="1"/>
  </r>
  <r>
    <x v="0"/>
    <x v="0"/>
    <x v="0"/>
    <x v="0"/>
    <x v="1"/>
  </r>
  <r>
    <x v="3"/>
    <x v="4"/>
    <x v="0"/>
    <x v="3"/>
    <x v="0"/>
  </r>
  <r>
    <x v="3"/>
    <x v="4"/>
    <x v="0"/>
    <x v="0"/>
    <x v="0"/>
  </r>
  <r>
    <x v="1"/>
    <x v="6"/>
    <x v="2"/>
    <x v="4"/>
    <x v="0"/>
  </r>
  <r>
    <x v="0"/>
    <x v="7"/>
    <x v="0"/>
    <x v="6"/>
    <x v="0"/>
  </r>
  <r>
    <x v="5"/>
    <x v="7"/>
    <x v="0"/>
    <x v="2"/>
    <x v="0"/>
  </r>
  <r>
    <x v="1"/>
    <x v="1"/>
    <x v="1"/>
    <x v="1"/>
    <x v="0"/>
  </r>
  <r>
    <x v="2"/>
    <x v="6"/>
    <x v="2"/>
    <x v="0"/>
    <x v="1"/>
  </r>
  <r>
    <x v="7"/>
    <x v="4"/>
    <x v="2"/>
    <x v="3"/>
    <x v="0"/>
  </r>
  <r>
    <x v="3"/>
    <x v="3"/>
    <x v="0"/>
    <x v="0"/>
    <x v="0"/>
  </r>
  <r>
    <x v="1"/>
    <x v="3"/>
    <x v="2"/>
    <x v="4"/>
    <x v="1"/>
  </r>
  <r>
    <x v="5"/>
    <x v="4"/>
    <x v="0"/>
    <x v="4"/>
    <x v="1"/>
  </r>
  <r>
    <x v="2"/>
    <x v="4"/>
    <x v="0"/>
    <x v="0"/>
    <x v="1"/>
  </r>
  <r>
    <x v="3"/>
    <x v="9"/>
    <x v="2"/>
    <x v="2"/>
    <x v="0"/>
  </r>
  <r>
    <x v="17"/>
    <x v="7"/>
    <x v="0"/>
    <x v="2"/>
    <x v="1"/>
  </r>
  <r>
    <x v="17"/>
    <x v="0"/>
    <x v="0"/>
    <x v="0"/>
    <x v="0"/>
  </r>
  <r>
    <x v="11"/>
    <x v="5"/>
    <x v="0"/>
    <x v="1"/>
    <x v="0"/>
  </r>
  <r>
    <x v="3"/>
    <x v="4"/>
    <x v="0"/>
    <x v="3"/>
    <x v="1"/>
  </r>
  <r>
    <x v="2"/>
    <x v="2"/>
    <x v="0"/>
    <x v="0"/>
    <x v="0"/>
  </r>
  <r>
    <x v="1"/>
    <x v="6"/>
    <x v="2"/>
    <x v="4"/>
    <x v="1"/>
  </r>
  <r>
    <x v="1"/>
    <x v="3"/>
    <x v="2"/>
    <x v="4"/>
    <x v="0"/>
  </r>
  <r>
    <x v="3"/>
    <x v="4"/>
    <x v="0"/>
    <x v="3"/>
    <x v="0"/>
  </r>
  <r>
    <x v="2"/>
    <x v="5"/>
    <x v="0"/>
    <x v="1"/>
    <x v="1"/>
  </r>
  <r>
    <x v="4"/>
    <x v="5"/>
    <x v="2"/>
    <x v="5"/>
    <x v="0"/>
  </r>
  <r>
    <x v="10"/>
    <x v="2"/>
    <x v="0"/>
    <x v="5"/>
    <x v="0"/>
  </r>
  <r>
    <x v="2"/>
    <x v="3"/>
    <x v="0"/>
    <x v="1"/>
    <x v="1"/>
  </r>
  <r>
    <x v="2"/>
    <x v="2"/>
    <x v="0"/>
    <x v="1"/>
    <x v="1"/>
  </r>
  <r>
    <x v="10"/>
    <x v="2"/>
    <x v="1"/>
    <x v="5"/>
    <x v="1"/>
  </r>
  <r>
    <x v="2"/>
    <x v="2"/>
    <x v="0"/>
    <x v="0"/>
    <x v="0"/>
  </r>
  <r>
    <x v="2"/>
    <x v="6"/>
    <x v="0"/>
    <x v="5"/>
    <x v="1"/>
  </r>
  <r>
    <x v="2"/>
    <x v="2"/>
    <x v="0"/>
    <x v="1"/>
    <x v="1"/>
  </r>
  <r>
    <x v="2"/>
    <x v="2"/>
    <x v="2"/>
    <x v="1"/>
    <x v="0"/>
  </r>
  <r>
    <x v="4"/>
    <x v="5"/>
    <x v="0"/>
    <x v="2"/>
    <x v="1"/>
  </r>
  <r>
    <x v="3"/>
    <x v="4"/>
    <x v="0"/>
    <x v="2"/>
    <x v="0"/>
  </r>
  <r>
    <x v="13"/>
    <x v="2"/>
    <x v="0"/>
    <x v="1"/>
    <x v="0"/>
  </r>
  <r>
    <x v="8"/>
    <x v="3"/>
    <x v="2"/>
    <x v="0"/>
    <x v="1"/>
  </r>
  <r>
    <x v="11"/>
    <x v="5"/>
    <x v="0"/>
    <x v="0"/>
    <x v="1"/>
  </r>
  <r>
    <x v="3"/>
    <x v="4"/>
    <x v="0"/>
    <x v="1"/>
    <x v="0"/>
  </r>
  <r>
    <x v="2"/>
    <x v="2"/>
    <x v="0"/>
    <x v="1"/>
    <x v="1"/>
  </r>
  <r>
    <x v="1"/>
    <x v="4"/>
    <x v="1"/>
    <x v="1"/>
    <x v="1"/>
  </r>
  <r>
    <x v="8"/>
    <x v="3"/>
    <x v="0"/>
    <x v="0"/>
    <x v="1"/>
  </r>
  <r>
    <x v="2"/>
    <x v="7"/>
    <x v="0"/>
    <x v="0"/>
    <x v="0"/>
  </r>
  <r>
    <x v="18"/>
    <x v="14"/>
    <x v="2"/>
    <x v="2"/>
    <x v="0"/>
  </r>
  <r>
    <x v="10"/>
    <x v="2"/>
    <x v="1"/>
    <x v="1"/>
    <x v="1"/>
  </r>
  <r>
    <x v="10"/>
    <x v="2"/>
    <x v="0"/>
    <x v="5"/>
    <x v="1"/>
  </r>
  <r>
    <x v="2"/>
    <x v="2"/>
    <x v="0"/>
    <x v="1"/>
    <x v="1"/>
  </r>
  <r>
    <x v="10"/>
    <x v="2"/>
    <x v="2"/>
    <x v="6"/>
    <x v="1"/>
  </r>
  <r>
    <x v="1"/>
    <x v="3"/>
    <x v="2"/>
    <x v="1"/>
    <x v="1"/>
  </r>
  <r>
    <x v="8"/>
    <x v="3"/>
    <x v="0"/>
    <x v="0"/>
    <x v="1"/>
  </r>
  <r>
    <x v="2"/>
    <x v="2"/>
    <x v="0"/>
    <x v="2"/>
    <x v="1"/>
  </r>
  <r>
    <x v="3"/>
    <x v="4"/>
    <x v="0"/>
    <x v="2"/>
    <x v="0"/>
  </r>
  <r>
    <x v="2"/>
    <x v="2"/>
    <x v="0"/>
    <x v="6"/>
    <x v="1"/>
  </r>
  <r>
    <x v="3"/>
    <x v="5"/>
    <x v="2"/>
    <x v="3"/>
    <x v="0"/>
  </r>
  <r>
    <x v="4"/>
    <x v="5"/>
    <x v="0"/>
    <x v="2"/>
    <x v="0"/>
  </r>
  <r>
    <x v="1"/>
    <x v="1"/>
    <x v="2"/>
    <x v="1"/>
    <x v="1"/>
  </r>
  <r>
    <x v="4"/>
    <x v="5"/>
    <x v="0"/>
    <x v="3"/>
    <x v="0"/>
  </r>
  <r>
    <x v="4"/>
    <x v="5"/>
    <x v="2"/>
    <x v="0"/>
    <x v="0"/>
  </r>
  <r>
    <x v="0"/>
    <x v="7"/>
    <x v="0"/>
    <x v="6"/>
    <x v="1"/>
  </r>
  <r>
    <x v="3"/>
    <x v="4"/>
    <x v="0"/>
    <x v="2"/>
    <x v="0"/>
  </r>
  <r>
    <x v="2"/>
    <x v="2"/>
    <x v="0"/>
    <x v="4"/>
    <x v="1"/>
  </r>
  <r>
    <x v="8"/>
    <x v="5"/>
    <x v="0"/>
    <x v="0"/>
    <x v="0"/>
  </r>
  <r>
    <x v="2"/>
    <x v="2"/>
    <x v="0"/>
    <x v="1"/>
    <x v="1"/>
  </r>
  <r>
    <x v="8"/>
    <x v="3"/>
    <x v="0"/>
    <x v="0"/>
    <x v="1"/>
  </r>
  <r>
    <x v="9"/>
    <x v="4"/>
    <x v="0"/>
    <x v="1"/>
    <x v="1"/>
  </r>
  <r>
    <x v="8"/>
    <x v="5"/>
    <x v="2"/>
    <x v="0"/>
    <x v="0"/>
  </r>
  <r>
    <x v="3"/>
    <x v="4"/>
    <x v="0"/>
    <x v="0"/>
    <x v="0"/>
  </r>
  <r>
    <x v="15"/>
    <x v="7"/>
    <x v="0"/>
    <x v="0"/>
    <x v="1"/>
  </r>
  <r>
    <x v="4"/>
    <x v="5"/>
    <x v="2"/>
    <x v="3"/>
    <x v="0"/>
  </r>
  <r>
    <x v="3"/>
    <x v="5"/>
    <x v="0"/>
    <x v="0"/>
    <x v="1"/>
  </r>
  <r>
    <x v="2"/>
    <x v="2"/>
    <x v="0"/>
    <x v="1"/>
    <x v="1"/>
  </r>
  <r>
    <x v="2"/>
    <x v="2"/>
    <x v="0"/>
    <x v="3"/>
    <x v="1"/>
  </r>
  <r>
    <x v="4"/>
    <x v="5"/>
    <x v="0"/>
    <x v="2"/>
    <x v="1"/>
  </r>
  <r>
    <x v="5"/>
    <x v="7"/>
    <x v="0"/>
    <x v="0"/>
    <x v="0"/>
  </r>
  <r>
    <x v="2"/>
    <x v="4"/>
    <x v="0"/>
    <x v="0"/>
    <x v="1"/>
  </r>
  <r>
    <x v="8"/>
    <x v="8"/>
    <x v="0"/>
    <x v="0"/>
    <x v="1"/>
  </r>
  <r>
    <x v="4"/>
    <x v="5"/>
    <x v="0"/>
    <x v="2"/>
    <x v="0"/>
  </r>
  <r>
    <x v="2"/>
    <x v="2"/>
    <x v="0"/>
    <x v="1"/>
    <x v="1"/>
  </r>
  <r>
    <x v="2"/>
    <x v="2"/>
    <x v="0"/>
    <x v="1"/>
    <x v="1"/>
  </r>
  <r>
    <x v="10"/>
    <x v="2"/>
    <x v="0"/>
    <x v="6"/>
    <x v="1"/>
  </r>
  <r>
    <x v="4"/>
    <x v="5"/>
    <x v="0"/>
    <x v="2"/>
    <x v="0"/>
  </r>
  <r>
    <x v="2"/>
    <x v="4"/>
    <x v="0"/>
    <x v="5"/>
    <x v="1"/>
  </r>
  <r>
    <x v="3"/>
    <x v="4"/>
    <x v="0"/>
    <x v="0"/>
    <x v="1"/>
  </r>
  <r>
    <x v="4"/>
    <x v="5"/>
    <x v="2"/>
    <x v="5"/>
    <x v="1"/>
  </r>
  <r>
    <x v="3"/>
    <x v="5"/>
    <x v="0"/>
    <x v="0"/>
    <x v="0"/>
  </r>
  <r>
    <x v="14"/>
    <x v="5"/>
    <x v="0"/>
    <x v="1"/>
    <x v="1"/>
  </r>
  <r>
    <x v="5"/>
    <x v="7"/>
    <x v="0"/>
    <x v="3"/>
    <x v="0"/>
  </r>
  <r>
    <x v="17"/>
    <x v="0"/>
    <x v="2"/>
    <x v="1"/>
    <x v="0"/>
  </r>
  <r>
    <x v="4"/>
    <x v="5"/>
    <x v="0"/>
    <x v="2"/>
    <x v="1"/>
  </r>
  <r>
    <x v="3"/>
    <x v="7"/>
    <x v="0"/>
    <x v="1"/>
    <x v="1"/>
  </r>
  <r>
    <x v="10"/>
    <x v="2"/>
    <x v="1"/>
    <x v="6"/>
    <x v="0"/>
  </r>
  <r>
    <x v="10"/>
    <x v="2"/>
    <x v="0"/>
    <x v="6"/>
    <x v="1"/>
  </r>
  <r>
    <x v="5"/>
    <x v="4"/>
    <x v="0"/>
    <x v="2"/>
    <x v="1"/>
  </r>
  <r>
    <x v="2"/>
    <x v="4"/>
    <x v="0"/>
    <x v="1"/>
    <x v="1"/>
  </r>
  <r>
    <x v="4"/>
    <x v="5"/>
    <x v="2"/>
    <x v="2"/>
    <x v="1"/>
  </r>
  <r>
    <x v="3"/>
    <x v="4"/>
    <x v="0"/>
    <x v="1"/>
    <x v="1"/>
  </r>
  <r>
    <x v="4"/>
    <x v="5"/>
    <x v="0"/>
    <x v="3"/>
    <x v="0"/>
  </r>
  <r>
    <x v="2"/>
    <x v="2"/>
    <x v="0"/>
    <x v="0"/>
    <x v="1"/>
  </r>
  <r>
    <x v="10"/>
    <x v="2"/>
    <x v="0"/>
    <x v="6"/>
    <x v="1"/>
  </r>
  <r>
    <x v="4"/>
    <x v="5"/>
    <x v="0"/>
    <x v="2"/>
    <x v="1"/>
  </r>
  <r>
    <x v="1"/>
    <x v="3"/>
    <x v="2"/>
    <x v="4"/>
    <x v="1"/>
  </r>
  <r>
    <x v="2"/>
    <x v="2"/>
    <x v="0"/>
    <x v="4"/>
    <x v="0"/>
  </r>
  <r>
    <x v="4"/>
    <x v="5"/>
    <x v="0"/>
    <x v="2"/>
    <x v="0"/>
  </r>
  <r>
    <x v="5"/>
    <x v="4"/>
    <x v="0"/>
    <x v="3"/>
    <x v="0"/>
  </r>
  <r>
    <x v="10"/>
    <x v="1"/>
    <x v="2"/>
    <x v="5"/>
    <x v="0"/>
  </r>
  <r>
    <x v="8"/>
    <x v="3"/>
    <x v="0"/>
    <x v="0"/>
    <x v="1"/>
  </r>
  <r>
    <x v="2"/>
    <x v="2"/>
    <x v="1"/>
    <x v="1"/>
    <x v="0"/>
  </r>
  <r>
    <x v="2"/>
    <x v="4"/>
    <x v="0"/>
    <x v="4"/>
    <x v="1"/>
  </r>
  <r>
    <x v="4"/>
    <x v="5"/>
    <x v="0"/>
    <x v="3"/>
    <x v="0"/>
  </r>
  <r>
    <x v="17"/>
    <x v="2"/>
    <x v="0"/>
    <x v="1"/>
    <x v="1"/>
  </r>
  <r>
    <x v="2"/>
    <x v="5"/>
    <x v="0"/>
    <x v="4"/>
    <x v="1"/>
  </r>
  <r>
    <x v="10"/>
    <x v="2"/>
    <x v="0"/>
    <x v="4"/>
    <x v="0"/>
  </r>
  <r>
    <x v="2"/>
    <x v="5"/>
    <x v="1"/>
    <x v="4"/>
    <x v="1"/>
  </r>
  <r>
    <x v="4"/>
    <x v="5"/>
    <x v="0"/>
    <x v="0"/>
    <x v="1"/>
  </r>
  <r>
    <x v="2"/>
    <x v="2"/>
    <x v="1"/>
    <x v="4"/>
    <x v="1"/>
  </r>
  <r>
    <x v="4"/>
    <x v="5"/>
    <x v="0"/>
    <x v="3"/>
    <x v="0"/>
  </r>
  <r>
    <x v="1"/>
    <x v="1"/>
    <x v="3"/>
    <x v="4"/>
    <x v="0"/>
  </r>
  <r>
    <x v="2"/>
    <x v="4"/>
    <x v="0"/>
    <x v="1"/>
    <x v="1"/>
  </r>
  <r>
    <x v="2"/>
    <x v="4"/>
    <x v="2"/>
    <x v="1"/>
    <x v="0"/>
  </r>
  <r>
    <x v="1"/>
    <x v="1"/>
    <x v="3"/>
    <x v="4"/>
    <x v="0"/>
  </r>
  <r>
    <x v="3"/>
    <x v="4"/>
    <x v="0"/>
    <x v="2"/>
    <x v="1"/>
  </r>
  <r>
    <x v="2"/>
    <x v="2"/>
    <x v="0"/>
    <x v="3"/>
    <x v="0"/>
  </r>
  <r>
    <x v="10"/>
    <x v="2"/>
    <x v="1"/>
    <x v="6"/>
    <x v="1"/>
  </r>
  <r>
    <x v="3"/>
    <x v="4"/>
    <x v="0"/>
    <x v="2"/>
    <x v="0"/>
  </r>
  <r>
    <x v="8"/>
    <x v="5"/>
    <x v="0"/>
    <x v="3"/>
    <x v="0"/>
  </r>
  <r>
    <x v="4"/>
    <x v="5"/>
    <x v="0"/>
    <x v="2"/>
    <x v="0"/>
  </r>
  <r>
    <x v="4"/>
    <x v="5"/>
    <x v="0"/>
    <x v="1"/>
    <x v="0"/>
  </r>
  <r>
    <x v="2"/>
    <x v="5"/>
    <x v="0"/>
    <x v="3"/>
    <x v="1"/>
  </r>
  <r>
    <x v="4"/>
    <x v="5"/>
    <x v="0"/>
    <x v="3"/>
    <x v="0"/>
  </r>
  <r>
    <x v="2"/>
    <x v="5"/>
    <x v="0"/>
    <x v="6"/>
    <x v="1"/>
  </r>
  <r>
    <x v="2"/>
    <x v="4"/>
    <x v="0"/>
    <x v="1"/>
    <x v="1"/>
  </r>
  <r>
    <x v="5"/>
    <x v="7"/>
    <x v="0"/>
    <x v="3"/>
    <x v="1"/>
  </r>
  <r>
    <x v="2"/>
    <x v="2"/>
    <x v="2"/>
    <x v="1"/>
    <x v="0"/>
  </r>
  <r>
    <x v="11"/>
    <x v="5"/>
    <x v="0"/>
    <x v="1"/>
    <x v="1"/>
  </r>
  <r>
    <x v="3"/>
    <x v="4"/>
    <x v="0"/>
    <x v="0"/>
    <x v="1"/>
  </r>
  <r>
    <x v="3"/>
    <x v="5"/>
    <x v="0"/>
    <x v="4"/>
    <x v="0"/>
  </r>
  <r>
    <x v="10"/>
    <x v="2"/>
    <x v="0"/>
    <x v="5"/>
    <x v="1"/>
  </r>
  <r>
    <x v="3"/>
    <x v="4"/>
    <x v="0"/>
    <x v="2"/>
    <x v="1"/>
  </r>
  <r>
    <x v="0"/>
    <x v="7"/>
    <x v="0"/>
    <x v="1"/>
    <x v="1"/>
  </r>
  <r>
    <x v="5"/>
    <x v="7"/>
    <x v="0"/>
    <x v="0"/>
    <x v="1"/>
  </r>
  <r>
    <x v="11"/>
    <x v="5"/>
    <x v="0"/>
    <x v="2"/>
    <x v="0"/>
  </r>
  <r>
    <x v="3"/>
    <x v="4"/>
    <x v="0"/>
    <x v="0"/>
    <x v="1"/>
  </r>
  <r>
    <x v="2"/>
    <x v="5"/>
    <x v="0"/>
    <x v="3"/>
    <x v="1"/>
  </r>
  <r>
    <x v="7"/>
    <x v="4"/>
    <x v="0"/>
    <x v="0"/>
    <x v="0"/>
  </r>
  <r>
    <x v="4"/>
    <x v="5"/>
    <x v="0"/>
    <x v="2"/>
    <x v="0"/>
  </r>
  <r>
    <x v="1"/>
    <x v="1"/>
    <x v="2"/>
    <x v="1"/>
    <x v="0"/>
  </r>
  <r>
    <x v="11"/>
    <x v="3"/>
    <x v="0"/>
    <x v="1"/>
    <x v="0"/>
  </r>
  <r>
    <x v="2"/>
    <x v="2"/>
    <x v="0"/>
    <x v="0"/>
    <x v="1"/>
  </r>
  <r>
    <x v="3"/>
    <x v="4"/>
    <x v="0"/>
    <x v="0"/>
    <x v="1"/>
  </r>
  <r>
    <x v="2"/>
    <x v="4"/>
    <x v="0"/>
    <x v="6"/>
    <x v="1"/>
  </r>
  <r>
    <x v="2"/>
    <x v="4"/>
    <x v="0"/>
    <x v="1"/>
    <x v="1"/>
  </r>
  <r>
    <x v="11"/>
    <x v="5"/>
    <x v="0"/>
    <x v="0"/>
    <x v="0"/>
  </r>
  <r>
    <x v="17"/>
    <x v="0"/>
    <x v="0"/>
    <x v="3"/>
    <x v="0"/>
  </r>
  <r>
    <x v="17"/>
    <x v="0"/>
    <x v="2"/>
    <x v="0"/>
    <x v="0"/>
  </r>
  <r>
    <x v="3"/>
    <x v="4"/>
    <x v="0"/>
    <x v="2"/>
    <x v="1"/>
  </r>
  <r>
    <x v="11"/>
    <x v="3"/>
    <x v="0"/>
    <x v="1"/>
    <x v="0"/>
  </r>
  <r>
    <x v="3"/>
    <x v="3"/>
    <x v="0"/>
    <x v="3"/>
    <x v="0"/>
  </r>
  <r>
    <x v="5"/>
    <x v="7"/>
    <x v="0"/>
    <x v="3"/>
    <x v="0"/>
  </r>
  <r>
    <x v="5"/>
    <x v="7"/>
    <x v="0"/>
    <x v="2"/>
    <x v="1"/>
  </r>
  <r>
    <x v="18"/>
    <x v="7"/>
    <x v="0"/>
    <x v="2"/>
    <x v="0"/>
  </r>
  <r>
    <x v="10"/>
    <x v="2"/>
    <x v="2"/>
    <x v="5"/>
    <x v="0"/>
  </r>
  <r>
    <x v="2"/>
    <x v="2"/>
    <x v="0"/>
    <x v="0"/>
    <x v="1"/>
  </r>
  <r>
    <x v="18"/>
    <x v="14"/>
    <x v="0"/>
    <x v="2"/>
    <x v="0"/>
  </r>
  <r>
    <x v="2"/>
    <x v="2"/>
    <x v="0"/>
    <x v="1"/>
    <x v="1"/>
  </r>
  <r>
    <x v="1"/>
    <x v="1"/>
    <x v="2"/>
    <x v="1"/>
    <x v="0"/>
  </r>
  <r>
    <x v="1"/>
    <x v="4"/>
    <x v="1"/>
    <x v="1"/>
    <x v="1"/>
  </r>
  <r>
    <x v="10"/>
    <x v="2"/>
    <x v="0"/>
    <x v="6"/>
    <x v="1"/>
  </r>
  <r>
    <x v="11"/>
    <x v="5"/>
    <x v="0"/>
    <x v="3"/>
    <x v="1"/>
  </r>
  <r>
    <x v="10"/>
    <x v="2"/>
    <x v="0"/>
    <x v="5"/>
    <x v="1"/>
  </r>
  <r>
    <x v="2"/>
    <x v="2"/>
    <x v="2"/>
    <x v="1"/>
    <x v="0"/>
  </r>
  <r>
    <x v="3"/>
    <x v="4"/>
    <x v="0"/>
    <x v="3"/>
    <x v="0"/>
  </r>
  <r>
    <x v="20"/>
    <x v="7"/>
    <x v="2"/>
    <x v="4"/>
    <x v="1"/>
  </r>
  <r>
    <x v="2"/>
    <x v="2"/>
    <x v="0"/>
    <x v="3"/>
    <x v="0"/>
  </r>
  <r>
    <x v="4"/>
    <x v="5"/>
    <x v="2"/>
    <x v="4"/>
    <x v="0"/>
  </r>
  <r>
    <x v="2"/>
    <x v="2"/>
    <x v="0"/>
    <x v="4"/>
    <x v="1"/>
  </r>
  <r>
    <x v="16"/>
    <x v="11"/>
    <x v="0"/>
    <x v="0"/>
    <x v="1"/>
  </r>
  <r>
    <x v="4"/>
    <x v="5"/>
    <x v="0"/>
    <x v="2"/>
    <x v="1"/>
  </r>
  <r>
    <x v="4"/>
    <x v="5"/>
    <x v="0"/>
    <x v="0"/>
    <x v="0"/>
  </r>
  <r>
    <x v="10"/>
    <x v="2"/>
    <x v="1"/>
    <x v="5"/>
    <x v="1"/>
  </r>
  <r>
    <x v="2"/>
    <x v="2"/>
    <x v="0"/>
    <x v="0"/>
    <x v="1"/>
  </r>
  <r>
    <x v="3"/>
    <x v="5"/>
    <x v="2"/>
    <x v="0"/>
    <x v="0"/>
  </r>
  <r>
    <x v="4"/>
    <x v="5"/>
    <x v="0"/>
    <x v="2"/>
    <x v="0"/>
  </r>
  <r>
    <x v="0"/>
    <x v="4"/>
    <x v="0"/>
    <x v="2"/>
    <x v="0"/>
  </r>
  <r>
    <x v="15"/>
    <x v="2"/>
    <x v="1"/>
    <x v="1"/>
    <x v="0"/>
  </r>
  <r>
    <x v="4"/>
    <x v="5"/>
    <x v="2"/>
    <x v="4"/>
    <x v="0"/>
  </r>
  <r>
    <x v="12"/>
    <x v="5"/>
    <x v="0"/>
    <x v="0"/>
    <x v="1"/>
  </r>
  <r>
    <x v="2"/>
    <x v="2"/>
    <x v="0"/>
    <x v="0"/>
    <x v="0"/>
  </r>
  <r>
    <x v="4"/>
    <x v="5"/>
    <x v="0"/>
    <x v="2"/>
    <x v="0"/>
  </r>
  <r>
    <x v="3"/>
    <x v="7"/>
    <x v="0"/>
    <x v="1"/>
    <x v="1"/>
  </r>
  <r>
    <x v="5"/>
    <x v="15"/>
    <x v="0"/>
    <x v="0"/>
    <x v="0"/>
  </r>
  <r>
    <x v="17"/>
    <x v="0"/>
    <x v="0"/>
    <x v="3"/>
    <x v="1"/>
  </r>
  <r>
    <x v="16"/>
    <x v="11"/>
    <x v="0"/>
    <x v="3"/>
    <x v="1"/>
  </r>
  <r>
    <x v="4"/>
    <x v="5"/>
    <x v="0"/>
    <x v="2"/>
    <x v="1"/>
  </r>
  <r>
    <x v="2"/>
    <x v="2"/>
    <x v="0"/>
    <x v="0"/>
    <x v="1"/>
  </r>
  <r>
    <x v="2"/>
    <x v="2"/>
    <x v="0"/>
    <x v="3"/>
    <x v="0"/>
  </r>
  <r>
    <x v="14"/>
    <x v="5"/>
    <x v="0"/>
    <x v="1"/>
    <x v="0"/>
  </r>
  <r>
    <x v="12"/>
    <x v="5"/>
    <x v="0"/>
    <x v="0"/>
    <x v="0"/>
  </r>
  <r>
    <x v="2"/>
    <x v="6"/>
    <x v="0"/>
    <x v="0"/>
    <x v="1"/>
  </r>
  <r>
    <x v="8"/>
    <x v="3"/>
    <x v="0"/>
    <x v="0"/>
    <x v="1"/>
  </r>
  <r>
    <x v="9"/>
    <x v="4"/>
    <x v="2"/>
    <x v="3"/>
    <x v="0"/>
  </r>
  <r>
    <x v="10"/>
    <x v="5"/>
    <x v="2"/>
    <x v="1"/>
    <x v="0"/>
  </r>
  <r>
    <x v="3"/>
    <x v="4"/>
    <x v="0"/>
    <x v="0"/>
    <x v="0"/>
  </r>
  <r>
    <x v="11"/>
    <x v="5"/>
    <x v="0"/>
    <x v="0"/>
    <x v="1"/>
  </r>
  <r>
    <x v="10"/>
    <x v="2"/>
    <x v="0"/>
    <x v="4"/>
    <x v="0"/>
  </r>
  <r>
    <x v="4"/>
    <x v="5"/>
    <x v="0"/>
    <x v="2"/>
    <x v="0"/>
  </r>
  <r>
    <x v="2"/>
    <x v="2"/>
    <x v="0"/>
    <x v="1"/>
    <x v="1"/>
  </r>
  <r>
    <x v="3"/>
    <x v="4"/>
    <x v="0"/>
    <x v="0"/>
    <x v="0"/>
  </r>
  <r>
    <x v="3"/>
    <x v="8"/>
    <x v="0"/>
    <x v="3"/>
    <x v="0"/>
  </r>
  <r>
    <x v="3"/>
    <x v="4"/>
    <x v="0"/>
    <x v="0"/>
    <x v="1"/>
  </r>
  <r>
    <x v="4"/>
    <x v="5"/>
    <x v="0"/>
    <x v="2"/>
    <x v="0"/>
  </r>
  <r>
    <x v="4"/>
    <x v="5"/>
    <x v="0"/>
    <x v="2"/>
    <x v="0"/>
  </r>
  <r>
    <x v="10"/>
    <x v="2"/>
    <x v="0"/>
    <x v="1"/>
    <x v="0"/>
  </r>
  <r>
    <x v="3"/>
    <x v="4"/>
    <x v="2"/>
    <x v="0"/>
    <x v="1"/>
  </r>
  <r>
    <x v="17"/>
    <x v="0"/>
    <x v="0"/>
    <x v="1"/>
    <x v="0"/>
  </r>
  <r>
    <x v="2"/>
    <x v="2"/>
    <x v="0"/>
    <x v="1"/>
    <x v="1"/>
  </r>
  <r>
    <x v="4"/>
    <x v="5"/>
    <x v="0"/>
    <x v="2"/>
    <x v="0"/>
  </r>
  <r>
    <x v="2"/>
    <x v="7"/>
    <x v="0"/>
    <x v="3"/>
    <x v="1"/>
  </r>
  <r>
    <x v="3"/>
    <x v="3"/>
    <x v="0"/>
    <x v="0"/>
    <x v="0"/>
  </r>
  <r>
    <x v="3"/>
    <x v="5"/>
    <x v="0"/>
    <x v="2"/>
    <x v="1"/>
  </r>
  <r>
    <x v="1"/>
    <x v="4"/>
    <x v="0"/>
    <x v="1"/>
    <x v="1"/>
  </r>
  <r>
    <x v="2"/>
    <x v="2"/>
    <x v="0"/>
    <x v="4"/>
    <x v="1"/>
  </r>
  <r>
    <x v="5"/>
    <x v="7"/>
    <x v="1"/>
    <x v="2"/>
    <x v="0"/>
  </r>
  <r>
    <x v="4"/>
    <x v="5"/>
    <x v="0"/>
    <x v="2"/>
    <x v="0"/>
  </r>
  <r>
    <x v="4"/>
    <x v="5"/>
    <x v="0"/>
    <x v="3"/>
    <x v="0"/>
  </r>
  <r>
    <x v="3"/>
    <x v="4"/>
    <x v="0"/>
    <x v="1"/>
    <x v="0"/>
  </r>
  <r>
    <x v="5"/>
    <x v="7"/>
    <x v="0"/>
    <x v="3"/>
    <x v="0"/>
  </r>
  <r>
    <x v="1"/>
    <x v="4"/>
    <x v="2"/>
    <x v="6"/>
    <x v="0"/>
  </r>
  <r>
    <x v="2"/>
    <x v="2"/>
    <x v="0"/>
    <x v="4"/>
    <x v="0"/>
  </r>
  <r>
    <x v="16"/>
    <x v="11"/>
    <x v="0"/>
    <x v="0"/>
    <x v="0"/>
  </r>
  <r>
    <x v="1"/>
    <x v="4"/>
    <x v="2"/>
    <x v="4"/>
    <x v="1"/>
  </r>
  <r>
    <x v="11"/>
    <x v="5"/>
    <x v="0"/>
    <x v="0"/>
    <x v="1"/>
  </r>
  <r>
    <x v="2"/>
    <x v="4"/>
    <x v="0"/>
    <x v="0"/>
    <x v="1"/>
  </r>
  <r>
    <x v="3"/>
    <x v="4"/>
    <x v="0"/>
    <x v="0"/>
    <x v="1"/>
  </r>
  <r>
    <x v="2"/>
    <x v="4"/>
    <x v="0"/>
    <x v="0"/>
    <x v="1"/>
  </r>
  <r>
    <x v="2"/>
    <x v="2"/>
    <x v="0"/>
    <x v="0"/>
    <x v="1"/>
  </r>
  <r>
    <x v="4"/>
    <x v="7"/>
    <x v="0"/>
    <x v="3"/>
    <x v="0"/>
  </r>
  <r>
    <x v="2"/>
    <x v="2"/>
    <x v="0"/>
    <x v="1"/>
    <x v="0"/>
  </r>
  <r>
    <x v="2"/>
    <x v="2"/>
    <x v="0"/>
    <x v="1"/>
    <x v="1"/>
  </r>
  <r>
    <x v="2"/>
    <x v="2"/>
    <x v="0"/>
    <x v="3"/>
    <x v="1"/>
  </r>
  <r>
    <x v="5"/>
    <x v="7"/>
    <x v="0"/>
    <x v="0"/>
    <x v="1"/>
  </r>
  <r>
    <x v="1"/>
    <x v="6"/>
    <x v="2"/>
    <x v="4"/>
    <x v="1"/>
  </r>
  <r>
    <x v="2"/>
    <x v="4"/>
    <x v="0"/>
    <x v="1"/>
    <x v="1"/>
  </r>
  <r>
    <x v="1"/>
    <x v="1"/>
    <x v="0"/>
    <x v="1"/>
    <x v="1"/>
  </r>
  <r>
    <x v="2"/>
    <x v="2"/>
    <x v="0"/>
    <x v="1"/>
    <x v="1"/>
  </r>
  <r>
    <x v="8"/>
    <x v="3"/>
    <x v="0"/>
    <x v="0"/>
    <x v="1"/>
  </r>
  <r>
    <x v="19"/>
    <x v="2"/>
    <x v="0"/>
    <x v="0"/>
    <x v="1"/>
  </r>
  <r>
    <x v="8"/>
    <x v="0"/>
    <x v="0"/>
    <x v="1"/>
    <x v="1"/>
  </r>
  <r>
    <x v="4"/>
    <x v="5"/>
    <x v="0"/>
    <x v="2"/>
    <x v="0"/>
  </r>
  <r>
    <x v="3"/>
    <x v="3"/>
    <x v="0"/>
    <x v="3"/>
    <x v="1"/>
  </r>
  <r>
    <x v="3"/>
    <x v="4"/>
    <x v="0"/>
    <x v="1"/>
    <x v="1"/>
  </r>
  <r>
    <x v="4"/>
    <x v="5"/>
    <x v="0"/>
    <x v="2"/>
    <x v="0"/>
  </r>
  <r>
    <x v="11"/>
    <x v="5"/>
    <x v="0"/>
    <x v="0"/>
    <x v="0"/>
  </r>
  <r>
    <x v="1"/>
    <x v="4"/>
    <x v="2"/>
    <x v="6"/>
    <x v="0"/>
  </r>
  <r>
    <x v="2"/>
    <x v="7"/>
    <x v="0"/>
    <x v="1"/>
    <x v="1"/>
  </r>
  <r>
    <x v="2"/>
    <x v="2"/>
    <x v="1"/>
    <x v="4"/>
    <x v="1"/>
  </r>
  <r>
    <x v="3"/>
    <x v="4"/>
    <x v="0"/>
    <x v="0"/>
    <x v="1"/>
  </r>
  <r>
    <x v="1"/>
    <x v="6"/>
    <x v="1"/>
    <x v="4"/>
    <x v="1"/>
  </r>
  <r>
    <x v="11"/>
    <x v="5"/>
    <x v="0"/>
    <x v="2"/>
    <x v="0"/>
  </r>
  <r>
    <x v="4"/>
    <x v="5"/>
    <x v="0"/>
    <x v="3"/>
    <x v="1"/>
  </r>
  <r>
    <x v="9"/>
    <x v="4"/>
    <x v="0"/>
    <x v="1"/>
    <x v="0"/>
  </r>
  <r>
    <x v="10"/>
    <x v="2"/>
    <x v="0"/>
    <x v="1"/>
    <x v="0"/>
  </r>
  <r>
    <x v="8"/>
    <x v="3"/>
    <x v="0"/>
    <x v="0"/>
    <x v="1"/>
  </r>
  <r>
    <x v="9"/>
    <x v="4"/>
    <x v="0"/>
    <x v="0"/>
    <x v="0"/>
  </r>
  <r>
    <x v="12"/>
    <x v="0"/>
    <x v="2"/>
    <x v="0"/>
    <x v="0"/>
  </r>
  <r>
    <x v="1"/>
    <x v="1"/>
    <x v="1"/>
    <x v="1"/>
    <x v="0"/>
  </r>
  <r>
    <x v="1"/>
    <x v="3"/>
    <x v="2"/>
    <x v="4"/>
    <x v="1"/>
  </r>
  <r>
    <x v="4"/>
    <x v="5"/>
    <x v="0"/>
    <x v="2"/>
    <x v="0"/>
  </r>
  <r>
    <x v="2"/>
    <x v="2"/>
    <x v="0"/>
    <x v="0"/>
    <x v="1"/>
  </r>
  <r>
    <x v="2"/>
    <x v="2"/>
    <x v="0"/>
    <x v="0"/>
    <x v="0"/>
  </r>
  <r>
    <x v="18"/>
    <x v="7"/>
    <x v="2"/>
    <x v="3"/>
    <x v="0"/>
  </r>
  <r>
    <x v="1"/>
    <x v="3"/>
    <x v="2"/>
    <x v="1"/>
    <x v="0"/>
  </r>
  <r>
    <x v="2"/>
    <x v="5"/>
    <x v="0"/>
    <x v="3"/>
    <x v="1"/>
  </r>
  <r>
    <x v="4"/>
    <x v="7"/>
    <x v="0"/>
    <x v="3"/>
    <x v="0"/>
  </r>
  <r>
    <x v="3"/>
    <x v="4"/>
    <x v="0"/>
    <x v="2"/>
    <x v="1"/>
  </r>
  <r>
    <x v="1"/>
    <x v="3"/>
    <x v="2"/>
    <x v="4"/>
    <x v="0"/>
  </r>
  <r>
    <x v="1"/>
    <x v="4"/>
    <x v="2"/>
    <x v="1"/>
    <x v="1"/>
  </r>
  <r>
    <x v="8"/>
    <x v="3"/>
    <x v="2"/>
    <x v="0"/>
    <x v="0"/>
  </r>
  <r>
    <x v="2"/>
    <x v="7"/>
    <x v="0"/>
    <x v="1"/>
    <x v="1"/>
  </r>
  <r>
    <x v="2"/>
    <x v="2"/>
    <x v="0"/>
    <x v="1"/>
    <x v="1"/>
  </r>
  <r>
    <x v="2"/>
    <x v="4"/>
    <x v="0"/>
    <x v="0"/>
    <x v="1"/>
  </r>
  <r>
    <x v="4"/>
    <x v="7"/>
    <x v="0"/>
    <x v="3"/>
    <x v="0"/>
  </r>
  <r>
    <x v="2"/>
    <x v="5"/>
    <x v="0"/>
    <x v="6"/>
    <x v="1"/>
  </r>
  <r>
    <x v="2"/>
    <x v="7"/>
    <x v="0"/>
    <x v="1"/>
    <x v="1"/>
  </r>
  <r>
    <x v="3"/>
    <x v="4"/>
    <x v="0"/>
    <x v="2"/>
    <x v="1"/>
  </r>
  <r>
    <x v="3"/>
    <x v="5"/>
    <x v="0"/>
    <x v="2"/>
    <x v="0"/>
  </r>
  <r>
    <x v="5"/>
    <x v="7"/>
    <x v="0"/>
    <x v="3"/>
    <x v="0"/>
  </r>
  <r>
    <x v="4"/>
    <x v="5"/>
    <x v="0"/>
    <x v="3"/>
    <x v="1"/>
  </r>
  <r>
    <x v="15"/>
    <x v="16"/>
    <x v="1"/>
    <x v="0"/>
    <x v="1"/>
  </r>
  <r>
    <x v="4"/>
    <x v="5"/>
    <x v="0"/>
    <x v="2"/>
    <x v="1"/>
  </r>
  <r>
    <x v="1"/>
    <x v="1"/>
    <x v="2"/>
    <x v="1"/>
    <x v="1"/>
  </r>
  <r>
    <x v="4"/>
    <x v="5"/>
    <x v="0"/>
    <x v="2"/>
    <x v="0"/>
  </r>
  <r>
    <x v="2"/>
    <x v="7"/>
    <x v="0"/>
    <x v="0"/>
    <x v="0"/>
  </r>
  <r>
    <x v="8"/>
    <x v="3"/>
    <x v="0"/>
    <x v="0"/>
    <x v="1"/>
  </r>
  <r>
    <x v="3"/>
    <x v="4"/>
    <x v="0"/>
    <x v="0"/>
    <x v="0"/>
  </r>
  <r>
    <x v="12"/>
    <x v="5"/>
    <x v="0"/>
    <x v="0"/>
    <x v="0"/>
  </r>
  <r>
    <x v="3"/>
    <x v="4"/>
    <x v="0"/>
    <x v="2"/>
    <x v="1"/>
  </r>
  <r>
    <x v="3"/>
    <x v="4"/>
    <x v="0"/>
    <x v="0"/>
    <x v="1"/>
  </r>
  <r>
    <x v="1"/>
    <x v="1"/>
    <x v="1"/>
    <x v="1"/>
    <x v="1"/>
  </r>
  <r>
    <x v="2"/>
    <x v="4"/>
    <x v="0"/>
    <x v="4"/>
    <x v="1"/>
  </r>
  <r>
    <x v="15"/>
    <x v="17"/>
    <x v="0"/>
    <x v="1"/>
    <x v="0"/>
  </r>
  <r>
    <x v="2"/>
    <x v="4"/>
    <x v="0"/>
    <x v="1"/>
    <x v="0"/>
  </r>
  <r>
    <x v="13"/>
    <x v="2"/>
    <x v="0"/>
    <x v="6"/>
    <x v="1"/>
  </r>
  <r>
    <x v="2"/>
    <x v="2"/>
    <x v="0"/>
    <x v="3"/>
    <x v="1"/>
  </r>
  <r>
    <x v="4"/>
    <x v="5"/>
    <x v="0"/>
    <x v="2"/>
    <x v="0"/>
  </r>
  <r>
    <x v="2"/>
    <x v="7"/>
    <x v="2"/>
    <x v="3"/>
    <x v="1"/>
  </r>
  <r>
    <x v="1"/>
    <x v="1"/>
    <x v="1"/>
    <x v="1"/>
    <x v="1"/>
  </r>
  <r>
    <x v="4"/>
    <x v="5"/>
    <x v="2"/>
    <x v="3"/>
    <x v="0"/>
  </r>
  <r>
    <x v="11"/>
    <x v="5"/>
    <x v="0"/>
    <x v="2"/>
    <x v="0"/>
  </r>
  <r>
    <x v="21"/>
    <x v="7"/>
    <x v="2"/>
    <x v="4"/>
    <x v="1"/>
  </r>
  <r>
    <x v="10"/>
    <x v="2"/>
    <x v="1"/>
    <x v="6"/>
    <x v="1"/>
  </r>
  <r>
    <x v="2"/>
    <x v="2"/>
    <x v="0"/>
    <x v="1"/>
    <x v="1"/>
  </r>
  <r>
    <x v="2"/>
    <x v="2"/>
    <x v="1"/>
    <x v="4"/>
    <x v="0"/>
  </r>
  <r>
    <x v="17"/>
    <x v="0"/>
    <x v="0"/>
    <x v="1"/>
    <x v="0"/>
  </r>
  <r>
    <x v="8"/>
    <x v="3"/>
    <x v="0"/>
    <x v="0"/>
    <x v="0"/>
  </r>
  <r>
    <x v="2"/>
    <x v="6"/>
    <x v="0"/>
    <x v="1"/>
    <x v="1"/>
  </r>
  <r>
    <x v="11"/>
    <x v="3"/>
    <x v="0"/>
    <x v="0"/>
    <x v="1"/>
  </r>
  <r>
    <x v="10"/>
    <x v="2"/>
    <x v="0"/>
    <x v="5"/>
    <x v="1"/>
  </r>
  <r>
    <x v="3"/>
    <x v="4"/>
    <x v="0"/>
    <x v="2"/>
    <x v="1"/>
  </r>
  <r>
    <x v="9"/>
    <x v="4"/>
    <x v="0"/>
    <x v="0"/>
    <x v="0"/>
  </r>
  <r>
    <x v="2"/>
    <x v="4"/>
    <x v="0"/>
    <x v="1"/>
    <x v="0"/>
  </r>
  <r>
    <x v="8"/>
    <x v="8"/>
    <x v="2"/>
    <x v="0"/>
    <x v="1"/>
  </r>
  <r>
    <x v="1"/>
    <x v="4"/>
    <x v="2"/>
    <x v="6"/>
    <x v="0"/>
  </r>
  <r>
    <x v="10"/>
    <x v="2"/>
    <x v="2"/>
    <x v="6"/>
    <x v="0"/>
  </r>
  <r>
    <x v="2"/>
    <x v="2"/>
    <x v="1"/>
    <x v="4"/>
    <x v="1"/>
  </r>
  <r>
    <x v="17"/>
    <x v="0"/>
    <x v="0"/>
    <x v="3"/>
    <x v="0"/>
  </r>
  <r>
    <x v="1"/>
    <x v="3"/>
    <x v="1"/>
    <x v="4"/>
    <x v="1"/>
  </r>
  <r>
    <x v="1"/>
    <x v="4"/>
    <x v="2"/>
    <x v="4"/>
    <x v="0"/>
  </r>
  <r>
    <x v="3"/>
    <x v="4"/>
    <x v="0"/>
    <x v="3"/>
    <x v="1"/>
  </r>
  <r>
    <x v="1"/>
    <x v="4"/>
    <x v="2"/>
    <x v="1"/>
    <x v="1"/>
  </r>
  <r>
    <x v="3"/>
    <x v="4"/>
    <x v="0"/>
    <x v="1"/>
    <x v="1"/>
  </r>
  <r>
    <x v="2"/>
    <x v="2"/>
    <x v="0"/>
    <x v="0"/>
    <x v="0"/>
  </r>
  <r>
    <x v="4"/>
    <x v="5"/>
    <x v="0"/>
    <x v="2"/>
    <x v="0"/>
  </r>
  <r>
    <x v="11"/>
    <x v="3"/>
    <x v="0"/>
    <x v="1"/>
    <x v="0"/>
  </r>
  <r>
    <x v="10"/>
    <x v="2"/>
    <x v="2"/>
    <x v="4"/>
    <x v="1"/>
  </r>
  <r>
    <x v="8"/>
    <x v="5"/>
    <x v="0"/>
    <x v="0"/>
    <x v="1"/>
  </r>
  <r>
    <x v="5"/>
    <x v="7"/>
    <x v="0"/>
    <x v="2"/>
    <x v="1"/>
  </r>
  <r>
    <x v="2"/>
    <x v="2"/>
    <x v="0"/>
    <x v="0"/>
    <x v="1"/>
  </r>
  <r>
    <x v="15"/>
    <x v="7"/>
    <x v="0"/>
    <x v="1"/>
    <x v="0"/>
  </r>
  <r>
    <x v="2"/>
    <x v="5"/>
    <x v="0"/>
    <x v="3"/>
    <x v="1"/>
  </r>
  <r>
    <x v="8"/>
    <x v="5"/>
    <x v="2"/>
    <x v="0"/>
    <x v="1"/>
  </r>
  <r>
    <x v="3"/>
    <x v="4"/>
    <x v="0"/>
    <x v="0"/>
    <x v="0"/>
  </r>
  <r>
    <x v="3"/>
    <x v="4"/>
    <x v="0"/>
    <x v="2"/>
    <x v="0"/>
  </r>
  <r>
    <x v="2"/>
    <x v="2"/>
    <x v="0"/>
    <x v="6"/>
    <x v="1"/>
  </r>
  <r>
    <x v="4"/>
    <x v="5"/>
    <x v="0"/>
    <x v="3"/>
    <x v="0"/>
  </r>
  <r>
    <x v="4"/>
    <x v="5"/>
    <x v="0"/>
    <x v="2"/>
    <x v="0"/>
  </r>
  <r>
    <x v="5"/>
    <x v="7"/>
    <x v="0"/>
    <x v="3"/>
    <x v="1"/>
  </r>
  <r>
    <x v="3"/>
    <x v="5"/>
    <x v="0"/>
    <x v="3"/>
    <x v="0"/>
  </r>
  <r>
    <x v="3"/>
    <x v="4"/>
    <x v="0"/>
    <x v="3"/>
    <x v="0"/>
  </r>
  <r>
    <x v="2"/>
    <x v="7"/>
    <x v="0"/>
    <x v="1"/>
    <x v="0"/>
  </r>
  <r>
    <x v="1"/>
    <x v="4"/>
    <x v="1"/>
    <x v="1"/>
    <x v="0"/>
  </r>
  <r>
    <x v="2"/>
    <x v="2"/>
    <x v="1"/>
    <x v="3"/>
    <x v="1"/>
  </r>
  <r>
    <x v="3"/>
    <x v="5"/>
    <x v="0"/>
    <x v="3"/>
    <x v="0"/>
  </r>
  <r>
    <x v="2"/>
    <x v="2"/>
    <x v="0"/>
    <x v="1"/>
    <x v="1"/>
  </r>
  <r>
    <x v="2"/>
    <x v="2"/>
    <x v="0"/>
    <x v="3"/>
    <x v="0"/>
  </r>
  <r>
    <x v="2"/>
    <x v="2"/>
    <x v="0"/>
    <x v="1"/>
    <x v="1"/>
  </r>
  <r>
    <x v="2"/>
    <x v="2"/>
    <x v="0"/>
    <x v="3"/>
    <x v="1"/>
  </r>
  <r>
    <x v="2"/>
    <x v="7"/>
    <x v="0"/>
    <x v="1"/>
    <x v="1"/>
  </r>
  <r>
    <x v="0"/>
    <x v="7"/>
    <x v="0"/>
    <x v="6"/>
    <x v="0"/>
  </r>
  <r>
    <x v="3"/>
    <x v="4"/>
    <x v="2"/>
    <x v="1"/>
    <x v="0"/>
  </r>
  <r>
    <x v="2"/>
    <x v="2"/>
    <x v="0"/>
    <x v="0"/>
    <x v="1"/>
  </r>
  <r>
    <x v="4"/>
    <x v="5"/>
    <x v="2"/>
    <x v="3"/>
    <x v="0"/>
  </r>
  <r>
    <x v="4"/>
    <x v="5"/>
    <x v="0"/>
    <x v="2"/>
    <x v="0"/>
  </r>
  <r>
    <x v="2"/>
    <x v="2"/>
    <x v="0"/>
    <x v="6"/>
    <x v="1"/>
  </r>
  <r>
    <x v="15"/>
    <x v="17"/>
    <x v="0"/>
    <x v="0"/>
    <x v="1"/>
  </r>
  <r>
    <x v="10"/>
    <x v="2"/>
    <x v="0"/>
    <x v="6"/>
    <x v="1"/>
  </r>
  <r>
    <x v="17"/>
    <x v="0"/>
    <x v="2"/>
    <x v="2"/>
    <x v="0"/>
  </r>
  <r>
    <x v="8"/>
    <x v="5"/>
    <x v="2"/>
    <x v="0"/>
    <x v="0"/>
  </r>
  <r>
    <x v="2"/>
    <x v="2"/>
    <x v="1"/>
    <x v="0"/>
    <x v="0"/>
  </r>
  <r>
    <x v="4"/>
    <x v="5"/>
    <x v="0"/>
    <x v="3"/>
    <x v="0"/>
  </r>
  <r>
    <x v="2"/>
    <x v="5"/>
    <x v="0"/>
    <x v="1"/>
    <x v="0"/>
  </r>
  <r>
    <x v="21"/>
    <x v="5"/>
    <x v="0"/>
    <x v="4"/>
    <x v="1"/>
  </r>
  <r>
    <x v="2"/>
    <x v="2"/>
    <x v="0"/>
    <x v="0"/>
    <x v="1"/>
  </r>
  <r>
    <x v="0"/>
    <x v="2"/>
    <x v="2"/>
    <x v="1"/>
    <x v="1"/>
  </r>
  <r>
    <x v="2"/>
    <x v="2"/>
    <x v="0"/>
    <x v="1"/>
    <x v="0"/>
  </r>
  <r>
    <x v="4"/>
    <x v="5"/>
    <x v="2"/>
    <x v="4"/>
    <x v="0"/>
  </r>
  <r>
    <x v="3"/>
    <x v="4"/>
    <x v="0"/>
    <x v="0"/>
    <x v="0"/>
  </r>
  <r>
    <x v="2"/>
    <x v="2"/>
    <x v="0"/>
    <x v="0"/>
    <x v="1"/>
  </r>
  <r>
    <x v="4"/>
    <x v="5"/>
    <x v="0"/>
    <x v="2"/>
    <x v="0"/>
  </r>
  <r>
    <x v="8"/>
    <x v="5"/>
    <x v="2"/>
    <x v="3"/>
    <x v="1"/>
  </r>
  <r>
    <x v="14"/>
    <x v="7"/>
    <x v="0"/>
    <x v="1"/>
    <x v="1"/>
  </r>
  <r>
    <x v="2"/>
    <x v="4"/>
    <x v="0"/>
    <x v="4"/>
    <x v="1"/>
  </r>
  <r>
    <x v="3"/>
    <x v="4"/>
    <x v="0"/>
    <x v="0"/>
    <x v="0"/>
  </r>
  <r>
    <x v="4"/>
    <x v="5"/>
    <x v="0"/>
    <x v="2"/>
    <x v="0"/>
  </r>
  <r>
    <x v="1"/>
    <x v="3"/>
    <x v="2"/>
    <x v="1"/>
    <x v="1"/>
  </r>
  <r>
    <x v="3"/>
    <x v="4"/>
    <x v="0"/>
    <x v="0"/>
    <x v="1"/>
  </r>
  <r>
    <x v="9"/>
    <x v="4"/>
    <x v="0"/>
    <x v="3"/>
    <x v="1"/>
  </r>
  <r>
    <x v="4"/>
    <x v="5"/>
    <x v="0"/>
    <x v="0"/>
    <x v="0"/>
  </r>
  <r>
    <x v="9"/>
    <x v="4"/>
    <x v="0"/>
    <x v="0"/>
    <x v="1"/>
  </r>
  <r>
    <x v="3"/>
    <x v="7"/>
    <x v="0"/>
    <x v="1"/>
    <x v="1"/>
  </r>
  <r>
    <x v="3"/>
    <x v="4"/>
    <x v="0"/>
    <x v="2"/>
    <x v="0"/>
  </r>
  <r>
    <x v="2"/>
    <x v="2"/>
    <x v="0"/>
    <x v="4"/>
    <x v="1"/>
  </r>
  <r>
    <x v="4"/>
    <x v="5"/>
    <x v="0"/>
    <x v="1"/>
    <x v="1"/>
  </r>
  <r>
    <x v="2"/>
    <x v="7"/>
    <x v="0"/>
    <x v="0"/>
    <x v="1"/>
  </r>
  <r>
    <x v="8"/>
    <x v="5"/>
    <x v="2"/>
    <x v="0"/>
    <x v="1"/>
  </r>
  <r>
    <x v="3"/>
    <x v="4"/>
    <x v="0"/>
    <x v="1"/>
    <x v="0"/>
  </r>
  <r>
    <x v="15"/>
    <x v="13"/>
    <x v="1"/>
    <x v="3"/>
    <x v="0"/>
  </r>
  <r>
    <x v="2"/>
    <x v="3"/>
    <x v="0"/>
    <x v="0"/>
    <x v="1"/>
  </r>
  <r>
    <x v="3"/>
    <x v="4"/>
    <x v="0"/>
    <x v="3"/>
    <x v="0"/>
  </r>
  <r>
    <x v="2"/>
    <x v="2"/>
    <x v="0"/>
    <x v="1"/>
    <x v="1"/>
  </r>
  <r>
    <x v="10"/>
    <x v="4"/>
    <x v="1"/>
    <x v="4"/>
    <x v="0"/>
  </r>
  <r>
    <x v="2"/>
    <x v="2"/>
    <x v="0"/>
    <x v="1"/>
    <x v="1"/>
  </r>
  <r>
    <x v="10"/>
    <x v="2"/>
    <x v="0"/>
    <x v="4"/>
    <x v="1"/>
  </r>
  <r>
    <x v="10"/>
    <x v="2"/>
    <x v="0"/>
    <x v="5"/>
    <x v="1"/>
  </r>
  <r>
    <x v="2"/>
    <x v="2"/>
    <x v="0"/>
    <x v="4"/>
    <x v="1"/>
  </r>
  <r>
    <x v="10"/>
    <x v="1"/>
    <x v="0"/>
    <x v="5"/>
    <x v="1"/>
  </r>
  <r>
    <x v="2"/>
    <x v="2"/>
    <x v="0"/>
    <x v="0"/>
    <x v="1"/>
  </r>
  <r>
    <x v="2"/>
    <x v="4"/>
    <x v="0"/>
    <x v="4"/>
    <x v="1"/>
  </r>
  <r>
    <x v="3"/>
    <x v="4"/>
    <x v="0"/>
    <x v="3"/>
    <x v="0"/>
  </r>
  <r>
    <x v="2"/>
    <x v="5"/>
    <x v="0"/>
    <x v="1"/>
    <x v="1"/>
  </r>
  <r>
    <x v="3"/>
    <x v="5"/>
    <x v="0"/>
    <x v="3"/>
    <x v="1"/>
  </r>
  <r>
    <x v="11"/>
    <x v="3"/>
    <x v="0"/>
    <x v="2"/>
    <x v="0"/>
  </r>
  <r>
    <x v="3"/>
    <x v="5"/>
    <x v="0"/>
    <x v="3"/>
    <x v="0"/>
  </r>
  <r>
    <x v="10"/>
    <x v="2"/>
    <x v="0"/>
    <x v="1"/>
    <x v="0"/>
  </r>
  <r>
    <x v="4"/>
    <x v="5"/>
    <x v="0"/>
    <x v="2"/>
    <x v="0"/>
  </r>
  <r>
    <x v="4"/>
    <x v="5"/>
    <x v="0"/>
    <x v="2"/>
    <x v="0"/>
  </r>
  <r>
    <x v="9"/>
    <x v="8"/>
    <x v="0"/>
    <x v="1"/>
    <x v="0"/>
  </r>
  <r>
    <x v="1"/>
    <x v="4"/>
    <x v="2"/>
    <x v="6"/>
    <x v="1"/>
  </r>
  <r>
    <x v="20"/>
    <x v="3"/>
    <x v="0"/>
    <x v="1"/>
    <x v="1"/>
  </r>
  <r>
    <x v="2"/>
    <x v="2"/>
    <x v="0"/>
    <x v="0"/>
    <x v="1"/>
  </r>
  <r>
    <x v="2"/>
    <x v="2"/>
    <x v="0"/>
    <x v="3"/>
    <x v="1"/>
  </r>
  <r>
    <x v="2"/>
    <x v="6"/>
    <x v="0"/>
    <x v="1"/>
    <x v="1"/>
  </r>
  <r>
    <x v="3"/>
    <x v="4"/>
    <x v="0"/>
    <x v="1"/>
    <x v="0"/>
  </r>
  <r>
    <x v="1"/>
    <x v="4"/>
    <x v="3"/>
    <x v="1"/>
    <x v="1"/>
  </r>
  <r>
    <x v="16"/>
    <x v="11"/>
    <x v="0"/>
    <x v="1"/>
    <x v="1"/>
  </r>
  <r>
    <x v="9"/>
    <x v="4"/>
    <x v="0"/>
    <x v="0"/>
    <x v="0"/>
  </r>
  <r>
    <x v="9"/>
    <x v="4"/>
    <x v="0"/>
    <x v="1"/>
    <x v="1"/>
  </r>
  <r>
    <x v="1"/>
    <x v="1"/>
    <x v="1"/>
    <x v="1"/>
    <x v="0"/>
  </r>
  <r>
    <x v="4"/>
    <x v="5"/>
    <x v="2"/>
    <x v="5"/>
    <x v="0"/>
  </r>
  <r>
    <x v="10"/>
    <x v="2"/>
    <x v="0"/>
    <x v="4"/>
    <x v="1"/>
  </r>
  <r>
    <x v="1"/>
    <x v="4"/>
    <x v="2"/>
    <x v="1"/>
    <x v="1"/>
  </r>
  <r>
    <x v="3"/>
    <x v="4"/>
    <x v="0"/>
    <x v="0"/>
    <x v="1"/>
  </r>
  <r>
    <x v="2"/>
    <x v="2"/>
    <x v="0"/>
    <x v="0"/>
    <x v="1"/>
  </r>
  <r>
    <x v="3"/>
    <x v="7"/>
    <x v="0"/>
    <x v="1"/>
    <x v="1"/>
  </r>
  <r>
    <x v="2"/>
    <x v="2"/>
    <x v="0"/>
    <x v="6"/>
    <x v="0"/>
  </r>
  <r>
    <x v="3"/>
    <x v="3"/>
    <x v="0"/>
    <x v="3"/>
    <x v="1"/>
  </r>
  <r>
    <x v="2"/>
    <x v="2"/>
    <x v="0"/>
    <x v="3"/>
    <x v="1"/>
  </r>
  <r>
    <x v="2"/>
    <x v="2"/>
    <x v="0"/>
    <x v="4"/>
    <x v="1"/>
  </r>
  <r>
    <x v="14"/>
    <x v="5"/>
    <x v="2"/>
    <x v="4"/>
    <x v="0"/>
  </r>
  <r>
    <x v="21"/>
    <x v="0"/>
    <x v="2"/>
    <x v="3"/>
    <x v="0"/>
  </r>
  <r>
    <x v="11"/>
    <x v="5"/>
    <x v="0"/>
    <x v="2"/>
    <x v="0"/>
  </r>
  <r>
    <x v="2"/>
    <x v="4"/>
    <x v="0"/>
    <x v="3"/>
    <x v="1"/>
  </r>
  <r>
    <x v="7"/>
    <x v="7"/>
    <x v="0"/>
    <x v="3"/>
    <x v="0"/>
  </r>
  <r>
    <x v="2"/>
    <x v="2"/>
    <x v="0"/>
    <x v="1"/>
    <x v="1"/>
  </r>
  <r>
    <x v="3"/>
    <x v="4"/>
    <x v="0"/>
    <x v="1"/>
    <x v="0"/>
  </r>
  <r>
    <x v="2"/>
    <x v="3"/>
    <x v="1"/>
    <x v="1"/>
    <x v="1"/>
  </r>
  <r>
    <x v="2"/>
    <x v="2"/>
    <x v="0"/>
    <x v="3"/>
    <x v="1"/>
  </r>
  <r>
    <x v="2"/>
    <x v="4"/>
    <x v="0"/>
    <x v="0"/>
    <x v="0"/>
  </r>
  <r>
    <x v="1"/>
    <x v="3"/>
    <x v="1"/>
    <x v="4"/>
    <x v="1"/>
  </r>
  <r>
    <x v="16"/>
    <x v="11"/>
    <x v="0"/>
    <x v="1"/>
    <x v="1"/>
  </r>
  <r>
    <x v="1"/>
    <x v="4"/>
    <x v="2"/>
    <x v="6"/>
    <x v="0"/>
  </r>
  <r>
    <x v="3"/>
    <x v="8"/>
    <x v="0"/>
    <x v="0"/>
    <x v="1"/>
  </r>
  <r>
    <x v="8"/>
    <x v="3"/>
    <x v="0"/>
    <x v="0"/>
    <x v="1"/>
  </r>
  <r>
    <x v="2"/>
    <x v="2"/>
    <x v="0"/>
    <x v="1"/>
    <x v="1"/>
  </r>
  <r>
    <x v="8"/>
    <x v="5"/>
    <x v="0"/>
    <x v="0"/>
    <x v="1"/>
  </r>
  <r>
    <x v="2"/>
    <x v="4"/>
    <x v="0"/>
    <x v="1"/>
    <x v="1"/>
  </r>
  <r>
    <x v="1"/>
    <x v="4"/>
    <x v="1"/>
    <x v="1"/>
    <x v="0"/>
  </r>
  <r>
    <x v="1"/>
    <x v="4"/>
    <x v="2"/>
    <x v="4"/>
    <x v="1"/>
  </r>
  <r>
    <x v="2"/>
    <x v="2"/>
    <x v="0"/>
    <x v="1"/>
    <x v="1"/>
  </r>
  <r>
    <x v="3"/>
    <x v="4"/>
    <x v="0"/>
    <x v="3"/>
    <x v="0"/>
  </r>
  <r>
    <x v="2"/>
    <x v="4"/>
    <x v="0"/>
    <x v="1"/>
    <x v="1"/>
  </r>
  <r>
    <x v="2"/>
    <x v="7"/>
    <x v="0"/>
    <x v="4"/>
    <x v="1"/>
  </r>
  <r>
    <x v="8"/>
    <x v="5"/>
    <x v="0"/>
    <x v="0"/>
    <x v="0"/>
  </r>
  <r>
    <x v="17"/>
    <x v="2"/>
    <x v="0"/>
    <x v="2"/>
    <x v="1"/>
  </r>
  <r>
    <x v="11"/>
    <x v="3"/>
    <x v="0"/>
    <x v="1"/>
    <x v="0"/>
  </r>
  <r>
    <x v="2"/>
    <x v="2"/>
    <x v="0"/>
    <x v="3"/>
    <x v="0"/>
  </r>
  <r>
    <x v="1"/>
    <x v="4"/>
    <x v="2"/>
    <x v="1"/>
    <x v="0"/>
  </r>
  <r>
    <x v="10"/>
    <x v="2"/>
    <x v="0"/>
    <x v="6"/>
    <x v="1"/>
  </r>
  <r>
    <x v="4"/>
    <x v="5"/>
    <x v="0"/>
    <x v="2"/>
    <x v="0"/>
  </r>
  <r>
    <x v="11"/>
    <x v="5"/>
    <x v="0"/>
    <x v="0"/>
    <x v="1"/>
  </r>
  <r>
    <x v="2"/>
    <x v="2"/>
    <x v="0"/>
    <x v="5"/>
    <x v="0"/>
  </r>
  <r>
    <x v="18"/>
    <x v="7"/>
    <x v="2"/>
    <x v="2"/>
    <x v="0"/>
  </r>
  <r>
    <x v="11"/>
    <x v="5"/>
    <x v="0"/>
    <x v="0"/>
    <x v="0"/>
  </r>
  <r>
    <x v="6"/>
    <x v="7"/>
    <x v="2"/>
    <x v="2"/>
    <x v="1"/>
  </r>
  <r>
    <x v="1"/>
    <x v="4"/>
    <x v="2"/>
    <x v="4"/>
    <x v="0"/>
  </r>
  <r>
    <x v="1"/>
    <x v="4"/>
    <x v="2"/>
    <x v="6"/>
    <x v="0"/>
  </r>
  <r>
    <x v="18"/>
    <x v="11"/>
    <x v="2"/>
    <x v="3"/>
    <x v="0"/>
  </r>
  <r>
    <x v="3"/>
    <x v="4"/>
    <x v="0"/>
    <x v="1"/>
    <x v="0"/>
  </r>
  <r>
    <x v="10"/>
    <x v="5"/>
    <x v="2"/>
    <x v="5"/>
    <x v="0"/>
  </r>
  <r>
    <x v="2"/>
    <x v="2"/>
    <x v="0"/>
    <x v="1"/>
    <x v="1"/>
  </r>
  <r>
    <x v="16"/>
    <x v="11"/>
    <x v="0"/>
    <x v="3"/>
    <x v="1"/>
  </r>
  <r>
    <x v="5"/>
    <x v="4"/>
    <x v="0"/>
    <x v="3"/>
    <x v="1"/>
  </r>
  <r>
    <x v="4"/>
    <x v="5"/>
    <x v="0"/>
    <x v="2"/>
    <x v="0"/>
  </r>
  <r>
    <x v="11"/>
    <x v="5"/>
    <x v="0"/>
    <x v="0"/>
    <x v="0"/>
  </r>
  <r>
    <x v="1"/>
    <x v="4"/>
    <x v="2"/>
    <x v="6"/>
    <x v="0"/>
  </r>
  <r>
    <x v="2"/>
    <x v="4"/>
    <x v="0"/>
    <x v="4"/>
    <x v="1"/>
  </r>
  <r>
    <x v="1"/>
    <x v="4"/>
    <x v="2"/>
    <x v="1"/>
    <x v="0"/>
  </r>
  <r>
    <x v="17"/>
    <x v="0"/>
    <x v="0"/>
    <x v="3"/>
    <x v="0"/>
  </r>
  <r>
    <x v="8"/>
    <x v="3"/>
    <x v="0"/>
    <x v="0"/>
    <x v="1"/>
  </r>
  <r>
    <x v="14"/>
    <x v="5"/>
    <x v="0"/>
    <x v="4"/>
    <x v="1"/>
  </r>
  <r>
    <x v="21"/>
    <x v="7"/>
    <x v="2"/>
    <x v="4"/>
    <x v="0"/>
  </r>
  <r>
    <x v="4"/>
    <x v="5"/>
    <x v="2"/>
    <x v="5"/>
    <x v="0"/>
  </r>
  <r>
    <x v="4"/>
    <x v="5"/>
    <x v="0"/>
    <x v="2"/>
    <x v="0"/>
  </r>
  <r>
    <x v="1"/>
    <x v="4"/>
    <x v="2"/>
    <x v="6"/>
    <x v="0"/>
  </r>
  <r>
    <x v="10"/>
    <x v="2"/>
    <x v="2"/>
    <x v="6"/>
    <x v="0"/>
  </r>
  <r>
    <x v="2"/>
    <x v="2"/>
    <x v="0"/>
    <x v="6"/>
    <x v="0"/>
  </r>
  <r>
    <x v="11"/>
    <x v="5"/>
    <x v="0"/>
    <x v="1"/>
    <x v="1"/>
  </r>
  <r>
    <x v="3"/>
    <x v="4"/>
    <x v="0"/>
    <x v="0"/>
    <x v="0"/>
  </r>
  <r>
    <x v="1"/>
    <x v="3"/>
    <x v="2"/>
    <x v="1"/>
    <x v="1"/>
  </r>
  <r>
    <x v="2"/>
    <x v="5"/>
    <x v="2"/>
    <x v="6"/>
    <x v="0"/>
  </r>
  <r>
    <x v="1"/>
    <x v="4"/>
    <x v="2"/>
    <x v="1"/>
    <x v="1"/>
  </r>
  <r>
    <x v="3"/>
    <x v="5"/>
    <x v="0"/>
    <x v="3"/>
    <x v="0"/>
  </r>
  <r>
    <x v="2"/>
    <x v="2"/>
    <x v="0"/>
    <x v="2"/>
    <x v="1"/>
  </r>
  <r>
    <x v="11"/>
    <x v="5"/>
    <x v="0"/>
    <x v="5"/>
    <x v="1"/>
  </r>
  <r>
    <x v="4"/>
    <x v="5"/>
    <x v="0"/>
    <x v="2"/>
    <x v="0"/>
  </r>
  <r>
    <x v="0"/>
    <x v="7"/>
    <x v="0"/>
    <x v="0"/>
    <x v="1"/>
  </r>
  <r>
    <x v="3"/>
    <x v="4"/>
    <x v="0"/>
    <x v="3"/>
    <x v="0"/>
  </r>
  <r>
    <x v="8"/>
    <x v="8"/>
    <x v="2"/>
    <x v="0"/>
    <x v="1"/>
  </r>
  <r>
    <x v="2"/>
    <x v="2"/>
    <x v="1"/>
    <x v="1"/>
    <x v="1"/>
  </r>
  <r>
    <x v="7"/>
    <x v="7"/>
    <x v="0"/>
    <x v="2"/>
    <x v="0"/>
  </r>
  <r>
    <x v="3"/>
    <x v="4"/>
    <x v="0"/>
    <x v="1"/>
    <x v="1"/>
  </r>
  <r>
    <x v="1"/>
    <x v="6"/>
    <x v="2"/>
    <x v="4"/>
    <x v="0"/>
  </r>
  <r>
    <x v="3"/>
    <x v="5"/>
    <x v="0"/>
    <x v="3"/>
    <x v="0"/>
  </r>
  <r>
    <x v="11"/>
    <x v="3"/>
    <x v="3"/>
    <x v="2"/>
    <x v="0"/>
  </r>
  <r>
    <x v="11"/>
    <x v="3"/>
    <x v="0"/>
    <x v="0"/>
    <x v="0"/>
  </r>
  <r>
    <x v="2"/>
    <x v="5"/>
    <x v="0"/>
    <x v="1"/>
    <x v="0"/>
  </r>
  <r>
    <x v="18"/>
    <x v="7"/>
    <x v="0"/>
    <x v="2"/>
    <x v="0"/>
  </r>
  <r>
    <x v="1"/>
    <x v="3"/>
    <x v="1"/>
    <x v="1"/>
    <x v="0"/>
  </r>
  <r>
    <x v="18"/>
    <x v="7"/>
    <x v="2"/>
    <x v="2"/>
    <x v="0"/>
  </r>
  <r>
    <x v="3"/>
    <x v="4"/>
    <x v="0"/>
    <x v="0"/>
    <x v="0"/>
  </r>
  <r>
    <x v="13"/>
    <x v="2"/>
    <x v="2"/>
    <x v="5"/>
    <x v="1"/>
  </r>
  <r>
    <x v="3"/>
    <x v="5"/>
    <x v="0"/>
    <x v="0"/>
    <x v="0"/>
  </r>
  <r>
    <x v="2"/>
    <x v="2"/>
    <x v="0"/>
    <x v="1"/>
    <x v="0"/>
  </r>
  <r>
    <x v="2"/>
    <x v="6"/>
    <x v="0"/>
    <x v="0"/>
    <x v="0"/>
  </r>
  <r>
    <x v="5"/>
    <x v="7"/>
    <x v="0"/>
    <x v="3"/>
    <x v="1"/>
  </r>
  <r>
    <x v="2"/>
    <x v="6"/>
    <x v="0"/>
    <x v="6"/>
    <x v="1"/>
  </r>
  <r>
    <x v="3"/>
    <x v="3"/>
    <x v="0"/>
    <x v="3"/>
    <x v="0"/>
  </r>
  <r>
    <x v="3"/>
    <x v="4"/>
    <x v="0"/>
    <x v="2"/>
    <x v="1"/>
  </r>
  <r>
    <x v="4"/>
    <x v="7"/>
    <x v="0"/>
    <x v="3"/>
    <x v="0"/>
  </r>
  <r>
    <x v="2"/>
    <x v="2"/>
    <x v="1"/>
    <x v="3"/>
    <x v="0"/>
  </r>
  <r>
    <x v="2"/>
    <x v="3"/>
    <x v="0"/>
    <x v="1"/>
    <x v="1"/>
  </r>
  <r>
    <x v="2"/>
    <x v="2"/>
    <x v="0"/>
    <x v="1"/>
    <x v="0"/>
  </r>
  <r>
    <x v="1"/>
    <x v="4"/>
    <x v="1"/>
    <x v="1"/>
    <x v="0"/>
  </r>
  <r>
    <x v="3"/>
    <x v="4"/>
    <x v="0"/>
    <x v="0"/>
    <x v="0"/>
  </r>
  <r>
    <x v="4"/>
    <x v="5"/>
    <x v="0"/>
    <x v="2"/>
    <x v="0"/>
  </r>
  <r>
    <x v="2"/>
    <x v="2"/>
    <x v="0"/>
    <x v="3"/>
    <x v="1"/>
  </r>
  <r>
    <x v="3"/>
    <x v="5"/>
    <x v="0"/>
    <x v="0"/>
    <x v="0"/>
  </r>
  <r>
    <x v="10"/>
    <x v="2"/>
    <x v="3"/>
    <x v="4"/>
    <x v="0"/>
  </r>
  <r>
    <x v="3"/>
    <x v="4"/>
    <x v="0"/>
    <x v="2"/>
    <x v="0"/>
  </r>
  <r>
    <x v="0"/>
    <x v="5"/>
    <x v="2"/>
    <x v="3"/>
    <x v="0"/>
  </r>
  <r>
    <x v="9"/>
    <x v="4"/>
    <x v="0"/>
    <x v="0"/>
    <x v="1"/>
  </r>
  <r>
    <x v="1"/>
    <x v="6"/>
    <x v="2"/>
    <x v="5"/>
    <x v="1"/>
  </r>
  <r>
    <x v="3"/>
    <x v="9"/>
    <x v="0"/>
    <x v="2"/>
    <x v="1"/>
  </r>
  <r>
    <x v="3"/>
    <x v="4"/>
    <x v="0"/>
    <x v="1"/>
    <x v="0"/>
  </r>
  <r>
    <x v="4"/>
    <x v="2"/>
    <x v="2"/>
    <x v="2"/>
    <x v="0"/>
  </r>
  <r>
    <x v="8"/>
    <x v="5"/>
    <x v="0"/>
    <x v="3"/>
    <x v="1"/>
  </r>
  <r>
    <x v="3"/>
    <x v="5"/>
    <x v="0"/>
    <x v="3"/>
    <x v="0"/>
  </r>
  <r>
    <x v="8"/>
    <x v="3"/>
    <x v="0"/>
    <x v="3"/>
    <x v="1"/>
  </r>
  <r>
    <x v="2"/>
    <x v="9"/>
    <x v="0"/>
    <x v="1"/>
    <x v="1"/>
  </r>
  <r>
    <x v="11"/>
    <x v="3"/>
    <x v="0"/>
    <x v="0"/>
    <x v="0"/>
  </r>
  <r>
    <x v="2"/>
    <x v="7"/>
    <x v="0"/>
    <x v="6"/>
    <x v="1"/>
  </r>
  <r>
    <x v="8"/>
    <x v="3"/>
    <x v="2"/>
    <x v="0"/>
    <x v="1"/>
  </r>
  <r>
    <x v="2"/>
    <x v="2"/>
    <x v="0"/>
    <x v="0"/>
    <x v="1"/>
  </r>
  <r>
    <x v="2"/>
    <x v="2"/>
    <x v="0"/>
    <x v="2"/>
    <x v="0"/>
  </r>
  <r>
    <x v="3"/>
    <x v="4"/>
    <x v="0"/>
    <x v="0"/>
    <x v="1"/>
  </r>
  <r>
    <x v="11"/>
    <x v="5"/>
    <x v="0"/>
    <x v="2"/>
    <x v="0"/>
  </r>
  <r>
    <x v="8"/>
    <x v="3"/>
    <x v="0"/>
    <x v="0"/>
    <x v="0"/>
  </r>
  <r>
    <x v="2"/>
    <x v="2"/>
    <x v="0"/>
    <x v="4"/>
    <x v="1"/>
  </r>
  <r>
    <x v="11"/>
    <x v="5"/>
    <x v="0"/>
    <x v="0"/>
    <x v="0"/>
  </r>
  <r>
    <x v="1"/>
    <x v="4"/>
    <x v="2"/>
    <x v="6"/>
    <x v="1"/>
  </r>
  <r>
    <x v="15"/>
    <x v="4"/>
    <x v="0"/>
    <x v="0"/>
    <x v="1"/>
  </r>
  <r>
    <x v="2"/>
    <x v="2"/>
    <x v="0"/>
    <x v="3"/>
    <x v="1"/>
  </r>
  <r>
    <x v="1"/>
    <x v="6"/>
    <x v="2"/>
    <x v="4"/>
    <x v="0"/>
  </r>
  <r>
    <x v="8"/>
    <x v="5"/>
    <x v="0"/>
    <x v="3"/>
    <x v="1"/>
  </r>
  <r>
    <x v="7"/>
    <x v="7"/>
    <x v="2"/>
    <x v="2"/>
    <x v="0"/>
  </r>
  <r>
    <x v="2"/>
    <x v="7"/>
    <x v="0"/>
    <x v="1"/>
    <x v="0"/>
  </r>
  <r>
    <x v="2"/>
    <x v="2"/>
    <x v="0"/>
    <x v="3"/>
    <x v="1"/>
  </r>
  <r>
    <x v="9"/>
    <x v="4"/>
    <x v="0"/>
    <x v="0"/>
    <x v="0"/>
  </r>
  <r>
    <x v="2"/>
    <x v="2"/>
    <x v="2"/>
    <x v="4"/>
    <x v="0"/>
  </r>
  <r>
    <x v="2"/>
    <x v="4"/>
    <x v="2"/>
    <x v="1"/>
    <x v="0"/>
  </r>
  <r>
    <x v="2"/>
    <x v="2"/>
    <x v="0"/>
    <x v="4"/>
    <x v="1"/>
  </r>
  <r>
    <x v="4"/>
    <x v="5"/>
    <x v="0"/>
    <x v="2"/>
    <x v="0"/>
  </r>
  <r>
    <x v="18"/>
    <x v="7"/>
    <x v="2"/>
    <x v="2"/>
    <x v="0"/>
  </r>
  <r>
    <x v="8"/>
    <x v="3"/>
    <x v="0"/>
    <x v="0"/>
    <x v="1"/>
  </r>
  <r>
    <x v="2"/>
    <x v="2"/>
    <x v="0"/>
    <x v="1"/>
    <x v="0"/>
  </r>
  <r>
    <x v="3"/>
    <x v="5"/>
    <x v="0"/>
    <x v="0"/>
    <x v="1"/>
  </r>
  <r>
    <x v="3"/>
    <x v="4"/>
    <x v="0"/>
    <x v="2"/>
    <x v="1"/>
  </r>
  <r>
    <x v="0"/>
    <x v="7"/>
    <x v="0"/>
    <x v="3"/>
    <x v="0"/>
  </r>
  <r>
    <x v="3"/>
    <x v="4"/>
    <x v="0"/>
    <x v="3"/>
    <x v="1"/>
  </r>
  <r>
    <x v="4"/>
    <x v="5"/>
    <x v="0"/>
    <x v="5"/>
    <x v="0"/>
  </r>
  <r>
    <x v="10"/>
    <x v="2"/>
    <x v="2"/>
    <x v="6"/>
    <x v="0"/>
  </r>
  <r>
    <x v="8"/>
    <x v="5"/>
    <x v="2"/>
    <x v="0"/>
    <x v="1"/>
  </r>
  <r>
    <x v="3"/>
    <x v="5"/>
    <x v="0"/>
    <x v="2"/>
    <x v="0"/>
  </r>
  <r>
    <x v="5"/>
    <x v="7"/>
    <x v="0"/>
    <x v="2"/>
    <x v="1"/>
  </r>
  <r>
    <x v="11"/>
    <x v="3"/>
    <x v="0"/>
    <x v="3"/>
    <x v="1"/>
  </r>
  <r>
    <x v="4"/>
    <x v="5"/>
    <x v="0"/>
    <x v="2"/>
    <x v="0"/>
  </r>
  <r>
    <x v="2"/>
    <x v="6"/>
    <x v="0"/>
    <x v="1"/>
    <x v="1"/>
  </r>
  <r>
    <x v="17"/>
    <x v="0"/>
    <x v="3"/>
    <x v="3"/>
    <x v="1"/>
  </r>
  <r>
    <x v="3"/>
    <x v="4"/>
    <x v="0"/>
    <x v="0"/>
    <x v="0"/>
  </r>
  <r>
    <x v="4"/>
    <x v="5"/>
    <x v="0"/>
    <x v="2"/>
    <x v="1"/>
  </r>
  <r>
    <x v="5"/>
    <x v="7"/>
    <x v="0"/>
    <x v="3"/>
    <x v="1"/>
  </r>
  <r>
    <x v="10"/>
    <x v="4"/>
    <x v="0"/>
    <x v="4"/>
    <x v="0"/>
  </r>
  <r>
    <x v="2"/>
    <x v="4"/>
    <x v="0"/>
    <x v="1"/>
    <x v="1"/>
  </r>
  <r>
    <x v="4"/>
    <x v="5"/>
    <x v="0"/>
    <x v="5"/>
    <x v="0"/>
  </r>
  <r>
    <x v="2"/>
    <x v="2"/>
    <x v="0"/>
    <x v="1"/>
    <x v="1"/>
  </r>
  <r>
    <x v="22"/>
    <x v="18"/>
    <x v="0"/>
    <x v="2"/>
    <x v="0"/>
  </r>
  <r>
    <x v="3"/>
    <x v="7"/>
    <x v="0"/>
    <x v="1"/>
    <x v="1"/>
  </r>
  <r>
    <x v="2"/>
    <x v="6"/>
    <x v="0"/>
    <x v="1"/>
    <x v="1"/>
  </r>
  <r>
    <x v="3"/>
    <x v="4"/>
    <x v="0"/>
    <x v="0"/>
    <x v="0"/>
  </r>
  <r>
    <x v="10"/>
    <x v="2"/>
    <x v="0"/>
    <x v="6"/>
    <x v="1"/>
  </r>
  <r>
    <x v="5"/>
    <x v="7"/>
    <x v="0"/>
    <x v="3"/>
    <x v="1"/>
  </r>
  <r>
    <x v="2"/>
    <x v="9"/>
    <x v="0"/>
    <x v="0"/>
    <x v="0"/>
  </r>
  <r>
    <x v="2"/>
    <x v="2"/>
    <x v="0"/>
    <x v="1"/>
    <x v="0"/>
  </r>
  <r>
    <x v="4"/>
    <x v="7"/>
    <x v="0"/>
    <x v="0"/>
    <x v="0"/>
  </r>
  <r>
    <x v="2"/>
    <x v="4"/>
    <x v="0"/>
    <x v="2"/>
    <x v="1"/>
  </r>
  <r>
    <x v="4"/>
    <x v="5"/>
    <x v="0"/>
    <x v="2"/>
    <x v="0"/>
  </r>
  <r>
    <x v="1"/>
    <x v="4"/>
    <x v="2"/>
    <x v="6"/>
    <x v="0"/>
  </r>
  <r>
    <x v="2"/>
    <x v="4"/>
    <x v="0"/>
    <x v="0"/>
    <x v="1"/>
  </r>
  <r>
    <x v="12"/>
    <x v="5"/>
    <x v="0"/>
    <x v="3"/>
    <x v="0"/>
  </r>
  <r>
    <x v="2"/>
    <x v="4"/>
    <x v="0"/>
    <x v="0"/>
    <x v="0"/>
  </r>
  <r>
    <x v="1"/>
    <x v="6"/>
    <x v="2"/>
    <x v="1"/>
    <x v="0"/>
  </r>
  <r>
    <x v="2"/>
    <x v="2"/>
    <x v="1"/>
    <x v="1"/>
    <x v="1"/>
  </r>
  <r>
    <x v="4"/>
    <x v="5"/>
    <x v="0"/>
    <x v="2"/>
    <x v="0"/>
  </r>
  <r>
    <x v="8"/>
    <x v="5"/>
    <x v="0"/>
    <x v="0"/>
    <x v="1"/>
  </r>
  <r>
    <x v="4"/>
    <x v="5"/>
    <x v="2"/>
    <x v="0"/>
    <x v="0"/>
  </r>
  <r>
    <x v="0"/>
    <x v="4"/>
    <x v="0"/>
    <x v="2"/>
    <x v="0"/>
  </r>
  <r>
    <x v="3"/>
    <x v="4"/>
    <x v="0"/>
    <x v="0"/>
    <x v="0"/>
  </r>
  <r>
    <x v="1"/>
    <x v="4"/>
    <x v="1"/>
    <x v="1"/>
    <x v="0"/>
  </r>
  <r>
    <x v="16"/>
    <x v="5"/>
    <x v="0"/>
    <x v="4"/>
    <x v="1"/>
  </r>
  <r>
    <x v="3"/>
    <x v="4"/>
    <x v="0"/>
    <x v="0"/>
    <x v="0"/>
  </r>
  <r>
    <x v="2"/>
    <x v="4"/>
    <x v="0"/>
    <x v="1"/>
    <x v="0"/>
  </r>
  <r>
    <x v="5"/>
    <x v="7"/>
    <x v="0"/>
    <x v="2"/>
    <x v="1"/>
  </r>
  <r>
    <x v="2"/>
    <x v="2"/>
    <x v="0"/>
    <x v="2"/>
    <x v="1"/>
  </r>
  <r>
    <x v="3"/>
    <x v="8"/>
    <x v="0"/>
    <x v="3"/>
    <x v="0"/>
  </r>
  <r>
    <x v="4"/>
    <x v="5"/>
    <x v="0"/>
    <x v="2"/>
    <x v="0"/>
  </r>
  <r>
    <x v="2"/>
    <x v="2"/>
    <x v="0"/>
    <x v="0"/>
    <x v="1"/>
  </r>
  <r>
    <x v="8"/>
    <x v="5"/>
    <x v="2"/>
    <x v="0"/>
    <x v="1"/>
  </r>
  <r>
    <x v="4"/>
    <x v="5"/>
    <x v="0"/>
    <x v="3"/>
    <x v="1"/>
  </r>
  <r>
    <x v="1"/>
    <x v="1"/>
    <x v="3"/>
    <x v="4"/>
    <x v="0"/>
  </r>
  <r>
    <x v="2"/>
    <x v="5"/>
    <x v="0"/>
    <x v="1"/>
    <x v="1"/>
  </r>
  <r>
    <x v="1"/>
    <x v="4"/>
    <x v="2"/>
    <x v="4"/>
    <x v="0"/>
  </r>
  <r>
    <x v="3"/>
    <x v="4"/>
    <x v="0"/>
    <x v="2"/>
    <x v="1"/>
  </r>
  <r>
    <x v="14"/>
    <x v="5"/>
    <x v="2"/>
    <x v="4"/>
    <x v="1"/>
  </r>
  <r>
    <x v="8"/>
    <x v="5"/>
    <x v="0"/>
    <x v="3"/>
    <x v="1"/>
  </r>
  <r>
    <x v="4"/>
    <x v="5"/>
    <x v="0"/>
    <x v="2"/>
    <x v="0"/>
  </r>
  <r>
    <x v="5"/>
    <x v="4"/>
    <x v="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B8C67-7688-4852-B540-8973A9F6E903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de Altitude" colHeaderCaption="Qualidade">
  <location ref="AP4:AS13" firstHeaderRow="1" firstDataRow="2" firstDataCol="1"/>
  <pivotFields count="5">
    <pivotField showAll="0" sortType="descending">
      <items count="24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showAll="0">
      <items count="20">
        <item x="10"/>
        <item x="12"/>
        <item x="4"/>
        <item x="0"/>
        <item x="3"/>
        <item x="5"/>
        <item x="14"/>
        <item x="11"/>
        <item x="17"/>
        <item x="16"/>
        <item x="6"/>
        <item x="7"/>
        <item x="9"/>
        <item x="8"/>
        <item x="18"/>
        <item x="15"/>
        <item x="1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 sortType="descending">
      <items count="8">
        <item x="5"/>
        <item x="1"/>
        <item x="0"/>
        <item x="3"/>
        <item x="2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x="1"/>
        <item x="0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6"/>
    </i>
    <i>
      <x v="5"/>
    </i>
    <i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_Qualid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2CC4A-C9BD-49BB-94A2-DC68D22A437C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Processamento" colHeaderCaption="Qualidade">
  <location ref="AC4:AF10" firstHeaderRow="1" firstDataRow="2" firstDataCol="1"/>
  <pivotFields count="5">
    <pivotField showAll="0" sortType="descending">
      <items count="24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showAll="0">
      <items count="20">
        <item x="10"/>
        <item x="12"/>
        <item x="4"/>
        <item x="0"/>
        <item x="3"/>
        <item x="5"/>
        <item x="14"/>
        <item x="11"/>
        <item x="17"/>
        <item x="16"/>
        <item x="6"/>
        <item x="7"/>
        <item x="9"/>
        <item x="8"/>
        <item x="18"/>
        <item x="15"/>
        <item x="13"/>
        <item x="2"/>
        <item x="1"/>
        <item t="default"/>
      </items>
    </pivotField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5">
    <i>
      <x v="3"/>
    </i>
    <i>
      <x/>
    </i>
    <i>
      <x v="2"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_Qualid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9AF9F-3200-4164-A162-529FC3BEC362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_Variedade" colHeaderCaption="Qualidade">
  <location ref="P4:S25" firstHeaderRow="1" firstDataRow="2" firstDataCol="1"/>
  <pivotFields count="5">
    <pivotField showAll="0" sortType="descending">
      <items count="24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axis="axisRow" showAll="0" sortType="descending">
      <items count="20">
        <item x="10"/>
        <item x="12"/>
        <item x="4"/>
        <item x="0"/>
        <item x="3"/>
        <item x="5"/>
        <item x="14"/>
        <item x="11"/>
        <item x="17"/>
        <item x="16"/>
        <item x="6"/>
        <item x="7"/>
        <item x="9"/>
        <item x="8"/>
        <item x="18"/>
        <item x="15"/>
        <item x="1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20">
    <i>
      <x v="5"/>
    </i>
    <i>
      <x v="2"/>
    </i>
    <i>
      <x v="17"/>
    </i>
    <i>
      <x v="11"/>
    </i>
    <i>
      <x v="4"/>
    </i>
    <i>
      <x v="10"/>
    </i>
    <i>
      <x v="3"/>
    </i>
    <i>
      <x v="18"/>
    </i>
    <i>
      <x v="13"/>
    </i>
    <i>
      <x v="7"/>
    </i>
    <i>
      <x v="12"/>
    </i>
    <i>
      <x v="16"/>
    </i>
    <i>
      <x v="6"/>
    </i>
    <i>
      <x v="8"/>
    </i>
    <i>
      <x/>
    </i>
    <i>
      <x v="1"/>
    </i>
    <i>
      <x v="14"/>
    </i>
    <i>
      <x v="15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_Qualid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2AC28-EF60-4A5F-9936-9FFB98D4736A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aises" colHeaderCaption="Qualidade">
  <location ref="C4:F29" firstHeaderRow="1" firstDataRow="2" firstDataCol="1"/>
  <pivotFields count="5">
    <pivotField axis="axisRow" showAll="0" sortType="descending">
      <items count="24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24">
    <i>
      <x v="12"/>
    </i>
    <i>
      <x v="6"/>
    </i>
    <i>
      <x v="2"/>
    </i>
    <i>
      <x/>
    </i>
    <i>
      <x v="17"/>
    </i>
    <i>
      <x v="8"/>
    </i>
    <i>
      <x v="3"/>
    </i>
    <i>
      <x v="18"/>
    </i>
    <i>
      <x v="1"/>
    </i>
    <i>
      <x v="15"/>
    </i>
    <i>
      <x v="4"/>
    </i>
    <i>
      <x v="14"/>
    </i>
    <i>
      <x v="5"/>
    </i>
    <i>
      <x v="9"/>
    </i>
    <i>
      <x v="11"/>
    </i>
    <i>
      <x v="19"/>
    </i>
    <i>
      <x v="20"/>
    </i>
    <i>
      <x v="7"/>
    </i>
    <i>
      <x v="22"/>
    </i>
    <i>
      <x v="21"/>
    </i>
    <i>
      <x v="16"/>
    </i>
    <i>
      <x v="13"/>
    </i>
    <i>
      <x v="1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_Qualid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8D577-2B56-4A99-86AC-2BE006334436}" name="Tabela dinâmica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C4:H176" firstHeaderRow="1" firstDataRow="2" firstDataCol="3"/>
  <pivotFields count="5">
    <pivotField axis="axisRow" compact="0" outline="0" showAll="0" defaultSubtotal="0">
      <items count="23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</items>
    </pivotField>
    <pivotField axis="axisRow" compact="0" outline="0" showAll="0" defaultSubtotal="0">
      <items count="19">
        <item x="10"/>
        <item x="12"/>
        <item x="4"/>
        <item x="0"/>
        <item x="3"/>
        <item x="5"/>
        <item x="14"/>
        <item x="11"/>
        <item x="17"/>
        <item x="16"/>
        <item x="6"/>
        <item x="7"/>
        <item x="9"/>
        <item x="8"/>
        <item x="18"/>
        <item x="15"/>
        <item x="13"/>
        <item x="2"/>
        <item x="1"/>
      </items>
    </pivotField>
    <pivotField compact="0" outline="0" showAll="0">
      <items count="5">
        <item x="2"/>
        <item x="3"/>
        <item x="1"/>
        <item x="0"/>
        <item t="default"/>
      </items>
    </pivotField>
    <pivotField axis="axisRow" compact="0" outline="0" showAll="0">
      <items count="8">
        <item x="5"/>
        <item x="1"/>
        <item x="0"/>
        <item x="3"/>
        <item x="2"/>
        <item x="6"/>
        <item x="4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3">
    <field x="0"/>
    <field x="1"/>
    <field x="3"/>
  </rowFields>
  <rowItems count="171">
    <i>
      <x/>
      <x v="2"/>
      <x v="1"/>
    </i>
    <i r="2">
      <x v="2"/>
    </i>
    <i r="2">
      <x v="5"/>
    </i>
    <i r="2">
      <x v="6"/>
    </i>
    <i r="1">
      <x v="4"/>
      <x v="1"/>
    </i>
    <i r="2">
      <x v="6"/>
    </i>
    <i r="1">
      <x v="10"/>
      <x/>
    </i>
    <i r="2">
      <x v="1"/>
    </i>
    <i r="2">
      <x v="6"/>
    </i>
    <i r="1">
      <x v="18"/>
      <x v="1"/>
    </i>
    <i r="2">
      <x v="6"/>
    </i>
    <i>
      <x v="1"/>
      <x v="3"/>
      <x v="1"/>
    </i>
    <i r="2">
      <x v="2"/>
    </i>
    <i r="2">
      <x v="3"/>
    </i>
    <i r="2">
      <x v="4"/>
    </i>
    <i r="1">
      <x v="11"/>
      <x v="1"/>
    </i>
    <i r="2">
      <x v="4"/>
    </i>
    <i r="1">
      <x v="17"/>
      <x v="1"/>
    </i>
    <i r="2">
      <x v="4"/>
    </i>
    <i>
      <x v="2"/>
      <x v="5"/>
      <x/>
    </i>
    <i r="2">
      <x v="1"/>
    </i>
    <i r="2">
      <x v="2"/>
    </i>
    <i r="2">
      <x v="3"/>
    </i>
    <i r="2">
      <x v="4"/>
    </i>
    <i r="2">
      <x v="6"/>
    </i>
    <i r="1">
      <x v="11"/>
      <x v="2"/>
    </i>
    <i r="2">
      <x v="3"/>
    </i>
    <i r="2">
      <x v="4"/>
    </i>
    <i r="1">
      <x v="17"/>
      <x v="4"/>
    </i>
    <i>
      <x v="3"/>
      <x v="2"/>
      <x v="3"/>
    </i>
    <i r="1">
      <x v="4"/>
      <x v="1"/>
    </i>
    <i r="2">
      <x v="2"/>
    </i>
    <i r="2">
      <x v="3"/>
    </i>
    <i r="2">
      <x v="4"/>
    </i>
    <i r="1">
      <x v="5"/>
      <x/>
    </i>
    <i r="2">
      <x v="1"/>
    </i>
    <i r="2">
      <x v="2"/>
    </i>
    <i r="2">
      <x v="3"/>
    </i>
    <i r="2">
      <x v="4"/>
    </i>
    <i>
      <x v="4"/>
      <x v="2"/>
      <x v="1"/>
    </i>
    <i r="2">
      <x v="2"/>
    </i>
    <i r="2">
      <x v="3"/>
    </i>
    <i r="1">
      <x v="13"/>
      <x v="1"/>
    </i>
    <i>
      <x v="5"/>
      <x v="6"/>
      <x v="4"/>
    </i>
    <i r="1">
      <x v="7"/>
      <x v="3"/>
    </i>
    <i r="2">
      <x v="4"/>
    </i>
    <i r="1">
      <x v="11"/>
      <x v="3"/>
    </i>
    <i r="2">
      <x v="4"/>
    </i>
    <i>
      <x v="6"/>
      <x v="2"/>
      <x v="1"/>
    </i>
    <i r="2">
      <x v="2"/>
    </i>
    <i r="2">
      <x v="3"/>
    </i>
    <i r="2">
      <x v="4"/>
    </i>
    <i r="1">
      <x v="4"/>
      <x v="2"/>
    </i>
    <i r="2">
      <x v="3"/>
    </i>
    <i r="1">
      <x v="5"/>
      <x v="1"/>
    </i>
    <i r="2">
      <x v="2"/>
    </i>
    <i r="2">
      <x v="3"/>
    </i>
    <i r="2">
      <x v="4"/>
    </i>
    <i r="2">
      <x v="6"/>
    </i>
    <i r="1">
      <x v="11"/>
      <x v="1"/>
    </i>
    <i r="1">
      <x v="12"/>
      <x v="4"/>
    </i>
    <i r="1">
      <x v="13"/>
      <x v="2"/>
    </i>
    <i r="2">
      <x v="3"/>
    </i>
    <i>
      <x v="7"/>
      <x v="1"/>
      <x v="5"/>
    </i>
    <i r="1">
      <x v="17"/>
      <x/>
    </i>
    <i r="2">
      <x v="1"/>
    </i>
    <i r="2">
      <x v="5"/>
    </i>
    <i r="2">
      <x v="6"/>
    </i>
    <i>
      <x v="8"/>
      <x v="3"/>
      <x v="1"/>
    </i>
    <i r="1">
      <x v="4"/>
      <x v="2"/>
    </i>
    <i r="2">
      <x v="3"/>
    </i>
    <i r="1">
      <x v="5"/>
      <x v="2"/>
    </i>
    <i r="2">
      <x v="3"/>
    </i>
    <i r="1">
      <x v="11"/>
      <x v="3"/>
    </i>
    <i r="1">
      <x v="13"/>
      <x v="2"/>
    </i>
    <i>
      <x v="9"/>
      <x v="2"/>
      <x v="2"/>
    </i>
    <i r="1">
      <x v="8"/>
      <x v="1"/>
    </i>
    <i r="2">
      <x v="2"/>
    </i>
    <i r="1">
      <x v="9"/>
      <x v="2"/>
    </i>
    <i r="1">
      <x v="11"/>
      <x v="1"/>
    </i>
    <i r="2">
      <x v="2"/>
    </i>
    <i r="1">
      <x v="16"/>
      <x v="3"/>
    </i>
    <i r="1">
      <x v="17"/>
      <x v="1"/>
    </i>
    <i r="2">
      <x v="2"/>
    </i>
    <i>
      <x v="10"/>
      <x v="14"/>
      <x v="4"/>
    </i>
    <i>
      <x v="11"/>
      <x v="5"/>
      <x v="6"/>
    </i>
    <i r="1">
      <x v="7"/>
      <x v="1"/>
    </i>
    <i r="2">
      <x v="2"/>
    </i>
    <i r="2">
      <x v="3"/>
    </i>
    <i>
      <x v="12"/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 v="1"/>
    </i>
    <i r="2">
      <x v="2"/>
    </i>
    <i r="1">
      <x v="5"/>
      <x v="1"/>
    </i>
    <i r="2">
      <x v="3"/>
    </i>
    <i r="2">
      <x v="5"/>
    </i>
    <i r="2">
      <x v="6"/>
    </i>
    <i r="1">
      <x v="10"/>
      <x/>
    </i>
    <i r="2">
      <x v="1"/>
    </i>
    <i r="2">
      <x v="2"/>
    </i>
    <i r="2">
      <x v="5"/>
    </i>
    <i r="1">
      <x v="11"/>
      <x v="1"/>
    </i>
    <i r="2">
      <x v="2"/>
    </i>
    <i r="2">
      <x v="3"/>
    </i>
    <i r="2">
      <x v="5"/>
    </i>
    <i r="2">
      <x v="6"/>
    </i>
    <i r="1">
      <x v="12"/>
      <x v="1"/>
    </i>
    <i r="2">
      <x v="2"/>
    </i>
    <i r="2">
      <x v="6"/>
    </i>
    <i r="1">
      <x v="13"/>
      <x v="2"/>
    </i>
    <i r="1">
      <x v="17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3"/>
      <x v="4"/>
      <x v="1"/>
    </i>
    <i r="1">
      <x v="11"/>
      <x v="6"/>
    </i>
    <i>
      <x v="14"/>
      <x v="4"/>
      <x v="1"/>
    </i>
    <i r="1">
      <x v="5"/>
      <x v="1"/>
    </i>
    <i r="2">
      <x v="6"/>
    </i>
    <i r="1">
      <x v="11"/>
      <x v="1"/>
    </i>
    <i>
      <x v="15"/>
      <x v="2"/>
      <x v="4"/>
    </i>
    <i r="1">
      <x v="3"/>
      <x v="2"/>
    </i>
    <i r="1">
      <x v="4"/>
      <x v="1"/>
    </i>
    <i r="1">
      <x v="5"/>
      <x v="3"/>
    </i>
    <i r="1">
      <x v="7"/>
      <x v="3"/>
    </i>
    <i r="1">
      <x v="11"/>
      <x v="1"/>
    </i>
    <i r="2">
      <x v="2"/>
    </i>
    <i r="2">
      <x v="3"/>
    </i>
    <i r="2">
      <x v="5"/>
    </i>
    <i r="1">
      <x v="17"/>
      <x v="1"/>
    </i>
    <i>
      <x v="16"/>
      <x v="5"/>
      <x v="1"/>
    </i>
    <i r="1">
      <x v="17"/>
      <x v="2"/>
    </i>
    <i>
      <x v="17"/>
      <x v="2"/>
      <x v="6"/>
    </i>
    <i r="1">
      <x v="5"/>
      <x/>
    </i>
    <i r="2">
      <x v="1"/>
    </i>
    <i r="1">
      <x v="11"/>
      <x/>
    </i>
    <i r="1">
      <x v="16"/>
      <x v="1"/>
    </i>
    <i r="1">
      <x v="17"/>
      <x/>
    </i>
    <i r="2">
      <x v="1"/>
    </i>
    <i r="2">
      <x v="5"/>
    </i>
    <i r="2">
      <x v="6"/>
    </i>
    <i r="1">
      <x v="18"/>
      <x/>
    </i>
    <i>
      <x v="18"/>
      <x/>
      <x v="2"/>
    </i>
    <i r="1">
      <x v="2"/>
      <x v="3"/>
    </i>
    <i r="2">
      <x v="4"/>
    </i>
    <i r="2">
      <x v="6"/>
    </i>
    <i r="1">
      <x v="11"/>
      <x v="2"/>
    </i>
    <i r="2">
      <x v="3"/>
    </i>
    <i r="2">
      <x v="4"/>
    </i>
    <i r="1">
      <x v="15"/>
      <x v="2"/>
    </i>
    <i>
      <x v="19"/>
      <x v="3"/>
      <x v="1"/>
    </i>
    <i r="2">
      <x v="2"/>
    </i>
    <i r="1">
      <x v="5"/>
      <x v="2"/>
    </i>
    <i r="2">
      <x v="3"/>
    </i>
    <i>
      <x v="20"/>
      <x v="2"/>
      <x v="2"/>
    </i>
    <i r="2">
      <x v="3"/>
    </i>
    <i r="1">
      <x v="11"/>
      <x v="3"/>
    </i>
    <i r="2">
      <x v="4"/>
    </i>
    <i>
      <x v="21"/>
      <x v="11"/>
      <x v="4"/>
    </i>
    <i>
      <x v="22"/>
      <x v="3"/>
      <x v="3"/>
    </i>
    <i r="1">
      <x v="5"/>
      <x v="6"/>
    </i>
    <i r="1">
      <x v="11"/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_Qualid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1B096-D75F-43F5-8FD6-8709563ACCC6}" name="Tabela1" displayName="Tabela1" ref="L6:S177" totalsRowShown="0">
  <autoFilter ref="L6:S177" xr:uid="{A3C1B096-D75F-43F5-8FD6-8709563ACCC6}"/>
  <tableColumns count="8">
    <tableColumn id="1" xr3:uid="{3A4BA674-C20C-45C6-9F5F-CFC9F0041445}" name="Chave">
      <calculatedColumnFormula>M7&amp;N7&amp;O7</calculatedColumnFormula>
    </tableColumn>
    <tableColumn id="2" xr3:uid="{1EDE2D25-E2C9-43E2-AD18-7D3D4C521536}" name="Pais_Origem"/>
    <tableColumn id="3" xr3:uid="{6AFFC879-B089-49E9-94C7-9DA611491A5B}" name="Tipo_Variedade"/>
    <tableColumn id="4" xr3:uid="{2B3D6C17-BDF4-4242-9E67-BE4E3B616E71}" name="Faixa de Altitude"/>
    <tableColumn id="5" xr3:uid="{12173E66-B81A-4F96-AFC7-C2295DE98ABE}" name="Normal"/>
    <tableColumn id="6" xr3:uid="{D5D2A291-DE45-428E-839A-221A0703B661}" name="Premium"/>
    <tableColumn id="7" xr3:uid="{1D7561E1-9293-4CCF-8032-72B8A6EFF456}" name="Total Geral"/>
    <tableColumn id="8" xr3:uid="{94AC4682-9DA0-44E1-AE4F-5EBB29137FF1}" name="Probabilidade Premium" dataDxfId="0" dataCellStyle="Porcentagem">
      <calculatedColumnFormula>Q7/R7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073-AC16-BF49-876D-04E4FCA3E426}">
  <dimension ref="A1:D6"/>
  <sheetViews>
    <sheetView zoomScaleNormal="100" workbookViewId="0">
      <selection activeCell="B24" sqref="B24"/>
    </sheetView>
  </sheetViews>
  <sheetFormatPr defaultColWidth="11.42578125" defaultRowHeight="23.25" x14ac:dyDescent="0.35"/>
  <cols>
    <col min="1" max="1" width="35.42578125" style="6" customWidth="1"/>
    <col min="2" max="2" width="139.85546875" style="6" bestFit="1" customWidth="1"/>
    <col min="3" max="4" width="10.85546875" style="6"/>
  </cols>
  <sheetData>
    <row r="1" spans="1:2" x14ac:dyDescent="0.35">
      <c r="A1" s="8" t="s">
        <v>71</v>
      </c>
      <c r="B1" s="8" t="s">
        <v>72</v>
      </c>
    </row>
    <row r="2" spans="1:2" x14ac:dyDescent="0.35">
      <c r="A2" s="9" t="s">
        <v>56</v>
      </c>
      <c r="B2" s="9" t="s">
        <v>73</v>
      </c>
    </row>
    <row r="3" spans="1:2" x14ac:dyDescent="0.35">
      <c r="A3" s="9" t="s">
        <v>55</v>
      </c>
      <c r="B3" s="9" t="s">
        <v>74</v>
      </c>
    </row>
    <row r="4" spans="1:2" x14ac:dyDescent="0.35">
      <c r="A4" s="9" t="s">
        <v>57</v>
      </c>
      <c r="B4" s="9" t="s">
        <v>75</v>
      </c>
    </row>
    <row r="5" spans="1:2" x14ac:dyDescent="0.35">
      <c r="A5" s="9" t="s">
        <v>54</v>
      </c>
      <c r="B5" s="9" t="s">
        <v>76</v>
      </c>
    </row>
    <row r="6" spans="1:2" x14ac:dyDescent="0.35">
      <c r="A6" s="9" t="s">
        <v>58</v>
      </c>
      <c r="B6" s="9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3"/>
  <sheetViews>
    <sheetView zoomScaleNormal="100" workbookViewId="0">
      <selection sqref="A1:E863"/>
    </sheetView>
  </sheetViews>
  <sheetFormatPr defaultColWidth="8.85546875" defaultRowHeight="15" x14ac:dyDescent="0.25"/>
  <cols>
    <col min="1" max="1" width="23" bestFit="1" customWidth="1"/>
    <col min="2" max="2" width="17.140625" bestFit="1" customWidth="1"/>
    <col min="3" max="3" width="22.140625" bestFit="1" customWidth="1"/>
    <col min="4" max="4" width="19" customWidth="1"/>
    <col min="5" max="5" width="16.42578125" customWidth="1"/>
    <col min="6" max="6" width="17.140625" bestFit="1" customWidth="1"/>
  </cols>
  <sheetData>
    <row r="1" spans="1:5" x14ac:dyDescent="0.25">
      <c r="A1" s="7" t="s">
        <v>56</v>
      </c>
      <c r="B1" s="7" t="s">
        <v>55</v>
      </c>
      <c r="C1" s="7" t="s">
        <v>57</v>
      </c>
      <c r="D1" s="7" t="s">
        <v>54</v>
      </c>
      <c r="E1" s="7" t="s">
        <v>58</v>
      </c>
    </row>
    <row r="2" spans="1:5" x14ac:dyDescent="0.25">
      <c r="A2" t="s">
        <v>17</v>
      </c>
      <c r="B2" t="s">
        <v>24</v>
      </c>
      <c r="C2" t="s">
        <v>42</v>
      </c>
      <c r="D2" t="s">
        <v>50</v>
      </c>
      <c r="E2" t="s">
        <v>45</v>
      </c>
    </row>
    <row r="3" spans="1:5" x14ac:dyDescent="0.25">
      <c r="A3" t="s">
        <v>2</v>
      </c>
      <c r="B3" t="s">
        <v>37</v>
      </c>
      <c r="C3" t="s">
        <v>44</v>
      </c>
      <c r="D3" t="s">
        <v>49</v>
      </c>
      <c r="E3" t="s">
        <v>45</v>
      </c>
    </row>
    <row r="4" spans="1:5" x14ac:dyDescent="0.25">
      <c r="A4" t="s">
        <v>8</v>
      </c>
      <c r="B4" t="s">
        <v>31</v>
      </c>
      <c r="C4" t="s">
        <v>42</v>
      </c>
      <c r="D4" t="s">
        <v>50</v>
      </c>
      <c r="E4" t="s">
        <v>45</v>
      </c>
    </row>
    <row r="5" spans="1:5" x14ac:dyDescent="0.25">
      <c r="A5" t="s">
        <v>0</v>
      </c>
      <c r="B5" t="s">
        <v>29</v>
      </c>
      <c r="C5" t="s">
        <v>42</v>
      </c>
      <c r="D5" t="s">
        <v>50</v>
      </c>
      <c r="E5" t="s">
        <v>46</v>
      </c>
    </row>
    <row r="6" spans="1:5" x14ac:dyDescent="0.25">
      <c r="A6" t="s">
        <v>0</v>
      </c>
      <c r="B6" t="s">
        <v>23</v>
      </c>
      <c r="C6" t="s">
        <v>42</v>
      </c>
      <c r="D6" t="s">
        <v>50</v>
      </c>
      <c r="E6" t="s">
        <v>46</v>
      </c>
    </row>
    <row r="7" spans="1:5" x14ac:dyDescent="0.25">
      <c r="A7" t="s">
        <v>16</v>
      </c>
      <c r="B7" t="s">
        <v>26</v>
      </c>
      <c r="C7" t="s">
        <v>42</v>
      </c>
      <c r="D7" t="s">
        <v>52</v>
      </c>
      <c r="E7" t="s">
        <v>45</v>
      </c>
    </row>
    <row r="8" spans="1:5" x14ac:dyDescent="0.25">
      <c r="A8" t="s">
        <v>8</v>
      </c>
      <c r="B8" t="s">
        <v>31</v>
      </c>
      <c r="C8" t="s">
        <v>42</v>
      </c>
      <c r="D8" t="s">
        <v>50</v>
      </c>
      <c r="E8" t="s">
        <v>46</v>
      </c>
    </row>
    <row r="9" spans="1:5" x14ac:dyDescent="0.25">
      <c r="A9" t="s">
        <v>8</v>
      </c>
      <c r="B9" t="s">
        <v>31</v>
      </c>
      <c r="C9" t="s">
        <v>42</v>
      </c>
      <c r="D9" t="s">
        <v>51</v>
      </c>
      <c r="E9" t="s">
        <v>46</v>
      </c>
    </row>
    <row r="10" spans="1:5" x14ac:dyDescent="0.25">
      <c r="A10" t="s">
        <v>0</v>
      </c>
      <c r="B10" t="s">
        <v>26</v>
      </c>
      <c r="C10" t="s">
        <v>42</v>
      </c>
      <c r="D10" t="s">
        <v>49</v>
      </c>
      <c r="E10" t="s">
        <v>45</v>
      </c>
    </row>
    <row r="11" spans="1:5" x14ac:dyDescent="0.25">
      <c r="A11" t="s">
        <v>2</v>
      </c>
      <c r="B11" t="s">
        <v>32</v>
      </c>
      <c r="C11" t="s">
        <v>41</v>
      </c>
      <c r="D11" t="s">
        <v>48</v>
      </c>
      <c r="E11" t="s">
        <v>46</v>
      </c>
    </row>
    <row r="12" spans="1:5" x14ac:dyDescent="0.25">
      <c r="A12" t="s">
        <v>0</v>
      </c>
      <c r="B12" t="s">
        <v>29</v>
      </c>
      <c r="C12" t="s">
        <v>42</v>
      </c>
      <c r="D12" t="s">
        <v>50</v>
      </c>
      <c r="E12" t="s">
        <v>46</v>
      </c>
    </row>
    <row r="13" spans="1:5" x14ac:dyDescent="0.25">
      <c r="A13" t="s">
        <v>2</v>
      </c>
      <c r="B13" t="s">
        <v>29</v>
      </c>
      <c r="C13" t="s">
        <v>44</v>
      </c>
      <c r="D13" t="s">
        <v>49</v>
      </c>
      <c r="E13" t="s">
        <v>45</v>
      </c>
    </row>
    <row r="14" spans="1:5" x14ac:dyDescent="0.25">
      <c r="A14" t="s">
        <v>13</v>
      </c>
      <c r="B14" t="s">
        <v>63</v>
      </c>
      <c r="C14" t="s">
        <v>42</v>
      </c>
      <c r="D14" t="s">
        <v>52</v>
      </c>
      <c r="E14" t="s">
        <v>46</v>
      </c>
    </row>
    <row r="15" spans="1:5" x14ac:dyDescent="0.25">
      <c r="A15" t="s">
        <v>0</v>
      </c>
      <c r="B15" t="s">
        <v>23</v>
      </c>
      <c r="C15" t="s">
        <v>42</v>
      </c>
      <c r="D15" t="s">
        <v>50</v>
      </c>
      <c r="E15" t="s">
        <v>45</v>
      </c>
    </row>
    <row r="16" spans="1:5" x14ac:dyDescent="0.25">
      <c r="A16" t="s">
        <v>0</v>
      </c>
      <c r="B16" t="s">
        <v>63</v>
      </c>
      <c r="C16" t="s">
        <v>42</v>
      </c>
      <c r="D16" t="s">
        <v>49</v>
      </c>
      <c r="E16" t="s">
        <v>46</v>
      </c>
    </row>
    <row r="17" spans="1:5" x14ac:dyDescent="0.25">
      <c r="A17" t="s">
        <v>16</v>
      </c>
      <c r="B17" t="s">
        <v>26</v>
      </c>
      <c r="C17" t="s">
        <v>41</v>
      </c>
      <c r="D17" t="s">
        <v>53</v>
      </c>
      <c r="E17" t="s">
        <v>45</v>
      </c>
    </row>
    <row r="18" spans="1:5" x14ac:dyDescent="0.25">
      <c r="A18" t="s">
        <v>4</v>
      </c>
      <c r="B18" t="s">
        <v>63</v>
      </c>
      <c r="C18" t="s">
        <v>42</v>
      </c>
      <c r="D18" t="s">
        <v>52</v>
      </c>
      <c r="E18" t="s">
        <v>45</v>
      </c>
    </row>
    <row r="19" spans="1:5" x14ac:dyDescent="0.25">
      <c r="A19" t="s">
        <v>16</v>
      </c>
      <c r="B19" t="s">
        <v>26</v>
      </c>
      <c r="C19" t="s">
        <v>42</v>
      </c>
      <c r="D19" t="s">
        <v>52</v>
      </c>
      <c r="E19" t="s">
        <v>45</v>
      </c>
    </row>
    <row r="20" spans="1:5" x14ac:dyDescent="0.25">
      <c r="A20" t="s">
        <v>8</v>
      </c>
      <c r="B20" t="s">
        <v>31</v>
      </c>
      <c r="C20" t="s">
        <v>42</v>
      </c>
      <c r="D20" t="s">
        <v>50</v>
      </c>
      <c r="E20" t="s">
        <v>46</v>
      </c>
    </row>
    <row r="21" spans="1:5" x14ac:dyDescent="0.25">
      <c r="A21" t="s">
        <v>9</v>
      </c>
      <c r="B21" t="s">
        <v>63</v>
      </c>
      <c r="C21" t="s">
        <v>42</v>
      </c>
      <c r="D21" t="s">
        <v>52</v>
      </c>
      <c r="E21" t="s">
        <v>45</v>
      </c>
    </row>
    <row r="22" spans="1:5" x14ac:dyDescent="0.25">
      <c r="A22" t="s">
        <v>0</v>
      </c>
      <c r="B22" t="s">
        <v>35</v>
      </c>
      <c r="C22" t="s">
        <v>42</v>
      </c>
      <c r="D22" t="s">
        <v>51</v>
      </c>
      <c r="E22" t="s">
        <v>46</v>
      </c>
    </row>
    <row r="23" spans="1:5" x14ac:dyDescent="0.25">
      <c r="A23" t="s">
        <v>8</v>
      </c>
      <c r="B23" t="s">
        <v>31</v>
      </c>
      <c r="C23" t="s">
        <v>41</v>
      </c>
      <c r="D23" t="s">
        <v>49</v>
      </c>
      <c r="E23" t="s">
        <v>46</v>
      </c>
    </row>
    <row r="24" spans="1:5" x14ac:dyDescent="0.25">
      <c r="A24" t="s">
        <v>8</v>
      </c>
      <c r="B24" t="s">
        <v>31</v>
      </c>
      <c r="C24" t="s">
        <v>42</v>
      </c>
      <c r="D24" t="s">
        <v>50</v>
      </c>
      <c r="E24" t="s">
        <v>46</v>
      </c>
    </row>
    <row r="25" spans="1:5" x14ac:dyDescent="0.25">
      <c r="A25" t="s">
        <v>0</v>
      </c>
      <c r="B25" t="s">
        <v>26</v>
      </c>
      <c r="C25" t="s">
        <v>42</v>
      </c>
      <c r="D25" t="s">
        <v>51</v>
      </c>
      <c r="E25" t="s">
        <v>45</v>
      </c>
    </row>
    <row r="26" spans="1:5" x14ac:dyDescent="0.25">
      <c r="A26" t="s">
        <v>16</v>
      </c>
      <c r="B26" t="s">
        <v>26</v>
      </c>
      <c r="C26" t="s">
        <v>41</v>
      </c>
      <c r="D26" t="s">
        <v>53</v>
      </c>
      <c r="E26" t="s">
        <v>46</v>
      </c>
    </row>
    <row r="27" spans="1:5" x14ac:dyDescent="0.25">
      <c r="A27" t="s">
        <v>2</v>
      </c>
      <c r="B27" t="s">
        <v>32</v>
      </c>
      <c r="C27" t="s">
        <v>41</v>
      </c>
      <c r="D27" t="s">
        <v>49</v>
      </c>
      <c r="E27" t="s">
        <v>46</v>
      </c>
    </row>
    <row r="28" spans="1:5" x14ac:dyDescent="0.25">
      <c r="A28" t="s">
        <v>8</v>
      </c>
      <c r="B28" t="s">
        <v>31</v>
      </c>
      <c r="C28" t="s">
        <v>42</v>
      </c>
      <c r="D28" t="s">
        <v>50</v>
      </c>
      <c r="E28" t="s">
        <v>45</v>
      </c>
    </row>
    <row r="29" spans="1:5" x14ac:dyDescent="0.25">
      <c r="A29" t="s">
        <v>2</v>
      </c>
      <c r="B29" t="s">
        <v>29</v>
      </c>
      <c r="C29" t="s">
        <v>42</v>
      </c>
      <c r="D29" t="s">
        <v>49</v>
      </c>
      <c r="E29" t="s">
        <v>46</v>
      </c>
    </row>
    <row r="30" spans="1:5" x14ac:dyDescent="0.25">
      <c r="A30" t="s">
        <v>2</v>
      </c>
      <c r="B30" t="s">
        <v>23</v>
      </c>
      <c r="C30" t="s">
        <v>41</v>
      </c>
      <c r="D30" t="s">
        <v>47</v>
      </c>
      <c r="E30" t="s">
        <v>46</v>
      </c>
    </row>
    <row r="31" spans="1:5" x14ac:dyDescent="0.25">
      <c r="A31" t="s">
        <v>10</v>
      </c>
      <c r="B31" t="s">
        <v>26</v>
      </c>
      <c r="C31" t="s">
        <v>42</v>
      </c>
      <c r="D31" t="s">
        <v>50</v>
      </c>
      <c r="E31" t="s">
        <v>46</v>
      </c>
    </row>
    <row r="32" spans="1:5" x14ac:dyDescent="0.25">
      <c r="A32" t="s">
        <v>10</v>
      </c>
      <c r="B32" t="s">
        <v>26</v>
      </c>
      <c r="C32" t="s">
        <v>41</v>
      </c>
      <c r="D32" t="s">
        <v>50</v>
      </c>
      <c r="E32" t="s">
        <v>46</v>
      </c>
    </row>
    <row r="33" spans="1:5" x14ac:dyDescent="0.25">
      <c r="A33" t="s">
        <v>16</v>
      </c>
      <c r="B33" t="s">
        <v>26</v>
      </c>
      <c r="C33" t="s">
        <v>42</v>
      </c>
      <c r="D33" t="s">
        <v>52</v>
      </c>
      <c r="E33" t="s">
        <v>45</v>
      </c>
    </row>
    <row r="34" spans="1:5" x14ac:dyDescent="0.25">
      <c r="A34" t="s">
        <v>2</v>
      </c>
      <c r="B34" t="s">
        <v>23</v>
      </c>
      <c r="C34" t="s">
        <v>44</v>
      </c>
      <c r="D34" t="s">
        <v>50</v>
      </c>
      <c r="E34" t="s">
        <v>45</v>
      </c>
    </row>
    <row r="35" spans="1:5" x14ac:dyDescent="0.25">
      <c r="A35" t="s">
        <v>18</v>
      </c>
      <c r="B35" t="s">
        <v>23</v>
      </c>
      <c r="C35" t="s">
        <v>42</v>
      </c>
      <c r="D35" t="s">
        <v>51</v>
      </c>
      <c r="E35" t="s">
        <v>45</v>
      </c>
    </row>
    <row r="36" spans="1:5" x14ac:dyDescent="0.25">
      <c r="A36" t="s">
        <v>16</v>
      </c>
      <c r="B36" t="s">
        <v>26</v>
      </c>
      <c r="C36" t="s">
        <v>42</v>
      </c>
      <c r="D36" t="s">
        <v>52</v>
      </c>
      <c r="E36" t="s">
        <v>45</v>
      </c>
    </row>
    <row r="37" spans="1:5" x14ac:dyDescent="0.25">
      <c r="A37" t="s">
        <v>0</v>
      </c>
      <c r="B37" t="s">
        <v>23</v>
      </c>
      <c r="C37" t="s">
        <v>42</v>
      </c>
      <c r="D37" t="s">
        <v>51</v>
      </c>
      <c r="E37" t="s">
        <v>45</v>
      </c>
    </row>
    <row r="38" spans="1:5" x14ac:dyDescent="0.25">
      <c r="A38" t="s">
        <v>8</v>
      </c>
      <c r="B38" t="s">
        <v>30</v>
      </c>
      <c r="C38" t="s">
        <v>42</v>
      </c>
      <c r="D38" t="s">
        <v>50</v>
      </c>
      <c r="E38" t="s">
        <v>46</v>
      </c>
    </row>
    <row r="39" spans="1:5" x14ac:dyDescent="0.25">
      <c r="A39" t="s">
        <v>0</v>
      </c>
      <c r="B39" t="s">
        <v>23</v>
      </c>
      <c r="C39" t="s">
        <v>42</v>
      </c>
      <c r="D39" t="s">
        <v>51</v>
      </c>
      <c r="E39" t="s">
        <v>45</v>
      </c>
    </row>
    <row r="40" spans="1:5" x14ac:dyDescent="0.25">
      <c r="A40" t="s">
        <v>0</v>
      </c>
      <c r="B40" t="s">
        <v>23</v>
      </c>
      <c r="C40" t="s">
        <v>42</v>
      </c>
      <c r="D40" t="s">
        <v>49</v>
      </c>
      <c r="E40" t="s">
        <v>46</v>
      </c>
    </row>
    <row r="41" spans="1:5" x14ac:dyDescent="0.25">
      <c r="A41" t="s">
        <v>11</v>
      </c>
      <c r="B41" t="s">
        <v>63</v>
      </c>
      <c r="C41" t="s">
        <v>42</v>
      </c>
      <c r="D41" t="s">
        <v>53</v>
      </c>
      <c r="E41" t="s">
        <v>46</v>
      </c>
    </row>
    <row r="42" spans="1:5" x14ac:dyDescent="0.25">
      <c r="A42" t="s">
        <v>8</v>
      </c>
      <c r="B42" t="s">
        <v>31</v>
      </c>
      <c r="C42" t="s">
        <v>42</v>
      </c>
      <c r="D42" t="s">
        <v>49</v>
      </c>
      <c r="E42" t="s">
        <v>46</v>
      </c>
    </row>
    <row r="43" spans="1:5" x14ac:dyDescent="0.25">
      <c r="A43" t="s">
        <v>2</v>
      </c>
      <c r="B43" t="s">
        <v>29</v>
      </c>
      <c r="C43" t="s">
        <v>44</v>
      </c>
      <c r="D43" t="s">
        <v>49</v>
      </c>
      <c r="E43" t="s">
        <v>45</v>
      </c>
    </row>
    <row r="44" spans="1:5" x14ac:dyDescent="0.25">
      <c r="A44" t="s">
        <v>13</v>
      </c>
      <c r="B44" t="s">
        <v>23</v>
      </c>
      <c r="C44" t="s">
        <v>42</v>
      </c>
      <c r="D44" t="s">
        <v>51</v>
      </c>
      <c r="E44" t="s">
        <v>45</v>
      </c>
    </row>
    <row r="45" spans="1:5" x14ac:dyDescent="0.25">
      <c r="A45" t="s">
        <v>13</v>
      </c>
      <c r="B45" t="s">
        <v>39</v>
      </c>
      <c r="C45" t="s">
        <v>42</v>
      </c>
      <c r="D45" t="s">
        <v>50</v>
      </c>
      <c r="E45" t="s">
        <v>45</v>
      </c>
    </row>
    <row r="46" spans="1:5" x14ac:dyDescent="0.25">
      <c r="A46" t="s">
        <v>10</v>
      </c>
      <c r="B46" t="s">
        <v>26</v>
      </c>
      <c r="C46" t="s">
        <v>42</v>
      </c>
      <c r="D46" t="s">
        <v>50</v>
      </c>
      <c r="E46" t="s">
        <v>46</v>
      </c>
    </row>
    <row r="47" spans="1:5" x14ac:dyDescent="0.25">
      <c r="A47" t="s">
        <v>0</v>
      </c>
      <c r="B47" t="s">
        <v>23</v>
      </c>
      <c r="C47" t="s">
        <v>42</v>
      </c>
      <c r="D47" t="s">
        <v>50</v>
      </c>
      <c r="E47" t="s">
        <v>46</v>
      </c>
    </row>
    <row r="48" spans="1:5" x14ac:dyDescent="0.25">
      <c r="A48" t="s">
        <v>0</v>
      </c>
      <c r="B48" t="s">
        <v>26</v>
      </c>
      <c r="C48" t="s">
        <v>42</v>
      </c>
      <c r="D48" t="s">
        <v>49</v>
      </c>
      <c r="E48" t="s">
        <v>45</v>
      </c>
    </row>
    <row r="49" spans="1:5" x14ac:dyDescent="0.25">
      <c r="A49" t="s">
        <v>8</v>
      </c>
      <c r="B49" t="s">
        <v>31</v>
      </c>
      <c r="C49" t="s">
        <v>42</v>
      </c>
      <c r="D49" t="s">
        <v>51</v>
      </c>
      <c r="E49" t="s">
        <v>46</v>
      </c>
    </row>
    <row r="50" spans="1:5" x14ac:dyDescent="0.25">
      <c r="A50" t="s">
        <v>8</v>
      </c>
      <c r="B50" t="s">
        <v>31</v>
      </c>
      <c r="C50" t="s">
        <v>42</v>
      </c>
      <c r="D50" t="s">
        <v>51</v>
      </c>
      <c r="E50" t="s">
        <v>45</v>
      </c>
    </row>
    <row r="51" spans="1:5" x14ac:dyDescent="0.25">
      <c r="A51" t="s">
        <v>8</v>
      </c>
      <c r="B51" t="s">
        <v>31</v>
      </c>
      <c r="C51" t="s">
        <v>44</v>
      </c>
      <c r="D51" t="s">
        <v>50</v>
      </c>
      <c r="E51" t="s">
        <v>46</v>
      </c>
    </row>
    <row r="52" spans="1:5" x14ac:dyDescent="0.25">
      <c r="A52" t="s">
        <v>16</v>
      </c>
      <c r="B52" t="s">
        <v>26</v>
      </c>
      <c r="C52" t="s">
        <v>42</v>
      </c>
      <c r="D52" t="s">
        <v>53</v>
      </c>
      <c r="E52" t="s">
        <v>45</v>
      </c>
    </row>
    <row r="53" spans="1:5" x14ac:dyDescent="0.25">
      <c r="A53" t="s">
        <v>0</v>
      </c>
      <c r="B53" t="s">
        <v>23</v>
      </c>
      <c r="C53" t="s">
        <v>42</v>
      </c>
      <c r="D53" t="s">
        <v>50</v>
      </c>
      <c r="E53" t="s">
        <v>46</v>
      </c>
    </row>
    <row r="54" spans="1:5" x14ac:dyDescent="0.25">
      <c r="A54" t="s">
        <v>7</v>
      </c>
      <c r="B54" t="s">
        <v>26</v>
      </c>
      <c r="C54" t="s">
        <v>42</v>
      </c>
      <c r="D54" t="s">
        <v>52</v>
      </c>
      <c r="E54" t="s">
        <v>45</v>
      </c>
    </row>
    <row r="55" spans="1:5" x14ac:dyDescent="0.25">
      <c r="A55" t="s">
        <v>2</v>
      </c>
      <c r="B55" t="s">
        <v>23</v>
      </c>
      <c r="C55" t="s">
        <v>42</v>
      </c>
      <c r="D55" t="s">
        <v>49</v>
      </c>
      <c r="E55" t="s">
        <v>45</v>
      </c>
    </row>
    <row r="56" spans="1:5" x14ac:dyDescent="0.25">
      <c r="A56" t="s">
        <v>16</v>
      </c>
      <c r="B56" t="s">
        <v>26</v>
      </c>
      <c r="C56" t="s">
        <v>42</v>
      </c>
      <c r="D56" t="s">
        <v>52</v>
      </c>
      <c r="E56" t="s">
        <v>45</v>
      </c>
    </row>
    <row r="57" spans="1:5" x14ac:dyDescent="0.25">
      <c r="A57" t="s">
        <v>18</v>
      </c>
      <c r="B57" t="s">
        <v>35</v>
      </c>
      <c r="C57" t="s">
        <v>42</v>
      </c>
      <c r="D57" t="s">
        <v>49</v>
      </c>
      <c r="E57" t="s">
        <v>45</v>
      </c>
    </row>
    <row r="58" spans="1:5" x14ac:dyDescent="0.25">
      <c r="A58" t="s">
        <v>0</v>
      </c>
      <c r="B58" t="s">
        <v>23</v>
      </c>
      <c r="C58" t="s">
        <v>42</v>
      </c>
      <c r="D58" t="s">
        <v>50</v>
      </c>
      <c r="E58" t="s">
        <v>46</v>
      </c>
    </row>
    <row r="59" spans="1:5" x14ac:dyDescent="0.25">
      <c r="A59" t="s">
        <v>0</v>
      </c>
      <c r="B59" t="s">
        <v>35</v>
      </c>
      <c r="C59" t="s">
        <v>42</v>
      </c>
      <c r="D59" t="s">
        <v>51</v>
      </c>
      <c r="E59" t="s">
        <v>46</v>
      </c>
    </row>
    <row r="60" spans="1:5" x14ac:dyDescent="0.25">
      <c r="A60" t="s">
        <v>13</v>
      </c>
      <c r="B60" t="s">
        <v>23</v>
      </c>
      <c r="C60" t="s">
        <v>42</v>
      </c>
      <c r="D60" t="s">
        <v>52</v>
      </c>
      <c r="E60" t="s">
        <v>45</v>
      </c>
    </row>
    <row r="61" spans="1:5" x14ac:dyDescent="0.25">
      <c r="A61" t="s">
        <v>8</v>
      </c>
      <c r="B61" t="s">
        <v>31</v>
      </c>
      <c r="C61" t="s">
        <v>42</v>
      </c>
      <c r="D61" t="s">
        <v>49</v>
      </c>
      <c r="E61" t="s">
        <v>46</v>
      </c>
    </row>
    <row r="62" spans="1:5" x14ac:dyDescent="0.25">
      <c r="A62" t="s">
        <v>0</v>
      </c>
      <c r="B62" t="s">
        <v>63</v>
      </c>
      <c r="C62" t="s">
        <v>42</v>
      </c>
      <c r="D62" t="s">
        <v>49</v>
      </c>
      <c r="E62" t="s">
        <v>46</v>
      </c>
    </row>
    <row r="63" spans="1:5" x14ac:dyDescent="0.25">
      <c r="A63" t="s">
        <v>7</v>
      </c>
      <c r="B63" t="s">
        <v>26</v>
      </c>
      <c r="C63" t="s">
        <v>42</v>
      </c>
      <c r="D63" t="s">
        <v>50</v>
      </c>
      <c r="E63" t="s">
        <v>45</v>
      </c>
    </row>
    <row r="64" spans="1:5" x14ac:dyDescent="0.25">
      <c r="A64" t="s">
        <v>2</v>
      </c>
      <c r="B64" t="s">
        <v>32</v>
      </c>
      <c r="C64" t="s">
        <v>41</v>
      </c>
      <c r="D64" t="s">
        <v>49</v>
      </c>
      <c r="E64" t="s">
        <v>46</v>
      </c>
    </row>
    <row r="65" spans="1:5" x14ac:dyDescent="0.25">
      <c r="A65" t="s">
        <v>0</v>
      </c>
      <c r="B65" t="s">
        <v>23</v>
      </c>
      <c r="C65" t="s">
        <v>42</v>
      </c>
      <c r="D65" t="s">
        <v>49</v>
      </c>
      <c r="E65" t="s">
        <v>45</v>
      </c>
    </row>
    <row r="66" spans="1:5" x14ac:dyDescent="0.25">
      <c r="A66" t="s">
        <v>8</v>
      </c>
      <c r="B66" t="s">
        <v>31</v>
      </c>
      <c r="C66" t="s">
        <v>42</v>
      </c>
      <c r="D66" t="s">
        <v>50</v>
      </c>
      <c r="E66" t="s">
        <v>46</v>
      </c>
    </row>
    <row r="67" spans="1:5" x14ac:dyDescent="0.25">
      <c r="A67" t="s">
        <v>8</v>
      </c>
      <c r="B67" t="s">
        <v>31</v>
      </c>
      <c r="C67" t="s">
        <v>41</v>
      </c>
      <c r="D67" t="s">
        <v>52</v>
      </c>
      <c r="E67" t="s">
        <v>46</v>
      </c>
    </row>
    <row r="68" spans="1:5" x14ac:dyDescent="0.25">
      <c r="A68" t="s">
        <v>10</v>
      </c>
      <c r="B68" t="s">
        <v>29</v>
      </c>
      <c r="C68" t="s">
        <v>42</v>
      </c>
      <c r="D68" t="s">
        <v>51</v>
      </c>
      <c r="E68" t="s">
        <v>45</v>
      </c>
    </row>
    <row r="69" spans="1:5" x14ac:dyDescent="0.25">
      <c r="A69" t="s">
        <v>10</v>
      </c>
      <c r="B69" t="s">
        <v>29</v>
      </c>
      <c r="C69" t="s">
        <v>42</v>
      </c>
      <c r="D69" t="s">
        <v>51</v>
      </c>
      <c r="E69" t="s">
        <v>46</v>
      </c>
    </row>
    <row r="70" spans="1:5" x14ac:dyDescent="0.25">
      <c r="A70" t="s">
        <v>15</v>
      </c>
      <c r="B70" t="s">
        <v>24</v>
      </c>
      <c r="C70" t="s">
        <v>42</v>
      </c>
      <c r="D70" t="s">
        <v>49</v>
      </c>
      <c r="E70" t="s">
        <v>45</v>
      </c>
    </row>
    <row r="71" spans="1:5" x14ac:dyDescent="0.25">
      <c r="A71" t="s">
        <v>13</v>
      </c>
      <c r="B71" t="s">
        <v>63</v>
      </c>
      <c r="C71" t="s">
        <v>42</v>
      </c>
      <c r="D71" t="s">
        <v>51</v>
      </c>
      <c r="E71" t="s">
        <v>46</v>
      </c>
    </row>
    <row r="72" spans="1:5" x14ac:dyDescent="0.25">
      <c r="A72" t="s">
        <v>7</v>
      </c>
      <c r="B72" t="s">
        <v>26</v>
      </c>
      <c r="C72" t="s">
        <v>42</v>
      </c>
      <c r="D72" t="s">
        <v>52</v>
      </c>
      <c r="E72" t="s">
        <v>45</v>
      </c>
    </row>
    <row r="73" spans="1:5" x14ac:dyDescent="0.25">
      <c r="A73" t="s">
        <v>17</v>
      </c>
      <c r="B73" t="s">
        <v>28</v>
      </c>
      <c r="C73" t="s">
        <v>42</v>
      </c>
      <c r="D73" t="s">
        <v>51</v>
      </c>
      <c r="E73" t="s">
        <v>45</v>
      </c>
    </row>
    <row r="74" spans="1:5" x14ac:dyDescent="0.25">
      <c r="A74" t="s">
        <v>0</v>
      </c>
      <c r="B74" t="s">
        <v>26</v>
      </c>
      <c r="C74" t="s">
        <v>42</v>
      </c>
      <c r="D74" t="s">
        <v>50</v>
      </c>
      <c r="E74" t="s">
        <v>46</v>
      </c>
    </row>
    <row r="75" spans="1:5" x14ac:dyDescent="0.25">
      <c r="A75" t="s">
        <v>7</v>
      </c>
      <c r="B75" t="s">
        <v>29</v>
      </c>
      <c r="C75" t="s">
        <v>43</v>
      </c>
      <c r="D75" t="s">
        <v>52</v>
      </c>
      <c r="E75" t="s">
        <v>46</v>
      </c>
    </row>
    <row r="76" spans="1:5" x14ac:dyDescent="0.25">
      <c r="A76" t="s">
        <v>16</v>
      </c>
      <c r="B76" t="s">
        <v>26</v>
      </c>
      <c r="C76" t="s">
        <v>42</v>
      </c>
      <c r="D76" t="s">
        <v>53</v>
      </c>
      <c r="E76" t="s">
        <v>45</v>
      </c>
    </row>
    <row r="77" spans="1:5" x14ac:dyDescent="0.25">
      <c r="A77" t="s">
        <v>11</v>
      </c>
      <c r="B77" t="s">
        <v>31</v>
      </c>
      <c r="C77" t="s">
        <v>42</v>
      </c>
      <c r="D77" t="s">
        <v>53</v>
      </c>
      <c r="E77" t="s">
        <v>46</v>
      </c>
    </row>
    <row r="78" spans="1:5" x14ac:dyDescent="0.25">
      <c r="A78" t="s">
        <v>16</v>
      </c>
      <c r="B78" t="s">
        <v>26</v>
      </c>
      <c r="C78" t="s">
        <v>42</v>
      </c>
      <c r="D78" t="s">
        <v>52</v>
      </c>
      <c r="E78" t="s">
        <v>45</v>
      </c>
    </row>
    <row r="79" spans="1:5" x14ac:dyDescent="0.25">
      <c r="A79" t="s">
        <v>19</v>
      </c>
      <c r="B79" t="s">
        <v>40</v>
      </c>
      <c r="C79" t="s">
        <v>42</v>
      </c>
      <c r="D79" t="s">
        <v>47</v>
      </c>
      <c r="E79" t="s">
        <v>46</v>
      </c>
    </row>
    <row r="80" spans="1:5" x14ac:dyDescent="0.25">
      <c r="A80" t="s">
        <v>2</v>
      </c>
      <c r="B80" t="s">
        <v>32</v>
      </c>
      <c r="C80" t="s">
        <v>44</v>
      </c>
      <c r="D80" t="s">
        <v>48</v>
      </c>
      <c r="E80" t="s">
        <v>45</v>
      </c>
    </row>
    <row r="81" spans="1:5" x14ac:dyDescent="0.25">
      <c r="A81" t="s">
        <v>13</v>
      </c>
      <c r="B81" t="s">
        <v>63</v>
      </c>
      <c r="C81" t="s">
        <v>42</v>
      </c>
      <c r="D81" t="s">
        <v>50</v>
      </c>
      <c r="E81" t="s">
        <v>45</v>
      </c>
    </row>
    <row r="82" spans="1:5" x14ac:dyDescent="0.25">
      <c r="A82" t="s">
        <v>8</v>
      </c>
      <c r="B82" t="s">
        <v>30</v>
      </c>
      <c r="C82" t="s">
        <v>42</v>
      </c>
      <c r="D82" t="s">
        <v>48</v>
      </c>
      <c r="E82" t="s">
        <v>45</v>
      </c>
    </row>
    <row r="83" spans="1:5" x14ac:dyDescent="0.25">
      <c r="A83" t="s">
        <v>16</v>
      </c>
      <c r="B83" t="s">
        <v>26</v>
      </c>
      <c r="C83" t="s">
        <v>42</v>
      </c>
      <c r="D83" t="s">
        <v>52</v>
      </c>
      <c r="E83" t="s">
        <v>45</v>
      </c>
    </row>
    <row r="84" spans="1:5" x14ac:dyDescent="0.25">
      <c r="A84" t="s">
        <v>16</v>
      </c>
      <c r="B84" t="s">
        <v>26</v>
      </c>
      <c r="C84" t="s">
        <v>42</v>
      </c>
      <c r="D84" t="s">
        <v>52</v>
      </c>
      <c r="E84" t="s">
        <v>45</v>
      </c>
    </row>
    <row r="85" spans="1:5" x14ac:dyDescent="0.25">
      <c r="A85" t="s">
        <v>8</v>
      </c>
      <c r="B85" t="s">
        <v>26</v>
      </c>
      <c r="C85" t="s">
        <v>42</v>
      </c>
      <c r="D85" t="s">
        <v>49</v>
      </c>
      <c r="E85" t="s">
        <v>46</v>
      </c>
    </row>
    <row r="86" spans="1:5" x14ac:dyDescent="0.25">
      <c r="A86" t="s">
        <v>16</v>
      </c>
      <c r="B86" t="s">
        <v>26</v>
      </c>
      <c r="C86" t="s">
        <v>42</v>
      </c>
      <c r="D86" t="s">
        <v>52</v>
      </c>
      <c r="E86" t="s">
        <v>46</v>
      </c>
    </row>
    <row r="87" spans="1:5" x14ac:dyDescent="0.25">
      <c r="A87" t="s">
        <v>0</v>
      </c>
      <c r="B87" t="s">
        <v>23</v>
      </c>
      <c r="C87" t="s">
        <v>42</v>
      </c>
      <c r="D87" t="s">
        <v>50</v>
      </c>
      <c r="E87" t="s">
        <v>46</v>
      </c>
    </row>
    <row r="88" spans="1:5" x14ac:dyDescent="0.25">
      <c r="A88" t="s">
        <v>2</v>
      </c>
      <c r="B88" t="s">
        <v>23</v>
      </c>
      <c r="C88" t="s">
        <v>41</v>
      </c>
      <c r="D88" t="s">
        <v>47</v>
      </c>
      <c r="E88" t="s">
        <v>45</v>
      </c>
    </row>
    <row r="89" spans="1:5" x14ac:dyDescent="0.25">
      <c r="A89" t="s">
        <v>12</v>
      </c>
      <c r="B89" t="s">
        <v>26</v>
      </c>
      <c r="C89" t="s">
        <v>42</v>
      </c>
      <c r="D89" t="s">
        <v>49</v>
      </c>
      <c r="E89" t="s">
        <v>46</v>
      </c>
    </row>
    <row r="90" spans="1:5" x14ac:dyDescent="0.25">
      <c r="A90" t="s">
        <v>11</v>
      </c>
      <c r="B90" t="s">
        <v>31</v>
      </c>
      <c r="C90" t="s">
        <v>42</v>
      </c>
      <c r="D90" t="s">
        <v>49</v>
      </c>
      <c r="E90" t="s">
        <v>45</v>
      </c>
    </row>
    <row r="91" spans="1:5" x14ac:dyDescent="0.25">
      <c r="A91" t="s">
        <v>8</v>
      </c>
      <c r="B91" t="s">
        <v>31</v>
      </c>
      <c r="C91" t="s">
        <v>42</v>
      </c>
      <c r="D91" t="s">
        <v>50</v>
      </c>
      <c r="E91" t="s">
        <v>46</v>
      </c>
    </row>
    <row r="92" spans="1:5" x14ac:dyDescent="0.25">
      <c r="A92" t="s">
        <v>11</v>
      </c>
      <c r="B92" t="s">
        <v>31</v>
      </c>
      <c r="C92" t="s">
        <v>42</v>
      </c>
      <c r="D92" t="s">
        <v>53</v>
      </c>
      <c r="E92" t="s">
        <v>46</v>
      </c>
    </row>
    <row r="93" spans="1:5" x14ac:dyDescent="0.25">
      <c r="A93" t="s">
        <v>2</v>
      </c>
      <c r="B93" t="s">
        <v>32</v>
      </c>
      <c r="C93" t="s">
        <v>41</v>
      </c>
      <c r="D93" t="s">
        <v>48</v>
      </c>
      <c r="E93" t="s">
        <v>46</v>
      </c>
    </row>
    <row r="94" spans="1:5" x14ac:dyDescent="0.25">
      <c r="A94" t="s">
        <v>8</v>
      </c>
      <c r="B94" t="s">
        <v>31</v>
      </c>
      <c r="C94" t="s">
        <v>41</v>
      </c>
      <c r="D94" t="s">
        <v>53</v>
      </c>
      <c r="E94" t="s">
        <v>46</v>
      </c>
    </row>
    <row r="95" spans="1:5" x14ac:dyDescent="0.25">
      <c r="A95" t="s">
        <v>10</v>
      </c>
      <c r="B95" t="s">
        <v>35</v>
      </c>
      <c r="C95" t="s">
        <v>42</v>
      </c>
      <c r="D95" t="s">
        <v>50</v>
      </c>
      <c r="E95" t="s">
        <v>46</v>
      </c>
    </row>
    <row r="96" spans="1:5" x14ac:dyDescent="0.25">
      <c r="A96" t="s">
        <v>0</v>
      </c>
      <c r="B96" t="s">
        <v>26</v>
      </c>
      <c r="C96" t="s">
        <v>42</v>
      </c>
      <c r="D96" t="s">
        <v>49</v>
      </c>
      <c r="E96" t="s">
        <v>45</v>
      </c>
    </row>
    <row r="97" spans="1:5" x14ac:dyDescent="0.25">
      <c r="A97" t="s">
        <v>8</v>
      </c>
      <c r="B97" t="s">
        <v>31</v>
      </c>
      <c r="C97" t="s">
        <v>42</v>
      </c>
      <c r="D97" t="s">
        <v>50</v>
      </c>
      <c r="E97" t="s">
        <v>46</v>
      </c>
    </row>
    <row r="98" spans="1:5" x14ac:dyDescent="0.25">
      <c r="A98" t="s">
        <v>8</v>
      </c>
      <c r="B98" t="s">
        <v>31</v>
      </c>
      <c r="C98" t="s">
        <v>42</v>
      </c>
      <c r="D98" t="s">
        <v>51</v>
      </c>
      <c r="E98" t="s">
        <v>46</v>
      </c>
    </row>
    <row r="99" spans="1:5" x14ac:dyDescent="0.25">
      <c r="A99" t="s">
        <v>16</v>
      </c>
      <c r="B99" t="s">
        <v>63</v>
      </c>
      <c r="C99" t="s">
        <v>42</v>
      </c>
      <c r="D99" t="s">
        <v>52</v>
      </c>
      <c r="E99" t="s">
        <v>45</v>
      </c>
    </row>
    <row r="100" spans="1:5" x14ac:dyDescent="0.25">
      <c r="A100" t="s">
        <v>2</v>
      </c>
      <c r="B100" t="s">
        <v>23</v>
      </c>
      <c r="C100" t="s">
        <v>41</v>
      </c>
      <c r="D100" t="s">
        <v>47</v>
      </c>
      <c r="E100" t="s">
        <v>45</v>
      </c>
    </row>
    <row r="101" spans="1:5" x14ac:dyDescent="0.25">
      <c r="A101" t="s">
        <v>5</v>
      </c>
      <c r="B101" t="s">
        <v>63</v>
      </c>
      <c r="C101" t="s">
        <v>44</v>
      </c>
      <c r="D101" t="s">
        <v>50</v>
      </c>
      <c r="E101" t="s">
        <v>45</v>
      </c>
    </row>
    <row r="102" spans="1:5" x14ac:dyDescent="0.25">
      <c r="A102" t="s">
        <v>16</v>
      </c>
      <c r="B102" t="s">
        <v>26</v>
      </c>
      <c r="C102" t="s">
        <v>42</v>
      </c>
      <c r="D102" t="s">
        <v>52</v>
      </c>
      <c r="E102" t="s">
        <v>45</v>
      </c>
    </row>
    <row r="103" spans="1:5" x14ac:dyDescent="0.25">
      <c r="A103" t="s">
        <v>21</v>
      </c>
      <c r="B103" t="s">
        <v>26</v>
      </c>
      <c r="C103" t="s">
        <v>42</v>
      </c>
      <c r="D103" t="s">
        <v>48</v>
      </c>
      <c r="E103" t="s">
        <v>46</v>
      </c>
    </row>
    <row r="104" spans="1:5" x14ac:dyDescent="0.25">
      <c r="A104" t="s">
        <v>10</v>
      </c>
      <c r="B104" t="s">
        <v>63</v>
      </c>
      <c r="C104" t="s">
        <v>42</v>
      </c>
      <c r="D104" t="s">
        <v>51</v>
      </c>
      <c r="E104" t="s">
        <v>46</v>
      </c>
    </row>
    <row r="105" spans="1:5" x14ac:dyDescent="0.25">
      <c r="A105" t="s">
        <v>16</v>
      </c>
      <c r="B105" t="s">
        <v>26</v>
      </c>
      <c r="C105" t="s">
        <v>42</v>
      </c>
      <c r="D105" t="s">
        <v>52</v>
      </c>
      <c r="E105" t="s">
        <v>45</v>
      </c>
    </row>
    <row r="106" spans="1:5" x14ac:dyDescent="0.25">
      <c r="A106" t="s">
        <v>11</v>
      </c>
      <c r="B106" t="s">
        <v>31</v>
      </c>
      <c r="C106" t="s">
        <v>42</v>
      </c>
      <c r="D106" t="s">
        <v>47</v>
      </c>
      <c r="E106" t="s">
        <v>45</v>
      </c>
    </row>
    <row r="107" spans="1:5" x14ac:dyDescent="0.25">
      <c r="A107" t="s">
        <v>2</v>
      </c>
      <c r="B107" t="s">
        <v>29</v>
      </c>
      <c r="C107" t="s">
        <v>41</v>
      </c>
      <c r="D107" t="s">
        <v>48</v>
      </c>
      <c r="E107" t="s">
        <v>45</v>
      </c>
    </row>
    <row r="108" spans="1:5" x14ac:dyDescent="0.25">
      <c r="A108" t="s">
        <v>12</v>
      </c>
      <c r="B108" t="s">
        <v>26</v>
      </c>
      <c r="C108" t="s">
        <v>42</v>
      </c>
      <c r="D108" t="s">
        <v>49</v>
      </c>
      <c r="E108" t="s">
        <v>46</v>
      </c>
    </row>
    <row r="109" spans="1:5" x14ac:dyDescent="0.25">
      <c r="A109" t="s">
        <v>7</v>
      </c>
      <c r="B109" t="s">
        <v>26</v>
      </c>
      <c r="C109" t="s">
        <v>42</v>
      </c>
      <c r="D109" t="s">
        <v>49</v>
      </c>
      <c r="E109" t="s">
        <v>46</v>
      </c>
    </row>
    <row r="110" spans="1:5" x14ac:dyDescent="0.25">
      <c r="A110" t="s">
        <v>7</v>
      </c>
      <c r="B110" t="s">
        <v>26</v>
      </c>
      <c r="C110" t="s">
        <v>42</v>
      </c>
      <c r="D110" t="s">
        <v>52</v>
      </c>
      <c r="E110" t="s">
        <v>45</v>
      </c>
    </row>
    <row r="111" spans="1:5" x14ac:dyDescent="0.25">
      <c r="A111" t="s">
        <v>8</v>
      </c>
      <c r="B111" t="s">
        <v>23</v>
      </c>
      <c r="C111" t="s">
        <v>42</v>
      </c>
      <c r="D111" t="s">
        <v>51</v>
      </c>
      <c r="E111" t="s">
        <v>46</v>
      </c>
    </row>
    <row r="112" spans="1:5" x14ac:dyDescent="0.25">
      <c r="A112" t="s">
        <v>6</v>
      </c>
      <c r="B112" t="s">
        <v>63</v>
      </c>
      <c r="C112" t="s">
        <v>42</v>
      </c>
      <c r="D112" t="s">
        <v>49</v>
      </c>
      <c r="E112" t="s">
        <v>45</v>
      </c>
    </row>
    <row r="113" spans="1:5" x14ac:dyDescent="0.25">
      <c r="A113" t="s">
        <v>8</v>
      </c>
      <c r="B113" t="s">
        <v>26</v>
      </c>
      <c r="C113" t="s">
        <v>42</v>
      </c>
      <c r="D113" t="s">
        <v>51</v>
      </c>
      <c r="E113" t="s">
        <v>45</v>
      </c>
    </row>
    <row r="114" spans="1:5" x14ac:dyDescent="0.25">
      <c r="A114" t="s">
        <v>16</v>
      </c>
      <c r="B114" t="s">
        <v>26</v>
      </c>
      <c r="C114" t="s">
        <v>42</v>
      </c>
      <c r="D114" t="s">
        <v>52</v>
      </c>
      <c r="E114" t="s">
        <v>45</v>
      </c>
    </row>
    <row r="115" spans="1:5" x14ac:dyDescent="0.25">
      <c r="A115" t="s">
        <v>16</v>
      </c>
      <c r="B115" t="s">
        <v>26</v>
      </c>
      <c r="C115" t="s">
        <v>42</v>
      </c>
      <c r="D115" t="s">
        <v>52</v>
      </c>
      <c r="E115" t="s">
        <v>45</v>
      </c>
    </row>
    <row r="116" spans="1:5" x14ac:dyDescent="0.25">
      <c r="A116" t="s">
        <v>8</v>
      </c>
      <c r="B116" t="s">
        <v>31</v>
      </c>
      <c r="C116" t="s">
        <v>41</v>
      </c>
      <c r="D116" t="s">
        <v>49</v>
      </c>
      <c r="E116" t="s">
        <v>46</v>
      </c>
    </row>
    <row r="117" spans="1:5" x14ac:dyDescent="0.25">
      <c r="A117" t="s">
        <v>11</v>
      </c>
      <c r="B117" t="s">
        <v>31</v>
      </c>
      <c r="C117" t="s">
        <v>44</v>
      </c>
      <c r="D117" t="s">
        <v>53</v>
      </c>
      <c r="E117" t="s">
        <v>46</v>
      </c>
    </row>
    <row r="118" spans="1:5" x14ac:dyDescent="0.25">
      <c r="A118" t="s">
        <v>8</v>
      </c>
      <c r="B118" t="s">
        <v>30</v>
      </c>
      <c r="C118" t="s">
        <v>42</v>
      </c>
      <c r="D118" t="s">
        <v>48</v>
      </c>
      <c r="E118" t="s">
        <v>45</v>
      </c>
    </row>
    <row r="119" spans="1:5" x14ac:dyDescent="0.25">
      <c r="A119" t="s">
        <v>8</v>
      </c>
      <c r="B119" t="s">
        <v>32</v>
      </c>
      <c r="C119" t="s">
        <v>42</v>
      </c>
      <c r="D119" t="s">
        <v>49</v>
      </c>
      <c r="E119" t="s">
        <v>46</v>
      </c>
    </row>
    <row r="120" spans="1:5" x14ac:dyDescent="0.25">
      <c r="A120" t="s">
        <v>0</v>
      </c>
      <c r="B120" t="s">
        <v>26</v>
      </c>
      <c r="C120" t="s">
        <v>42</v>
      </c>
      <c r="D120" t="s">
        <v>50</v>
      </c>
      <c r="E120" t="s">
        <v>46</v>
      </c>
    </row>
    <row r="121" spans="1:5" x14ac:dyDescent="0.25">
      <c r="A121" t="s">
        <v>0</v>
      </c>
      <c r="B121" t="s">
        <v>23</v>
      </c>
      <c r="C121" t="s">
        <v>42</v>
      </c>
      <c r="D121" t="s">
        <v>51</v>
      </c>
      <c r="E121" t="s">
        <v>45</v>
      </c>
    </row>
    <row r="122" spans="1:5" x14ac:dyDescent="0.25">
      <c r="A122" t="s">
        <v>8</v>
      </c>
      <c r="B122" t="s">
        <v>23</v>
      </c>
      <c r="C122" t="s">
        <v>42</v>
      </c>
      <c r="D122" t="s">
        <v>50</v>
      </c>
      <c r="E122" t="s">
        <v>45</v>
      </c>
    </row>
    <row r="123" spans="1:5" x14ac:dyDescent="0.25">
      <c r="A123" t="s">
        <v>16</v>
      </c>
      <c r="B123" t="s">
        <v>26</v>
      </c>
      <c r="C123" t="s">
        <v>42</v>
      </c>
      <c r="D123" t="s">
        <v>51</v>
      </c>
      <c r="E123" t="s">
        <v>45</v>
      </c>
    </row>
    <row r="124" spans="1:5" x14ac:dyDescent="0.25">
      <c r="A124" t="s">
        <v>19</v>
      </c>
      <c r="B124" t="s">
        <v>31</v>
      </c>
      <c r="C124" t="s">
        <v>42</v>
      </c>
      <c r="D124" t="s">
        <v>48</v>
      </c>
      <c r="E124" t="s">
        <v>46</v>
      </c>
    </row>
    <row r="125" spans="1:5" x14ac:dyDescent="0.25">
      <c r="A125" t="s">
        <v>7</v>
      </c>
      <c r="B125" t="s">
        <v>29</v>
      </c>
      <c r="C125" t="s">
        <v>42</v>
      </c>
      <c r="D125" t="s">
        <v>50</v>
      </c>
      <c r="E125" t="s">
        <v>45</v>
      </c>
    </row>
    <row r="126" spans="1:5" x14ac:dyDescent="0.25">
      <c r="A126" t="s">
        <v>0</v>
      </c>
      <c r="B126" t="s">
        <v>63</v>
      </c>
      <c r="C126" t="s">
        <v>42</v>
      </c>
      <c r="D126" t="s">
        <v>49</v>
      </c>
      <c r="E126" t="s">
        <v>46</v>
      </c>
    </row>
    <row r="127" spans="1:5" x14ac:dyDescent="0.25">
      <c r="A127" t="s">
        <v>0</v>
      </c>
      <c r="B127" t="s">
        <v>26</v>
      </c>
      <c r="C127" t="s">
        <v>42</v>
      </c>
      <c r="D127" t="s">
        <v>49</v>
      </c>
      <c r="E127" t="s">
        <v>46</v>
      </c>
    </row>
    <row r="128" spans="1:5" x14ac:dyDescent="0.25">
      <c r="A128" t="s">
        <v>4</v>
      </c>
      <c r="B128" t="s">
        <v>63</v>
      </c>
      <c r="C128" t="s">
        <v>42</v>
      </c>
      <c r="D128" t="s">
        <v>52</v>
      </c>
      <c r="E128" t="s">
        <v>45</v>
      </c>
    </row>
    <row r="129" spans="1:5" x14ac:dyDescent="0.25">
      <c r="A129" t="s">
        <v>8</v>
      </c>
      <c r="B129" t="s">
        <v>23</v>
      </c>
      <c r="C129" t="s">
        <v>42</v>
      </c>
      <c r="D129" t="s">
        <v>49</v>
      </c>
      <c r="E129" t="s">
        <v>46</v>
      </c>
    </row>
    <row r="130" spans="1:5" x14ac:dyDescent="0.25">
      <c r="A130" t="s">
        <v>2</v>
      </c>
      <c r="B130" t="s">
        <v>37</v>
      </c>
      <c r="C130" t="s">
        <v>44</v>
      </c>
      <c r="D130" t="s">
        <v>49</v>
      </c>
      <c r="E130" t="s">
        <v>46</v>
      </c>
    </row>
    <row r="131" spans="1:5" x14ac:dyDescent="0.25">
      <c r="A131" t="s">
        <v>2</v>
      </c>
      <c r="B131" t="s">
        <v>23</v>
      </c>
      <c r="C131" t="s">
        <v>41</v>
      </c>
      <c r="D131" t="s">
        <v>47</v>
      </c>
      <c r="E131" t="s">
        <v>45</v>
      </c>
    </row>
    <row r="132" spans="1:5" x14ac:dyDescent="0.25">
      <c r="A132" t="s">
        <v>8</v>
      </c>
      <c r="B132" t="s">
        <v>31</v>
      </c>
      <c r="C132" t="s">
        <v>42</v>
      </c>
      <c r="D132" t="s">
        <v>49</v>
      </c>
      <c r="E132" t="s">
        <v>46</v>
      </c>
    </row>
    <row r="133" spans="1:5" x14ac:dyDescent="0.25">
      <c r="A133" t="s">
        <v>0</v>
      </c>
      <c r="B133" t="s">
        <v>23</v>
      </c>
      <c r="C133" t="s">
        <v>42</v>
      </c>
      <c r="D133" t="s">
        <v>50</v>
      </c>
      <c r="E133" t="s">
        <v>45</v>
      </c>
    </row>
    <row r="134" spans="1:5" x14ac:dyDescent="0.25">
      <c r="A134" t="s">
        <v>0</v>
      </c>
      <c r="B134" t="s">
        <v>26</v>
      </c>
      <c r="C134" t="s">
        <v>42</v>
      </c>
      <c r="D134" t="s">
        <v>51</v>
      </c>
      <c r="E134" t="s">
        <v>45</v>
      </c>
    </row>
    <row r="135" spans="1:5" x14ac:dyDescent="0.25">
      <c r="A135" t="s">
        <v>0</v>
      </c>
      <c r="B135" t="s">
        <v>23</v>
      </c>
      <c r="C135" t="s">
        <v>42</v>
      </c>
      <c r="D135" t="s">
        <v>50</v>
      </c>
      <c r="E135" t="s">
        <v>46</v>
      </c>
    </row>
    <row r="136" spans="1:5" x14ac:dyDescent="0.25">
      <c r="A136" t="s">
        <v>10</v>
      </c>
      <c r="B136" t="s">
        <v>29</v>
      </c>
      <c r="C136" t="s">
        <v>42</v>
      </c>
      <c r="D136" t="s">
        <v>50</v>
      </c>
      <c r="E136" t="s">
        <v>46</v>
      </c>
    </row>
    <row r="137" spans="1:5" x14ac:dyDescent="0.25">
      <c r="A137" t="s">
        <v>13</v>
      </c>
      <c r="B137" t="s">
        <v>63</v>
      </c>
      <c r="C137" t="s">
        <v>42</v>
      </c>
      <c r="D137" t="s">
        <v>51</v>
      </c>
      <c r="E137" t="s">
        <v>45</v>
      </c>
    </row>
    <row r="138" spans="1:5" x14ac:dyDescent="0.25">
      <c r="A138" t="s">
        <v>1</v>
      </c>
      <c r="B138" t="s">
        <v>28</v>
      </c>
      <c r="C138" t="s">
        <v>41</v>
      </c>
      <c r="D138" t="s">
        <v>52</v>
      </c>
      <c r="E138" t="s">
        <v>45</v>
      </c>
    </row>
    <row r="139" spans="1:5" x14ac:dyDescent="0.25">
      <c r="A139" t="s">
        <v>2</v>
      </c>
      <c r="B139" t="s">
        <v>23</v>
      </c>
      <c r="C139" t="s">
        <v>41</v>
      </c>
      <c r="D139" t="s">
        <v>49</v>
      </c>
      <c r="E139" t="s">
        <v>46</v>
      </c>
    </row>
    <row r="140" spans="1:5" x14ac:dyDescent="0.25">
      <c r="A140" t="s">
        <v>21</v>
      </c>
      <c r="B140" t="s">
        <v>28</v>
      </c>
      <c r="C140" t="s">
        <v>42</v>
      </c>
      <c r="D140" t="s">
        <v>49</v>
      </c>
      <c r="E140" t="s">
        <v>46</v>
      </c>
    </row>
    <row r="141" spans="1:5" x14ac:dyDescent="0.25">
      <c r="A141" t="s">
        <v>16</v>
      </c>
      <c r="B141" t="s">
        <v>26</v>
      </c>
      <c r="C141" t="s">
        <v>41</v>
      </c>
      <c r="D141" t="s">
        <v>53</v>
      </c>
      <c r="E141" t="s">
        <v>45</v>
      </c>
    </row>
    <row r="142" spans="1:5" x14ac:dyDescent="0.25">
      <c r="A142" t="s">
        <v>2</v>
      </c>
      <c r="B142" t="s">
        <v>32</v>
      </c>
      <c r="C142" t="s">
        <v>42</v>
      </c>
      <c r="D142" t="s">
        <v>48</v>
      </c>
      <c r="E142" t="s">
        <v>46</v>
      </c>
    </row>
    <row r="143" spans="1:5" x14ac:dyDescent="0.25">
      <c r="A143" t="s">
        <v>16</v>
      </c>
      <c r="B143" t="s">
        <v>26</v>
      </c>
      <c r="C143" t="s">
        <v>41</v>
      </c>
      <c r="D143" t="s">
        <v>51</v>
      </c>
      <c r="E143" t="s">
        <v>46</v>
      </c>
    </row>
    <row r="144" spans="1:5" x14ac:dyDescent="0.25">
      <c r="A144" t="s">
        <v>11</v>
      </c>
      <c r="B144" t="s">
        <v>27</v>
      </c>
      <c r="C144" t="s">
        <v>43</v>
      </c>
      <c r="D144" t="s">
        <v>49</v>
      </c>
      <c r="E144" t="s">
        <v>45</v>
      </c>
    </row>
    <row r="145" spans="1:5" x14ac:dyDescent="0.25">
      <c r="A145" t="s">
        <v>16</v>
      </c>
      <c r="B145" t="s">
        <v>26</v>
      </c>
      <c r="C145" t="s">
        <v>42</v>
      </c>
      <c r="D145" t="s">
        <v>52</v>
      </c>
      <c r="E145" t="s">
        <v>45</v>
      </c>
    </row>
    <row r="146" spans="1:5" x14ac:dyDescent="0.25">
      <c r="A146" t="s">
        <v>16</v>
      </c>
      <c r="B146" t="s">
        <v>26</v>
      </c>
      <c r="C146" t="s">
        <v>42</v>
      </c>
      <c r="D146" t="s">
        <v>51</v>
      </c>
      <c r="E146" t="s">
        <v>45</v>
      </c>
    </row>
    <row r="147" spans="1:5" x14ac:dyDescent="0.25">
      <c r="A147" t="s">
        <v>0</v>
      </c>
      <c r="B147" t="s">
        <v>23</v>
      </c>
      <c r="C147" t="s">
        <v>41</v>
      </c>
      <c r="D147" t="s">
        <v>49</v>
      </c>
      <c r="E147" t="s">
        <v>45</v>
      </c>
    </row>
    <row r="148" spans="1:5" x14ac:dyDescent="0.25">
      <c r="A148" t="s">
        <v>16</v>
      </c>
      <c r="B148" t="s">
        <v>26</v>
      </c>
      <c r="C148" t="s">
        <v>41</v>
      </c>
      <c r="D148" t="s">
        <v>48</v>
      </c>
      <c r="E148" t="s">
        <v>45</v>
      </c>
    </row>
    <row r="149" spans="1:5" x14ac:dyDescent="0.25">
      <c r="A149" t="s">
        <v>15</v>
      </c>
      <c r="B149" t="s">
        <v>26</v>
      </c>
      <c r="C149" t="s">
        <v>42</v>
      </c>
      <c r="D149" t="s">
        <v>50</v>
      </c>
      <c r="E149" t="s">
        <v>45</v>
      </c>
    </row>
    <row r="150" spans="1:5" x14ac:dyDescent="0.25">
      <c r="A150" t="s">
        <v>16</v>
      </c>
      <c r="B150" t="s">
        <v>26</v>
      </c>
      <c r="C150" t="s">
        <v>41</v>
      </c>
      <c r="D150" t="s">
        <v>52</v>
      </c>
      <c r="E150" t="s">
        <v>45</v>
      </c>
    </row>
    <row r="151" spans="1:5" x14ac:dyDescent="0.25">
      <c r="A151" t="s">
        <v>11</v>
      </c>
      <c r="B151" t="s">
        <v>31</v>
      </c>
      <c r="C151" t="s">
        <v>42</v>
      </c>
      <c r="D151" t="s">
        <v>48</v>
      </c>
      <c r="E151" t="s">
        <v>45</v>
      </c>
    </row>
    <row r="152" spans="1:5" x14ac:dyDescent="0.25">
      <c r="A152" t="s">
        <v>8</v>
      </c>
      <c r="B152" t="s">
        <v>31</v>
      </c>
      <c r="C152" t="s">
        <v>41</v>
      </c>
      <c r="D152" t="s">
        <v>50</v>
      </c>
      <c r="E152" t="s">
        <v>46</v>
      </c>
    </row>
    <row r="153" spans="1:5" x14ac:dyDescent="0.25">
      <c r="A153" t="s">
        <v>11</v>
      </c>
      <c r="B153" t="s">
        <v>31</v>
      </c>
      <c r="C153" t="s">
        <v>42</v>
      </c>
      <c r="D153" t="s">
        <v>48</v>
      </c>
      <c r="E153" t="s">
        <v>45</v>
      </c>
    </row>
    <row r="154" spans="1:5" x14ac:dyDescent="0.25">
      <c r="A154" t="s">
        <v>8</v>
      </c>
      <c r="B154" t="s">
        <v>31</v>
      </c>
      <c r="C154" t="s">
        <v>42</v>
      </c>
      <c r="D154" t="s">
        <v>49</v>
      </c>
      <c r="E154" t="s">
        <v>46</v>
      </c>
    </row>
    <row r="155" spans="1:5" x14ac:dyDescent="0.25">
      <c r="A155" t="s">
        <v>8</v>
      </c>
      <c r="B155" t="s">
        <v>31</v>
      </c>
      <c r="C155" t="s">
        <v>42</v>
      </c>
      <c r="D155" t="s">
        <v>50</v>
      </c>
      <c r="E155" t="s">
        <v>46</v>
      </c>
    </row>
    <row r="156" spans="1:5" x14ac:dyDescent="0.25">
      <c r="A156" t="s">
        <v>7</v>
      </c>
      <c r="B156" t="s">
        <v>29</v>
      </c>
      <c r="C156" t="s">
        <v>42</v>
      </c>
      <c r="D156" t="s">
        <v>50</v>
      </c>
      <c r="E156" t="s">
        <v>46</v>
      </c>
    </row>
    <row r="157" spans="1:5" x14ac:dyDescent="0.25">
      <c r="A157" t="s">
        <v>13</v>
      </c>
      <c r="B157" t="s">
        <v>23</v>
      </c>
      <c r="C157" t="s">
        <v>42</v>
      </c>
      <c r="D157" t="s">
        <v>51</v>
      </c>
      <c r="E157" t="s">
        <v>46</v>
      </c>
    </row>
    <row r="158" spans="1:5" x14ac:dyDescent="0.25">
      <c r="A158" t="s">
        <v>16</v>
      </c>
      <c r="B158" t="s">
        <v>26</v>
      </c>
      <c r="C158" t="s">
        <v>42</v>
      </c>
      <c r="D158" t="s">
        <v>51</v>
      </c>
      <c r="E158" t="s">
        <v>45</v>
      </c>
    </row>
    <row r="159" spans="1:5" x14ac:dyDescent="0.25">
      <c r="A159" t="s">
        <v>21</v>
      </c>
      <c r="B159" t="s">
        <v>28</v>
      </c>
      <c r="C159" t="s">
        <v>42</v>
      </c>
      <c r="D159" t="s">
        <v>50</v>
      </c>
      <c r="E159" t="s">
        <v>46</v>
      </c>
    </row>
    <row r="160" spans="1:5" x14ac:dyDescent="0.25">
      <c r="A160" t="s">
        <v>3</v>
      </c>
      <c r="B160" t="s">
        <v>26</v>
      </c>
      <c r="C160" t="s">
        <v>42</v>
      </c>
      <c r="D160" t="s">
        <v>49</v>
      </c>
      <c r="E160" t="s">
        <v>46</v>
      </c>
    </row>
    <row r="161" spans="1:5" x14ac:dyDescent="0.25">
      <c r="A161" t="s">
        <v>16</v>
      </c>
      <c r="B161" t="s">
        <v>26</v>
      </c>
      <c r="C161" t="s">
        <v>42</v>
      </c>
      <c r="D161" t="s">
        <v>52</v>
      </c>
      <c r="E161" t="s">
        <v>45</v>
      </c>
    </row>
    <row r="162" spans="1:5" x14ac:dyDescent="0.25">
      <c r="A162" t="s">
        <v>18</v>
      </c>
      <c r="B162" t="s">
        <v>23</v>
      </c>
      <c r="C162" t="s">
        <v>44</v>
      </c>
      <c r="D162" t="s">
        <v>50</v>
      </c>
      <c r="E162" t="s">
        <v>45</v>
      </c>
    </row>
    <row r="163" spans="1:5" x14ac:dyDescent="0.25">
      <c r="A163" t="s">
        <v>8</v>
      </c>
      <c r="B163" t="s">
        <v>63</v>
      </c>
      <c r="C163" t="s">
        <v>42</v>
      </c>
      <c r="D163" t="s">
        <v>49</v>
      </c>
      <c r="E163" t="s">
        <v>46</v>
      </c>
    </row>
    <row r="164" spans="1:5" x14ac:dyDescent="0.25">
      <c r="A164" t="s">
        <v>8</v>
      </c>
      <c r="B164" t="s">
        <v>63</v>
      </c>
      <c r="C164" t="s">
        <v>42</v>
      </c>
      <c r="D164" t="s">
        <v>51</v>
      </c>
      <c r="E164" t="s">
        <v>45</v>
      </c>
    </row>
    <row r="165" spans="1:5" x14ac:dyDescent="0.25">
      <c r="A165" t="s">
        <v>16</v>
      </c>
      <c r="B165" t="s">
        <v>63</v>
      </c>
      <c r="C165" t="s">
        <v>42</v>
      </c>
      <c r="D165" t="s">
        <v>51</v>
      </c>
      <c r="E165" t="s">
        <v>45</v>
      </c>
    </row>
    <row r="166" spans="1:5" x14ac:dyDescent="0.25">
      <c r="A166" t="s">
        <v>12</v>
      </c>
      <c r="B166" t="s">
        <v>29</v>
      </c>
      <c r="C166" t="s">
        <v>42</v>
      </c>
      <c r="D166" t="s">
        <v>49</v>
      </c>
      <c r="E166" t="s">
        <v>46</v>
      </c>
    </row>
    <row r="167" spans="1:5" x14ac:dyDescent="0.25">
      <c r="A167" t="s">
        <v>17</v>
      </c>
      <c r="B167" t="s">
        <v>29</v>
      </c>
      <c r="C167" t="s">
        <v>42</v>
      </c>
      <c r="D167" t="s">
        <v>49</v>
      </c>
      <c r="E167" t="s">
        <v>45</v>
      </c>
    </row>
    <row r="168" spans="1:5" x14ac:dyDescent="0.25">
      <c r="A168" t="s">
        <v>2</v>
      </c>
      <c r="B168" t="s">
        <v>23</v>
      </c>
      <c r="C168" t="s">
        <v>41</v>
      </c>
      <c r="D168" t="s">
        <v>48</v>
      </c>
      <c r="E168" t="s">
        <v>46</v>
      </c>
    </row>
    <row r="169" spans="1:5" x14ac:dyDescent="0.25">
      <c r="A169" t="s">
        <v>0</v>
      </c>
      <c r="B169" t="s">
        <v>23</v>
      </c>
      <c r="C169" t="s">
        <v>42</v>
      </c>
      <c r="D169" t="s">
        <v>50</v>
      </c>
      <c r="E169" t="s">
        <v>46</v>
      </c>
    </row>
    <row r="170" spans="1:5" x14ac:dyDescent="0.25">
      <c r="A170" t="s">
        <v>16</v>
      </c>
      <c r="B170" t="s">
        <v>26</v>
      </c>
      <c r="C170" t="s">
        <v>42</v>
      </c>
      <c r="D170" t="s">
        <v>52</v>
      </c>
      <c r="E170" t="s">
        <v>45</v>
      </c>
    </row>
    <row r="171" spans="1:5" x14ac:dyDescent="0.25">
      <c r="A171" t="s">
        <v>8</v>
      </c>
      <c r="B171" t="s">
        <v>31</v>
      </c>
      <c r="C171" t="s">
        <v>41</v>
      </c>
      <c r="D171" t="s">
        <v>51</v>
      </c>
      <c r="E171" t="s">
        <v>46</v>
      </c>
    </row>
    <row r="172" spans="1:5" x14ac:dyDescent="0.25">
      <c r="A172" t="s">
        <v>8</v>
      </c>
      <c r="B172" t="s">
        <v>31</v>
      </c>
      <c r="C172" t="s">
        <v>42</v>
      </c>
      <c r="D172" t="s">
        <v>49</v>
      </c>
      <c r="E172" t="s">
        <v>46</v>
      </c>
    </row>
    <row r="173" spans="1:5" x14ac:dyDescent="0.25">
      <c r="A173" t="s">
        <v>13</v>
      </c>
      <c r="B173" t="s">
        <v>63</v>
      </c>
      <c r="C173" t="s">
        <v>42</v>
      </c>
      <c r="D173" t="s">
        <v>50</v>
      </c>
      <c r="E173" t="s">
        <v>46</v>
      </c>
    </row>
    <row r="174" spans="1:5" x14ac:dyDescent="0.25">
      <c r="A174" t="s">
        <v>8</v>
      </c>
      <c r="B174" t="s">
        <v>31</v>
      </c>
      <c r="C174" t="s">
        <v>42</v>
      </c>
      <c r="D174" t="s">
        <v>49</v>
      </c>
      <c r="E174" t="s">
        <v>46</v>
      </c>
    </row>
    <row r="175" spans="1:5" x14ac:dyDescent="0.25">
      <c r="A175" t="s">
        <v>8</v>
      </c>
      <c r="B175" t="s">
        <v>26</v>
      </c>
      <c r="C175" t="s">
        <v>42</v>
      </c>
      <c r="D175" t="s">
        <v>49</v>
      </c>
      <c r="E175" t="s">
        <v>46</v>
      </c>
    </row>
    <row r="176" spans="1:5" x14ac:dyDescent="0.25">
      <c r="A176" t="s">
        <v>2</v>
      </c>
      <c r="B176" t="s">
        <v>23</v>
      </c>
      <c r="C176" t="s">
        <v>41</v>
      </c>
      <c r="D176" t="s">
        <v>49</v>
      </c>
      <c r="E176" t="s">
        <v>46</v>
      </c>
    </row>
    <row r="177" spans="1:5" x14ac:dyDescent="0.25">
      <c r="A177" t="s">
        <v>16</v>
      </c>
      <c r="B177" t="s">
        <v>26</v>
      </c>
      <c r="C177" t="s">
        <v>42</v>
      </c>
      <c r="D177" t="s">
        <v>52</v>
      </c>
      <c r="E177" t="s">
        <v>45</v>
      </c>
    </row>
    <row r="178" spans="1:5" x14ac:dyDescent="0.25">
      <c r="A178" t="s">
        <v>2</v>
      </c>
      <c r="B178" t="s">
        <v>23</v>
      </c>
      <c r="C178" t="s">
        <v>41</v>
      </c>
      <c r="D178" t="s">
        <v>50</v>
      </c>
      <c r="E178" t="s">
        <v>45</v>
      </c>
    </row>
    <row r="179" spans="1:5" x14ac:dyDescent="0.25">
      <c r="A179" t="s">
        <v>0</v>
      </c>
      <c r="B179" t="s">
        <v>23</v>
      </c>
      <c r="C179" t="s">
        <v>42</v>
      </c>
      <c r="D179" t="s">
        <v>50</v>
      </c>
      <c r="E179" t="s">
        <v>46</v>
      </c>
    </row>
    <row r="180" spans="1:5" x14ac:dyDescent="0.25">
      <c r="A180" t="s">
        <v>10</v>
      </c>
      <c r="B180" t="s">
        <v>26</v>
      </c>
      <c r="C180" t="s">
        <v>41</v>
      </c>
      <c r="D180" t="s">
        <v>50</v>
      </c>
      <c r="E180" t="s">
        <v>45</v>
      </c>
    </row>
    <row r="181" spans="1:5" x14ac:dyDescent="0.25">
      <c r="A181" t="s">
        <v>9</v>
      </c>
      <c r="B181" t="s">
        <v>63</v>
      </c>
      <c r="C181" t="s">
        <v>42</v>
      </c>
      <c r="D181" t="s">
        <v>51</v>
      </c>
      <c r="E181" t="s">
        <v>45</v>
      </c>
    </row>
    <row r="182" spans="1:5" x14ac:dyDescent="0.25">
      <c r="A182" t="s">
        <v>8</v>
      </c>
      <c r="B182" t="s">
        <v>31</v>
      </c>
      <c r="C182" t="s">
        <v>42</v>
      </c>
      <c r="D182" t="s">
        <v>51</v>
      </c>
      <c r="E182" t="s">
        <v>46</v>
      </c>
    </row>
    <row r="183" spans="1:5" x14ac:dyDescent="0.25">
      <c r="A183" t="s">
        <v>10</v>
      </c>
      <c r="B183" t="s">
        <v>29</v>
      </c>
      <c r="C183" t="s">
        <v>42</v>
      </c>
      <c r="D183" t="s">
        <v>50</v>
      </c>
      <c r="E183" t="s">
        <v>46</v>
      </c>
    </row>
    <row r="184" spans="1:5" x14ac:dyDescent="0.25">
      <c r="A184" t="s">
        <v>7</v>
      </c>
      <c r="B184" t="s">
        <v>26</v>
      </c>
      <c r="C184" t="s">
        <v>42</v>
      </c>
      <c r="D184" t="s">
        <v>52</v>
      </c>
      <c r="E184" t="s">
        <v>46</v>
      </c>
    </row>
    <row r="185" spans="1:5" x14ac:dyDescent="0.25">
      <c r="A185" t="s">
        <v>11</v>
      </c>
      <c r="B185" t="s">
        <v>31</v>
      </c>
      <c r="C185" t="s">
        <v>42</v>
      </c>
      <c r="D185" t="s">
        <v>47</v>
      </c>
      <c r="E185" t="s">
        <v>46</v>
      </c>
    </row>
    <row r="186" spans="1:5" x14ac:dyDescent="0.25">
      <c r="A186" t="s">
        <v>8</v>
      </c>
      <c r="B186" t="s">
        <v>26</v>
      </c>
      <c r="C186" t="s">
        <v>42</v>
      </c>
      <c r="D186" t="s">
        <v>48</v>
      </c>
      <c r="E186" t="s">
        <v>45</v>
      </c>
    </row>
    <row r="187" spans="1:5" x14ac:dyDescent="0.25">
      <c r="A187" t="s">
        <v>16</v>
      </c>
      <c r="B187" t="s">
        <v>26</v>
      </c>
      <c r="C187" t="s">
        <v>42</v>
      </c>
      <c r="D187" t="s">
        <v>52</v>
      </c>
      <c r="E187" t="s">
        <v>45</v>
      </c>
    </row>
    <row r="188" spans="1:5" x14ac:dyDescent="0.25">
      <c r="A188" t="s">
        <v>6</v>
      </c>
      <c r="B188" t="s">
        <v>24</v>
      </c>
      <c r="C188" t="s">
        <v>42</v>
      </c>
      <c r="D188" t="s">
        <v>51</v>
      </c>
      <c r="E188" t="s">
        <v>45</v>
      </c>
    </row>
    <row r="189" spans="1:5" x14ac:dyDescent="0.25">
      <c r="A189" t="s">
        <v>16</v>
      </c>
      <c r="B189" t="s">
        <v>26</v>
      </c>
      <c r="C189" t="s">
        <v>42</v>
      </c>
      <c r="D189" t="s">
        <v>52</v>
      </c>
      <c r="E189" t="s">
        <v>45</v>
      </c>
    </row>
    <row r="190" spans="1:5" x14ac:dyDescent="0.25">
      <c r="A190" t="s">
        <v>8</v>
      </c>
      <c r="B190" t="s">
        <v>31</v>
      </c>
      <c r="C190" t="s">
        <v>42</v>
      </c>
      <c r="D190" t="s">
        <v>50</v>
      </c>
      <c r="E190" t="s">
        <v>46</v>
      </c>
    </row>
    <row r="191" spans="1:5" x14ac:dyDescent="0.25">
      <c r="A191" t="s">
        <v>8</v>
      </c>
      <c r="B191" t="s">
        <v>31</v>
      </c>
      <c r="C191" t="s">
        <v>42</v>
      </c>
      <c r="D191" t="s">
        <v>48</v>
      </c>
      <c r="E191" t="s">
        <v>46</v>
      </c>
    </row>
    <row r="192" spans="1:5" x14ac:dyDescent="0.25">
      <c r="A192" t="s">
        <v>16</v>
      </c>
      <c r="B192" t="s">
        <v>26</v>
      </c>
      <c r="C192" t="s">
        <v>42</v>
      </c>
      <c r="D192" t="s">
        <v>51</v>
      </c>
      <c r="E192" t="s">
        <v>45</v>
      </c>
    </row>
    <row r="193" spans="1:5" x14ac:dyDescent="0.25">
      <c r="A193" t="s">
        <v>15</v>
      </c>
      <c r="B193" t="s">
        <v>24</v>
      </c>
      <c r="C193" t="s">
        <v>41</v>
      </c>
      <c r="D193" t="s">
        <v>49</v>
      </c>
      <c r="E193" t="s">
        <v>45</v>
      </c>
    </row>
    <row r="194" spans="1:5" x14ac:dyDescent="0.25">
      <c r="A194" t="s">
        <v>0</v>
      </c>
      <c r="B194" t="s">
        <v>23</v>
      </c>
      <c r="C194" t="s">
        <v>42</v>
      </c>
      <c r="D194" t="s">
        <v>49</v>
      </c>
      <c r="E194" t="s">
        <v>46</v>
      </c>
    </row>
    <row r="195" spans="1:5" x14ac:dyDescent="0.25">
      <c r="A195" t="s">
        <v>9</v>
      </c>
      <c r="B195" t="s">
        <v>23</v>
      </c>
      <c r="C195" t="s">
        <v>41</v>
      </c>
      <c r="D195" t="s">
        <v>50</v>
      </c>
      <c r="E195" t="s">
        <v>45</v>
      </c>
    </row>
    <row r="196" spans="1:5" x14ac:dyDescent="0.25">
      <c r="A196" t="s">
        <v>8</v>
      </c>
      <c r="B196" t="s">
        <v>31</v>
      </c>
      <c r="C196" t="s">
        <v>41</v>
      </c>
      <c r="D196" t="s">
        <v>49</v>
      </c>
      <c r="E196" t="s">
        <v>45</v>
      </c>
    </row>
    <row r="197" spans="1:5" x14ac:dyDescent="0.25">
      <c r="A197" t="s">
        <v>8</v>
      </c>
      <c r="B197" t="s">
        <v>35</v>
      </c>
      <c r="C197" t="s">
        <v>41</v>
      </c>
      <c r="D197" t="s">
        <v>50</v>
      </c>
      <c r="E197" t="s">
        <v>45</v>
      </c>
    </row>
    <row r="198" spans="1:5" x14ac:dyDescent="0.25">
      <c r="A198" t="s">
        <v>16</v>
      </c>
      <c r="B198" t="s">
        <v>63</v>
      </c>
      <c r="C198" t="s">
        <v>42</v>
      </c>
      <c r="D198" t="s">
        <v>52</v>
      </c>
      <c r="E198" t="s">
        <v>45</v>
      </c>
    </row>
    <row r="199" spans="1:5" x14ac:dyDescent="0.25">
      <c r="A199" t="s">
        <v>11</v>
      </c>
      <c r="B199" t="s">
        <v>31</v>
      </c>
      <c r="C199" t="s">
        <v>42</v>
      </c>
      <c r="D199" t="s">
        <v>53</v>
      </c>
      <c r="E199" t="s">
        <v>46</v>
      </c>
    </row>
    <row r="200" spans="1:5" x14ac:dyDescent="0.25">
      <c r="A200" t="s">
        <v>11</v>
      </c>
      <c r="B200" t="s">
        <v>31</v>
      </c>
      <c r="C200" t="s">
        <v>42</v>
      </c>
      <c r="D200" t="s">
        <v>53</v>
      </c>
      <c r="E200" t="s">
        <v>46</v>
      </c>
    </row>
    <row r="201" spans="1:5" x14ac:dyDescent="0.25">
      <c r="A201" t="s">
        <v>11</v>
      </c>
      <c r="B201" t="s">
        <v>31</v>
      </c>
      <c r="C201" t="s">
        <v>42</v>
      </c>
      <c r="D201" t="s">
        <v>49</v>
      </c>
      <c r="E201" t="s">
        <v>45</v>
      </c>
    </row>
    <row r="202" spans="1:5" x14ac:dyDescent="0.25">
      <c r="A202" t="s">
        <v>8</v>
      </c>
      <c r="B202" t="s">
        <v>31</v>
      </c>
      <c r="C202" t="s">
        <v>42</v>
      </c>
      <c r="D202" t="s">
        <v>48</v>
      </c>
      <c r="E202" t="s">
        <v>45</v>
      </c>
    </row>
    <row r="203" spans="1:5" x14ac:dyDescent="0.25">
      <c r="A203" t="s">
        <v>11</v>
      </c>
      <c r="B203" t="s">
        <v>31</v>
      </c>
      <c r="C203" t="s">
        <v>42</v>
      </c>
      <c r="D203" t="s">
        <v>47</v>
      </c>
      <c r="E203" t="s">
        <v>46</v>
      </c>
    </row>
    <row r="204" spans="1:5" x14ac:dyDescent="0.25">
      <c r="A204" t="s">
        <v>7</v>
      </c>
      <c r="B204" t="s">
        <v>26</v>
      </c>
      <c r="C204" t="s">
        <v>42</v>
      </c>
      <c r="D204" t="s">
        <v>52</v>
      </c>
      <c r="E204" t="s">
        <v>46</v>
      </c>
    </row>
    <row r="205" spans="1:5" x14ac:dyDescent="0.25">
      <c r="A205" t="s">
        <v>8</v>
      </c>
      <c r="B205" t="s">
        <v>26</v>
      </c>
      <c r="C205" t="s">
        <v>42</v>
      </c>
      <c r="D205" t="s">
        <v>51</v>
      </c>
      <c r="E205" t="s">
        <v>46</v>
      </c>
    </row>
    <row r="206" spans="1:5" x14ac:dyDescent="0.25">
      <c r="A206" t="s">
        <v>5</v>
      </c>
      <c r="B206" t="s">
        <v>31</v>
      </c>
      <c r="C206" t="s">
        <v>42</v>
      </c>
      <c r="D206" t="s">
        <v>50</v>
      </c>
      <c r="E206" t="s">
        <v>45</v>
      </c>
    </row>
    <row r="207" spans="1:5" x14ac:dyDescent="0.25">
      <c r="A207" t="s">
        <v>8</v>
      </c>
      <c r="B207" t="s">
        <v>23</v>
      </c>
      <c r="C207" t="s">
        <v>42</v>
      </c>
      <c r="D207" t="s">
        <v>50</v>
      </c>
      <c r="E207" t="s">
        <v>46</v>
      </c>
    </row>
    <row r="208" spans="1:5" x14ac:dyDescent="0.25">
      <c r="A208" t="s">
        <v>17</v>
      </c>
      <c r="B208" t="s">
        <v>63</v>
      </c>
      <c r="C208" t="s">
        <v>42</v>
      </c>
      <c r="D208" t="s">
        <v>47</v>
      </c>
      <c r="E208" t="s">
        <v>46</v>
      </c>
    </row>
    <row r="209" spans="1:5" x14ac:dyDescent="0.25">
      <c r="A209" t="s">
        <v>16</v>
      </c>
      <c r="B209" t="s">
        <v>26</v>
      </c>
      <c r="C209" t="s">
        <v>42</v>
      </c>
      <c r="D209" t="s">
        <v>52</v>
      </c>
      <c r="E209" t="s">
        <v>45</v>
      </c>
    </row>
    <row r="210" spans="1:5" x14ac:dyDescent="0.25">
      <c r="A210" t="s">
        <v>11</v>
      </c>
      <c r="B210" t="s">
        <v>31</v>
      </c>
      <c r="C210" t="s">
        <v>41</v>
      </c>
      <c r="D210" t="s">
        <v>53</v>
      </c>
      <c r="E210" t="s">
        <v>46</v>
      </c>
    </row>
    <row r="211" spans="1:5" x14ac:dyDescent="0.25">
      <c r="A211" t="s">
        <v>0</v>
      </c>
      <c r="B211" t="s">
        <v>26</v>
      </c>
      <c r="C211" t="s">
        <v>42</v>
      </c>
      <c r="D211" t="s">
        <v>51</v>
      </c>
      <c r="E211" t="s">
        <v>46</v>
      </c>
    </row>
    <row r="212" spans="1:5" x14ac:dyDescent="0.25">
      <c r="A212" t="s">
        <v>8</v>
      </c>
      <c r="B212" t="s">
        <v>31</v>
      </c>
      <c r="C212" t="s">
        <v>44</v>
      </c>
      <c r="D212" t="s">
        <v>49</v>
      </c>
      <c r="E212" t="s">
        <v>45</v>
      </c>
    </row>
    <row r="213" spans="1:5" x14ac:dyDescent="0.25">
      <c r="A213" t="s">
        <v>11</v>
      </c>
      <c r="B213" t="s">
        <v>31</v>
      </c>
      <c r="C213" t="s">
        <v>42</v>
      </c>
      <c r="D213" t="s">
        <v>53</v>
      </c>
      <c r="E213" t="s">
        <v>46</v>
      </c>
    </row>
    <row r="214" spans="1:5" x14ac:dyDescent="0.25">
      <c r="A214" t="s">
        <v>0</v>
      </c>
      <c r="B214" t="s">
        <v>23</v>
      </c>
      <c r="C214" t="s">
        <v>42</v>
      </c>
      <c r="D214" t="s">
        <v>52</v>
      </c>
      <c r="E214" t="s">
        <v>46</v>
      </c>
    </row>
    <row r="215" spans="1:5" x14ac:dyDescent="0.25">
      <c r="A215" t="s">
        <v>7</v>
      </c>
      <c r="B215" t="s">
        <v>29</v>
      </c>
      <c r="C215" t="s">
        <v>42</v>
      </c>
      <c r="D215" t="s">
        <v>49</v>
      </c>
      <c r="E215" t="s">
        <v>46</v>
      </c>
    </row>
    <row r="216" spans="1:5" x14ac:dyDescent="0.25">
      <c r="A216" t="s">
        <v>4</v>
      </c>
      <c r="B216" t="s">
        <v>63</v>
      </c>
      <c r="C216" t="s">
        <v>42</v>
      </c>
      <c r="D216" t="s">
        <v>52</v>
      </c>
      <c r="E216" t="s">
        <v>45</v>
      </c>
    </row>
    <row r="217" spans="1:5" x14ac:dyDescent="0.25">
      <c r="A217" t="s">
        <v>0</v>
      </c>
      <c r="B217" t="s">
        <v>23</v>
      </c>
      <c r="C217" t="s">
        <v>42</v>
      </c>
      <c r="D217" t="s">
        <v>51</v>
      </c>
      <c r="E217" t="s">
        <v>46</v>
      </c>
    </row>
    <row r="218" spans="1:5" x14ac:dyDescent="0.25">
      <c r="A218" t="s">
        <v>12</v>
      </c>
      <c r="B218" t="s">
        <v>26</v>
      </c>
      <c r="C218" t="s">
        <v>42</v>
      </c>
      <c r="D218" t="s">
        <v>48</v>
      </c>
      <c r="E218" t="s">
        <v>46</v>
      </c>
    </row>
    <row r="219" spans="1:5" x14ac:dyDescent="0.25">
      <c r="A219" t="s">
        <v>0</v>
      </c>
      <c r="B219" t="s">
        <v>23</v>
      </c>
      <c r="C219" t="s">
        <v>42</v>
      </c>
      <c r="D219" t="s">
        <v>50</v>
      </c>
      <c r="E219" t="s">
        <v>46</v>
      </c>
    </row>
    <row r="220" spans="1:5" x14ac:dyDescent="0.25">
      <c r="A220" t="s">
        <v>8</v>
      </c>
      <c r="B220" t="s">
        <v>32</v>
      </c>
      <c r="C220" t="s">
        <v>42</v>
      </c>
      <c r="D220" t="s">
        <v>49</v>
      </c>
      <c r="E220" t="s">
        <v>46</v>
      </c>
    </row>
    <row r="221" spans="1:5" x14ac:dyDescent="0.25">
      <c r="A221" t="s">
        <v>0</v>
      </c>
      <c r="B221" t="s">
        <v>23</v>
      </c>
      <c r="C221" t="s">
        <v>42</v>
      </c>
      <c r="D221" t="s">
        <v>51</v>
      </c>
      <c r="E221" t="s">
        <v>46</v>
      </c>
    </row>
    <row r="222" spans="1:5" x14ac:dyDescent="0.25">
      <c r="A222" t="s">
        <v>17</v>
      </c>
      <c r="B222" t="s">
        <v>63</v>
      </c>
      <c r="C222" t="s">
        <v>42</v>
      </c>
      <c r="D222" t="s">
        <v>49</v>
      </c>
      <c r="E222" t="s">
        <v>45</v>
      </c>
    </row>
    <row r="223" spans="1:5" x14ac:dyDescent="0.25">
      <c r="A223" t="s">
        <v>13</v>
      </c>
      <c r="B223" t="s">
        <v>63</v>
      </c>
      <c r="C223" t="s">
        <v>42</v>
      </c>
      <c r="D223" t="s">
        <v>52</v>
      </c>
      <c r="E223" t="s">
        <v>46</v>
      </c>
    </row>
    <row r="224" spans="1:5" x14ac:dyDescent="0.25">
      <c r="A224" t="s">
        <v>0</v>
      </c>
      <c r="B224" t="s">
        <v>23</v>
      </c>
      <c r="C224" t="s">
        <v>42</v>
      </c>
      <c r="D224" t="s">
        <v>49</v>
      </c>
      <c r="E224" t="s">
        <v>46</v>
      </c>
    </row>
    <row r="225" spans="1:5" x14ac:dyDescent="0.25">
      <c r="A225" t="s">
        <v>8</v>
      </c>
      <c r="B225" t="s">
        <v>31</v>
      </c>
      <c r="C225" t="s">
        <v>42</v>
      </c>
      <c r="D225" t="s">
        <v>50</v>
      </c>
      <c r="E225" t="s">
        <v>46</v>
      </c>
    </row>
    <row r="226" spans="1:5" x14ac:dyDescent="0.25">
      <c r="A226" t="s">
        <v>7</v>
      </c>
      <c r="B226" t="s">
        <v>23</v>
      </c>
      <c r="C226" t="s">
        <v>44</v>
      </c>
      <c r="D226" t="s">
        <v>51</v>
      </c>
      <c r="E226" t="s">
        <v>45</v>
      </c>
    </row>
    <row r="227" spans="1:5" x14ac:dyDescent="0.25">
      <c r="A227" t="s">
        <v>0</v>
      </c>
      <c r="B227" t="s">
        <v>23</v>
      </c>
      <c r="C227" t="s">
        <v>42</v>
      </c>
      <c r="D227" t="s">
        <v>50</v>
      </c>
      <c r="E227" t="s">
        <v>45</v>
      </c>
    </row>
    <row r="228" spans="1:5" x14ac:dyDescent="0.25">
      <c r="A228" t="s">
        <v>16</v>
      </c>
      <c r="B228" t="s">
        <v>26</v>
      </c>
      <c r="C228" t="s">
        <v>42</v>
      </c>
      <c r="D228" t="s">
        <v>52</v>
      </c>
      <c r="E228" t="s">
        <v>45</v>
      </c>
    </row>
    <row r="229" spans="1:5" x14ac:dyDescent="0.25">
      <c r="A229" t="s">
        <v>8</v>
      </c>
      <c r="B229" t="s">
        <v>31</v>
      </c>
      <c r="C229" t="s">
        <v>42</v>
      </c>
      <c r="D229" t="s">
        <v>51</v>
      </c>
      <c r="E229" t="s">
        <v>46</v>
      </c>
    </row>
    <row r="230" spans="1:5" x14ac:dyDescent="0.25">
      <c r="A230" t="s">
        <v>17</v>
      </c>
      <c r="B230" t="s">
        <v>24</v>
      </c>
      <c r="C230" t="s">
        <v>42</v>
      </c>
      <c r="D230" t="s">
        <v>50</v>
      </c>
      <c r="E230" t="s">
        <v>46</v>
      </c>
    </row>
    <row r="231" spans="1:5" x14ac:dyDescent="0.25">
      <c r="A231" t="s">
        <v>0</v>
      </c>
      <c r="B231" t="s">
        <v>23</v>
      </c>
      <c r="C231" t="s">
        <v>42</v>
      </c>
      <c r="D231" t="s">
        <v>51</v>
      </c>
      <c r="E231" t="s">
        <v>45</v>
      </c>
    </row>
    <row r="232" spans="1:5" x14ac:dyDescent="0.25">
      <c r="A232" t="s">
        <v>0</v>
      </c>
      <c r="B232" t="s">
        <v>23</v>
      </c>
      <c r="C232" t="s">
        <v>42</v>
      </c>
      <c r="D232" t="s">
        <v>50</v>
      </c>
      <c r="E232" t="s">
        <v>45</v>
      </c>
    </row>
    <row r="233" spans="1:5" x14ac:dyDescent="0.25">
      <c r="A233" t="s">
        <v>2</v>
      </c>
      <c r="B233" t="s">
        <v>32</v>
      </c>
      <c r="C233" t="s">
        <v>41</v>
      </c>
      <c r="D233" t="s">
        <v>48</v>
      </c>
      <c r="E233" t="s">
        <v>45</v>
      </c>
    </row>
    <row r="234" spans="1:5" x14ac:dyDescent="0.25">
      <c r="A234" t="s">
        <v>17</v>
      </c>
      <c r="B234" t="s">
        <v>63</v>
      </c>
      <c r="C234" t="s">
        <v>42</v>
      </c>
      <c r="D234" t="s">
        <v>47</v>
      </c>
      <c r="E234" t="s">
        <v>45</v>
      </c>
    </row>
    <row r="235" spans="1:5" x14ac:dyDescent="0.25">
      <c r="A235" t="s">
        <v>13</v>
      </c>
      <c r="B235" t="s">
        <v>63</v>
      </c>
      <c r="C235" t="s">
        <v>42</v>
      </c>
      <c r="D235" t="s">
        <v>52</v>
      </c>
      <c r="E235" t="s">
        <v>45</v>
      </c>
    </row>
    <row r="236" spans="1:5" x14ac:dyDescent="0.25">
      <c r="A236" t="s">
        <v>2</v>
      </c>
      <c r="B236" t="s">
        <v>37</v>
      </c>
      <c r="C236" t="s">
        <v>44</v>
      </c>
      <c r="D236" t="s">
        <v>49</v>
      </c>
      <c r="E236" t="s">
        <v>45</v>
      </c>
    </row>
    <row r="237" spans="1:5" x14ac:dyDescent="0.25">
      <c r="A237" t="s">
        <v>8</v>
      </c>
      <c r="B237" t="s">
        <v>32</v>
      </c>
      <c r="C237" t="s">
        <v>41</v>
      </c>
      <c r="D237" t="s">
        <v>50</v>
      </c>
      <c r="E237" t="s">
        <v>46</v>
      </c>
    </row>
    <row r="238" spans="1:5" x14ac:dyDescent="0.25">
      <c r="A238" t="s">
        <v>9</v>
      </c>
      <c r="B238" t="s">
        <v>23</v>
      </c>
      <c r="C238" t="s">
        <v>41</v>
      </c>
      <c r="D238" t="s">
        <v>51</v>
      </c>
      <c r="E238" t="s">
        <v>45</v>
      </c>
    </row>
    <row r="239" spans="1:5" x14ac:dyDescent="0.25">
      <c r="A239" t="s">
        <v>0</v>
      </c>
      <c r="B239" t="s">
        <v>29</v>
      </c>
      <c r="C239" t="s">
        <v>42</v>
      </c>
      <c r="D239" t="s">
        <v>50</v>
      </c>
      <c r="E239" t="s">
        <v>45</v>
      </c>
    </row>
    <row r="240" spans="1:5" x14ac:dyDescent="0.25">
      <c r="A240" t="s">
        <v>2</v>
      </c>
      <c r="B240" t="s">
        <v>29</v>
      </c>
      <c r="C240" t="s">
        <v>41</v>
      </c>
      <c r="D240" t="s">
        <v>48</v>
      </c>
      <c r="E240" t="s">
        <v>46</v>
      </c>
    </row>
    <row r="241" spans="1:5" x14ac:dyDescent="0.25">
      <c r="A241" t="s">
        <v>13</v>
      </c>
      <c r="B241" t="s">
        <v>23</v>
      </c>
      <c r="C241" t="s">
        <v>42</v>
      </c>
      <c r="D241" t="s">
        <v>48</v>
      </c>
      <c r="E241" t="s">
        <v>46</v>
      </c>
    </row>
    <row r="242" spans="1:5" x14ac:dyDescent="0.25">
      <c r="A242" t="s">
        <v>8</v>
      </c>
      <c r="B242" t="s">
        <v>23</v>
      </c>
      <c r="C242" t="s">
        <v>42</v>
      </c>
      <c r="D242" t="s">
        <v>50</v>
      </c>
      <c r="E242" t="s">
        <v>46</v>
      </c>
    </row>
    <row r="243" spans="1:5" x14ac:dyDescent="0.25">
      <c r="A243" t="s">
        <v>0</v>
      </c>
      <c r="B243" t="s">
        <v>30</v>
      </c>
      <c r="C243" t="s">
        <v>41</v>
      </c>
      <c r="D243" t="s">
        <v>52</v>
      </c>
      <c r="E243" t="s">
        <v>45</v>
      </c>
    </row>
    <row r="244" spans="1:5" x14ac:dyDescent="0.25">
      <c r="A244" t="s">
        <v>6</v>
      </c>
      <c r="B244" t="s">
        <v>63</v>
      </c>
      <c r="C244" t="s">
        <v>42</v>
      </c>
      <c r="D244" t="s">
        <v>52</v>
      </c>
      <c r="E244" t="s">
        <v>46</v>
      </c>
    </row>
    <row r="245" spans="1:5" x14ac:dyDescent="0.25">
      <c r="A245" t="s">
        <v>6</v>
      </c>
      <c r="B245" t="s">
        <v>24</v>
      </c>
      <c r="C245" t="s">
        <v>42</v>
      </c>
      <c r="D245" t="s">
        <v>50</v>
      </c>
      <c r="E245" t="s">
        <v>45</v>
      </c>
    </row>
    <row r="246" spans="1:5" x14ac:dyDescent="0.25">
      <c r="A246" t="s">
        <v>7</v>
      </c>
      <c r="B246" t="s">
        <v>26</v>
      </c>
      <c r="C246" t="s">
        <v>42</v>
      </c>
      <c r="D246" t="s">
        <v>49</v>
      </c>
      <c r="E246" t="s">
        <v>45</v>
      </c>
    </row>
    <row r="247" spans="1:5" x14ac:dyDescent="0.25">
      <c r="A247" t="s">
        <v>0</v>
      </c>
      <c r="B247" t="s">
        <v>23</v>
      </c>
      <c r="C247" t="s">
        <v>42</v>
      </c>
      <c r="D247" t="s">
        <v>51</v>
      </c>
      <c r="E247" t="s">
        <v>46</v>
      </c>
    </row>
    <row r="248" spans="1:5" x14ac:dyDescent="0.25">
      <c r="A248" t="s">
        <v>8</v>
      </c>
      <c r="B248" t="s">
        <v>31</v>
      </c>
      <c r="C248" t="s">
        <v>42</v>
      </c>
      <c r="D248" t="s">
        <v>50</v>
      </c>
      <c r="E248" t="s">
        <v>45</v>
      </c>
    </row>
    <row r="249" spans="1:5" x14ac:dyDescent="0.25">
      <c r="A249" t="s">
        <v>2</v>
      </c>
      <c r="B249" t="s">
        <v>32</v>
      </c>
      <c r="C249" t="s">
        <v>41</v>
      </c>
      <c r="D249" t="s">
        <v>48</v>
      </c>
      <c r="E249" t="s">
        <v>46</v>
      </c>
    </row>
    <row r="250" spans="1:5" x14ac:dyDescent="0.25">
      <c r="A250" t="s">
        <v>2</v>
      </c>
      <c r="B250" t="s">
        <v>29</v>
      </c>
      <c r="C250" t="s">
        <v>41</v>
      </c>
      <c r="D250" t="s">
        <v>48</v>
      </c>
      <c r="E250" t="s">
        <v>45</v>
      </c>
    </row>
    <row r="251" spans="1:5" x14ac:dyDescent="0.25">
      <c r="A251" t="s">
        <v>0</v>
      </c>
      <c r="B251" t="s">
        <v>23</v>
      </c>
      <c r="C251" t="s">
        <v>42</v>
      </c>
      <c r="D251" t="s">
        <v>51</v>
      </c>
      <c r="E251" t="s">
        <v>45</v>
      </c>
    </row>
    <row r="252" spans="1:5" x14ac:dyDescent="0.25">
      <c r="A252" t="s">
        <v>8</v>
      </c>
      <c r="B252" t="s">
        <v>26</v>
      </c>
      <c r="C252" t="s">
        <v>42</v>
      </c>
      <c r="D252" t="s">
        <v>49</v>
      </c>
      <c r="E252" t="s">
        <v>46</v>
      </c>
    </row>
    <row r="253" spans="1:5" x14ac:dyDescent="0.25">
      <c r="A253" t="s">
        <v>16</v>
      </c>
      <c r="B253" t="s">
        <v>26</v>
      </c>
      <c r="C253" t="s">
        <v>41</v>
      </c>
      <c r="D253" t="s">
        <v>53</v>
      </c>
      <c r="E253" t="s">
        <v>45</v>
      </c>
    </row>
    <row r="254" spans="1:5" x14ac:dyDescent="0.25">
      <c r="A254" t="s">
        <v>11</v>
      </c>
      <c r="B254" t="s">
        <v>31</v>
      </c>
      <c r="C254" t="s">
        <v>42</v>
      </c>
      <c r="D254" t="s">
        <v>53</v>
      </c>
      <c r="E254" t="s">
        <v>45</v>
      </c>
    </row>
    <row r="255" spans="1:5" x14ac:dyDescent="0.25">
      <c r="A255" t="s">
        <v>8</v>
      </c>
      <c r="B255" t="s">
        <v>29</v>
      </c>
      <c r="C255" t="s">
        <v>42</v>
      </c>
      <c r="D255" t="s">
        <v>49</v>
      </c>
      <c r="E255" t="s">
        <v>46</v>
      </c>
    </row>
    <row r="256" spans="1:5" x14ac:dyDescent="0.25">
      <c r="A256" t="s">
        <v>8</v>
      </c>
      <c r="B256" t="s">
        <v>31</v>
      </c>
      <c r="C256" t="s">
        <v>42</v>
      </c>
      <c r="D256" t="s">
        <v>49</v>
      </c>
      <c r="E256" t="s">
        <v>46</v>
      </c>
    </row>
    <row r="257" spans="1:5" x14ac:dyDescent="0.25">
      <c r="A257" t="s">
        <v>11</v>
      </c>
      <c r="B257" t="s">
        <v>31</v>
      </c>
      <c r="C257" t="s">
        <v>44</v>
      </c>
      <c r="D257" t="s">
        <v>53</v>
      </c>
      <c r="E257" t="s">
        <v>46</v>
      </c>
    </row>
    <row r="258" spans="1:5" x14ac:dyDescent="0.25">
      <c r="A258" t="s">
        <v>8</v>
      </c>
      <c r="B258" t="s">
        <v>31</v>
      </c>
      <c r="C258" t="s">
        <v>42</v>
      </c>
      <c r="D258" t="s">
        <v>50</v>
      </c>
      <c r="E258" t="s">
        <v>45</v>
      </c>
    </row>
    <row r="259" spans="1:5" x14ac:dyDescent="0.25">
      <c r="A259" t="s">
        <v>8</v>
      </c>
      <c r="B259" t="s">
        <v>32</v>
      </c>
      <c r="C259" t="s">
        <v>42</v>
      </c>
      <c r="D259" t="s">
        <v>53</v>
      </c>
      <c r="E259" t="s">
        <v>46</v>
      </c>
    </row>
    <row r="260" spans="1:5" x14ac:dyDescent="0.25">
      <c r="A260" t="s">
        <v>8</v>
      </c>
      <c r="B260" t="s">
        <v>31</v>
      </c>
      <c r="C260" t="s">
        <v>42</v>
      </c>
      <c r="D260" t="s">
        <v>49</v>
      </c>
      <c r="E260" t="s">
        <v>46</v>
      </c>
    </row>
    <row r="261" spans="1:5" x14ac:dyDescent="0.25">
      <c r="A261" t="s">
        <v>8</v>
      </c>
      <c r="B261" t="s">
        <v>31</v>
      </c>
      <c r="C261" t="s">
        <v>41</v>
      </c>
      <c r="D261" t="s">
        <v>49</v>
      </c>
      <c r="E261" t="s">
        <v>45</v>
      </c>
    </row>
    <row r="262" spans="1:5" x14ac:dyDescent="0.25">
      <c r="A262" t="s">
        <v>16</v>
      </c>
      <c r="B262" t="s">
        <v>26</v>
      </c>
      <c r="C262" t="s">
        <v>42</v>
      </c>
      <c r="D262" t="s">
        <v>52</v>
      </c>
      <c r="E262" t="s">
        <v>46</v>
      </c>
    </row>
    <row r="263" spans="1:5" x14ac:dyDescent="0.25">
      <c r="A263" t="s">
        <v>0</v>
      </c>
      <c r="B263" t="s">
        <v>23</v>
      </c>
      <c r="C263" t="s">
        <v>42</v>
      </c>
      <c r="D263" t="s">
        <v>52</v>
      </c>
      <c r="E263" t="s">
        <v>45</v>
      </c>
    </row>
    <row r="264" spans="1:5" x14ac:dyDescent="0.25">
      <c r="A264" t="s">
        <v>19</v>
      </c>
      <c r="B264" t="s">
        <v>31</v>
      </c>
      <c r="C264" t="s">
        <v>42</v>
      </c>
      <c r="D264" t="s">
        <v>49</v>
      </c>
      <c r="E264" t="s">
        <v>45</v>
      </c>
    </row>
    <row r="265" spans="1:5" x14ac:dyDescent="0.25">
      <c r="A265" t="s">
        <v>10</v>
      </c>
      <c r="B265" t="s">
        <v>29</v>
      </c>
      <c r="C265" t="s">
        <v>41</v>
      </c>
      <c r="D265" t="s">
        <v>50</v>
      </c>
      <c r="E265" t="s">
        <v>46</v>
      </c>
    </row>
    <row r="266" spans="1:5" x14ac:dyDescent="0.25">
      <c r="A266" t="s">
        <v>7</v>
      </c>
      <c r="B266" t="s">
        <v>26</v>
      </c>
      <c r="C266" t="s">
        <v>42</v>
      </c>
      <c r="D266" t="s">
        <v>50</v>
      </c>
      <c r="E266" t="s">
        <v>46</v>
      </c>
    </row>
    <row r="267" spans="1:5" x14ac:dyDescent="0.25">
      <c r="A267" t="s">
        <v>0</v>
      </c>
      <c r="B267" t="s">
        <v>23</v>
      </c>
      <c r="C267" t="s">
        <v>42</v>
      </c>
      <c r="D267" t="s">
        <v>49</v>
      </c>
      <c r="E267" t="s">
        <v>45</v>
      </c>
    </row>
    <row r="268" spans="1:5" x14ac:dyDescent="0.25">
      <c r="A268" t="s">
        <v>8</v>
      </c>
      <c r="B268" t="s">
        <v>31</v>
      </c>
      <c r="C268" t="s">
        <v>42</v>
      </c>
      <c r="D268" t="s">
        <v>49</v>
      </c>
      <c r="E268" t="s">
        <v>46</v>
      </c>
    </row>
    <row r="269" spans="1:5" x14ac:dyDescent="0.25">
      <c r="A269" t="s">
        <v>2</v>
      </c>
      <c r="B269" t="s">
        <v>23</v>
      </c>
      <c r="C269" t="s">
        <v>44</v>
      </c>
      <c r="D269" t="s">
        <v>49</v>
      </c>
      <c r="E269" t="s">
        <v>46</v>
      </c>
    </row>
    <row r="270" spans="1:5" x14ac:dyDescent="0.25">
      <c r="A270" t="s">
        <v>10</v>
      </c>
      <c r="B270" t="s">
        <v>29</v>
      </c>
      <c r="C270" t="s">
        <v>42</v>
      </c>
      <c r="D270" t="s">
        <v>50</v>
      </c>
      <c r="E270" t="s">
        <v>46</v>
      </c>
    </row>
    <row r="271" spans="1:5" x14ac:dyDescent="0.25">
      <c r="A271" t="s">
        <v>8</v>
      </c>
      <c r="B271" t="s">
        <v>63</v>
      </c>
      <c r="C271" t="s">
        <v>42</v>
      </c>
      <c r="D271" t="s">
        <v>50</v>
      </c>
      <c r="E271" t="s">
        <v>45</v>
      </c>
    </row>
    <row r="272" spans="1:5" x14ac:dyDescent="0.25">
      <c r="A272" t="s">
        <v>1</v>
      </c>
      <c r="B272" t="s">
        <v>25</v>
      </c>
      <c r="C272" t="s">
        <v>41</v>
      </c>
      <c r="D272" t="s">
        <v>52</v>
      </c>
      <c r="E272" t="s">
        <v>45</v>
      </c>
    </row>
    <row r="273" spans="1:5" x14ac:dyDescent="0.25">
      <c r="A273" t="s">
        <v>11</v>
      </c>
      <c r="B273" t="s">
        <v>31</v>
      </c>
      <c r="C273" t="s">
        <v>44</v>
      </c>
      <c r="D273" t="s">
        <v>49</v>
      </c>
      <c r="E273" t="s">
        <v>46</v>
      </c>
    </row>
    <row r="274" spans="1:5" x14ac:dyDescent="0.25">
      <c r="A274" t="s">
        <v>11</v>
      </c>
      <c r="B274" t="s">
        <v>31</v>
      </c>
      <c r="C274" t="s">
        <v>42</v>
      </c>
      <c r="D274" t="s">
        <v>53</v>
      </c>
      <c r="E274" t="s">
        <v>46</v>
      </c>
    </row>
    <row r="275" spans="1:5" x14ac:dyDescent="0.25">
      <c r="A275" t="s">
        <v>8</v>
      </c>
      <c r="B275" t="s">
        <v>31</v>
      </c>
      <c r="C275" t="s">
        <v>42</v>
      </c>
      <c r="D275" t="s">
        <v>49</v>
      </c>
      <c r="E275" t="s">
        <v>46</v>
      </c>
    </row>
    <row r="276" spans="1:5" x14ac:dyDescent="0.25">
      <c r="A276" t="s">
        <v>11</v>
      </c>
      <c r="B276" t="s">
        <v>31</v>
      </c>
      <c r="C276" t="s">
        <v>41</v>
      </c>
      <c r="D276" t="s">
        <v>47</v>
      </c>
      <c r="E276" t="s">
        <v>46</v>
      </c>
    </row>
    <row r="277" spans="1:5" x14ac:dyDescent="0.25">
      <c r="A277" t="s">
        <v>2</v>
      </c>
      <c r="B277" t="s">
        <v>29</v>
      </c>
      <c r="C277" t="s">
        <v>41</v>
      </c>
      <c r="D277" t="s">
        <v>49</v>
      </c>
      <c r="E277" t="s">
        <v>46</v>
      </c>
    </row>
    <row r="278" spans="1:5" x14ac:dyDescent="0.25">
      <c r="A278" t="s">
        <v>10</v>
      </c>
      <c r="B278" t="s">
        <v>29</v>
      </c>
      <c r="C278" t="s">
        <v>42</v>
      </c>
      <c r="D278" t="s">
        <v>50</v>
      </c>
      <c r="E278" t="s">
        <v>46</v>
      </c>
    </row>
    <row r="279" spans="1:5" x14ac:dyDescent="0.25">
      <c r="A279" t="s">
        <v>8</v>
      </c>
      <c r="B279" t="s">
        <v>31</v>
      </c>
      <c r="C279" t="s">
        <v>42</v>
      </c>
      <c r="D279" t="s">
        <v>52</v>
      </c>
      <c r="E279" t="s">
        <v>46</v>
      </c>
    </row>
    <row r="280" spans="1:5" x14ac:dyDescent="0.25">
      <c r="A280" t="s">
        <v>0</v>
      </c>
      <c r="B280" t="s">
        <v>23</v>
      </c>
      <c r="C280" t="s">
        <v>42</v>
      </c>
      <c r="D280" t="s">
        <v>52</v>
      </c>
      <c r="E280" t="s">
        <v>45</v>
      </c>
    </row>
    <row r="281" spans="1:5" x14ac:dyDescent="0.25">
      <c r="A281" t="s">
        <v>8</v>
      </c>
      <c r="B281" t="s">
        <v>31</v>
      </c>
      <c r="C281" t="s">
        <v>42</v>
      </c>
      <c r="D281" t="s">
        <v>47</v>
      </c>
      <c r="E281" t="s">
        <v>46</v>
      </c>
    </row>
    <row r="282" spans="1:5" x14ac:dyDescent="0.25">
      <c r="A282" t="s">
        <v>0</v>
      </c>
      <c r="B282" t="s">
        <v>26</v>
      </c>
      <c r="C282" t="s">
        <v>41</v>
      </c>
      <c r="D282" t="s">
        <v>51</v>
      </c>
      <c r="E282" t="s">
        <v>45</v>
      </c>
    </row>
    <row r="283" spans="1:5" x14ac:dyDescent="0.25">
      <c r="A283" t="s">
        <v>16</v>
      </c>
      <c r="B283" t="s">
        <v>26</v>
      </c>
      <c r="C283" t="s">
        <v>42</v>
      </c>
      <c r="D283" t="s">
        <v>52</v>
      </c>
      <c r="E283" t="s">
        <v>45</v>
      </c>
    </row>
    <row r="284" spans="1:5" x14ac:dyDescent="0.25">
      <c r="A284" t="s">
        <v>2</v>
      </c>
      <c r="B284" t="s">
        <v>37</v>
      </c>
      <c r="C284" t="s">
        <v>41</v>
      </c>
      <c r="D284" t="s">
        <v>49</v>
      </c>
      <c r="E284" t="s">
        <v>46</v>
      </c>
    </row>
    <row r="285" spans="1:5" x14ac:dyDescent="0.25">
      <c r="A285" t="s">
        <v>16</v>
      </c>
      <c r="B285" t="s">
        <v>26</v>
      </c>
      <c r="C285" t="s">
        <v>42</v>
      </c>
      <c r="D285" t="s">
        <v>51</v>
      </c>
      <c r="E285" t="s">
        <v>45</v>
      </c>
    </row>
    <row r="286" spans="1:5" x14ac:dyDescent="0.25">
      <c r="A286" t="s">
        <v>16</v>
      </c>
      <c r="B286" t="s">
        <v>26</v>
      </c>
      <c r="C286" t="s">
        <v>41</v>
      </c>
      <c r="D286" t="s">
        <v>50</v>
      </c>
      <c r="E286" t="s">
        <v>45</v>
      </c>
    </row>
    <row r="287" spans="1:5" x14ac:dyDescent="0.25">
      <c r="A287" t="s">
        <v>17</v>
      </c>
      <c r="B287" t="s">
        <v>63</v>
      </c>
      <c r="C287" t="s">
        <v>42</v>
      </c>
      <c r="D287" t="s">
        <v>47</v>
      </c>
      <c r="E287" t="s">
        <v>46</v>
      </c>
    </row>
    <row r="288" spans="1:5" x14ac:dyDescent="0.25">
      <c r="A288" t="s">
        <v>0</v>
      </c>
      <c r="B288" t="s">
        <v>23</v>
      </c>
      <c r="C288" t="s">
        <v>42</v>
      </c>
      <c r="D288" t="s">
        <v>52</v>
      </c>
      <c r="E288" t="s">
        <v>45</v>
      </c>
    </row>
    <row r="289" spans="1:5" x14ac:dyDescent="0.25">
      <c r="A289" t="s">
        <v>8</v>
      </c>
      <c r="B289" t="s">
        <v>31</v>
      </c>
      <c r="C289" t="s">
        <v>42</v>
      </c>
      <c r="D289" t="s">
        <v>48</v>
      </c>
      <c r="E289" t="s">
        <v>46</v>
      </c>
    </row>
    <row r="290" spans="1:5" x14ac:dyDescent="0.25">
      <c r="A290" t="s">
        <v>10</v>
      </c>
      <c r="B290" t="s">
        <v>26</v>
      </c>
      <c r="C290" t="s">
        <v>42</v>
      </c>
      <c r="D290" t="s">
        <v>50</v>
      </c>
      <c r="E290" t="s">
        <v>45</v>
      </c>
    </row>
    <row r="291" spans="1:5" x14ac:dyDescent="0.25">
      <c r="A291" t="s">
        <v>8</v>
      </c>
      <c r="B291" t="s">
        <v>31</v>
      </c>
      <c r="C291" t="s">
        <v>42</v>
      </c>
      <c r="D291" t="s">
        <v>49</v>
      </c>
      <c r="E291" t="s">
        <v>46</v>
      </c>
    </row>
    <row r="292" spans="1:5" x14ac:dyDescent="0.25">
      <c r="A292" t="s">
        <v>10</v>
      </c>
      <c r="B292" t="s">
        <v>29</v>
      </c>
      <c r="C292" t="s">
        <v>42</v>
      </c>
      <c r="D292" t="s">
        <v>50</v>
      </c>
      <c r="E292" t="s">
        <v>46</v>
      </c>
    </row>
    <row r="293" spans="1:5" x14ac:dyDescent="0.25">
      <c r="A293" t="s">
        <v>18</v>
      </c>
      <c r="B293" t="s">
        <v>23</v>
      </c>
      <c r="C293" t="s">
        <v>42</v>
      </c>
      <c r="D293" t="s">
        <v>49</v>
      </c>
      <c r="E293" t="s">
        <v>46</v>
      </c>
    </row>
    <row r="294" spans="1:5" x14ac:dyDescent="0.25">
      <c r="A294" t="s">
        <v>10</v>
      </c>
      <c r="B294" t="s">
        <v>26</v>
      </c>
      <c r="C294" t="s">
        <v>41</v>
      </c>
      <c r="D294" t="s">
        <v>50</v>
      </c>
      <c r="E294" t="s">
        <v>45</v>
      </c>
    </row>
    <row r="295" spans="1:5" x14ac:dyDescent="0.25">
      <c r="A295" t="s">
        <v>0</v>
      </c>
      <c r="B295" t="s">
        <v>23</v>
      </c>
      <c r="C295" t="s">
        <v>42</v>
      </c>
      <c r="D295" t="s">
        <v>50</v>
      </c>
      <c r="E295" t="s">
        <v>45</v>
      </c>
    </row>
    <row r="296" spans="1:5" x14ac:dyDescent="0.25">
      <c r="A296" t="s">
        <v>5</v>
      </c>
      <c r="B296" t="s">
        <v>63</v>
      </c>
      <c r="C296" t="s">
        <v>42</v>
      </c>
      <c r="D296" t="s">
        <v>50</v>
      </c>
      <c r="E296" t="s">
        <v>46</v>
      </c>
    </row>
    <row r="297" spans="1:5" x14ac:dyDescent="0.25">
      <c r="A297" t="s">
        <v>16</v>
      </c>
      <c r="B297" t="s">
        <v>26</v>
      </c>
      <c r="C297" t="s">
        <v>41</v>
      </c>
      <c r="D297" t="s">
        <v>51</v>
      </c>
      <c r="E297" t="s">
        <v>45</v>
      </c>
    </row>
    <row r="298" spans="1:5" x14ac:dyDescent="0.25">
      <c r="A298" t="s">
        <v>0</v>
      </c>
      <c r="B298" t="s">
        <v>26</v>
      </c>
      <c r="C298" t="s">
        <v>42</v>
      </c>
      <c r="D298" t="s">
        <v>50</v>
      </c>
      <c r="E298" t="s">
        <v>46</v>
      </c>
    </row>
    <row r="299" spans="1:5" x14ac:dyDescent="0.25">
      <c r="A299" t="s">
        <v>8</v>
      </c>
      <c r="B299" t="s">
        <v>31</v>
      </c>
      <c r="C299" t="s">
        <v>42</v>
      </c>
      <c r="D299" t="s">
        <v>49</v>
      </c>
      <c r="E299" t="s">
        <v>46</v>
      </c>
    </row>
    <row r="300" spans="1:5" x14ac:dyDescent="0.25">
      <c r="A300" t="s">
        <v>8</v>
      </c>
      <c r="B300" t="s">
        <v>31</v>
      </c>
      <c r="C300" t="s">
        <v>42</v>
      </c>
      <c r="D300" t="s">
        <v>51</v>
      </c>
      <c r="E300" t="s">
        <v>46</v>
      </c>
    </row>
    <row r="301" spans="1:5" x14ac:dyDescent="0.25">
      <c r="A301" t="s">
        <v>16</v>
      </c>
      <c r="B301" t="s">
        <v>26</v>
      </c>
      <c r="C301" t="s">
        <v>42</v>
      </c>
      <c r="D301" t="s">
        <v>52</v>
      </c>
      <c r="E301" t="s">
        <v>46</v>
      </c>
    </row>
    <row r="302" spans="1:5" x14ac:dyDescent="0.25">
      <c r="A302" t="s">
        <v>13</v>
      </c>
      <c r="B302" t="s">
        <v>63</v>
      </c>
      <c r="C302" t="s">
        <v>42</v>
      </c>
      <c r="D302" t="s">
        <v>50</v>
      </c>
      <c r="E302" t="s">
        <v>45</v>
      </c>
    </row>
    <row r="303" spans="1:5" x14ac:dyDescent="0.25">
      <c r="A303" t="s">
        <v>8</v>
      </c>
      <c r="B303" t="s">
        <v>23</v>
      </c>
      <c r="C303" t="s">
        <v>42</v>
      </c>
      <c r="D303" t="s">
        <v>50</v>
      </c>
      <c r="E303" t="s">
        <v>46</v>
      </c>
    </row>
    <row r="304" spans="1:5" x14ac:dyDescent="0.25">
      <c r="A304" t="s">
        <v>10</v>
      </c>
      <c r="B304" t="s">
        <v>35</v>
      </c>
      <c r="C304" t="s">
        <v>42</v>
      </c>
      <c r="D304" t="s">
        <v>50</v>
      </c>
      <c r="E304" t="s">
        <v>46</v>
      </c>
    </row>
    <row r="305" spans="1:5" x14ac:dyDescent="0.25">
      <c r="A305" t="s">
        <v>16</v>
      </c>
      <c r="B305" t="s">
        <v>26</v>
      </c>
      <c r="C305" t="s">
        <v>42</v>
      </c>
      <c r="D305" t="s">
        <v>52</v>
      </c>
      <c r="E305" t="s">
        <v>45</v>
      </c>
    </row>
    <row r="306" spans="1:5" x14ac:dyDescent="0.25">
      <c r="A306" t="s">
        <v>8</v>
      </c>
      <c r="B306" t="s">
        <v>31</v>
      </c>
      <c r="C306" t="s">
        <v>42</v>
      </c>
      <c r="D306" t="s">
        <v>49</v>
      </c>
      <c r="E306" t="s">
        <v>46</v>
      </c>
    </row>
    <row r="307" spans="1:5" x14ac:dyDescent="0.25">
      <c r="A307" t="s">
        <v>8</v>
      </c>
      <c r="B307" t="s">
        <v>31</v>
      </c>
      <c r="C307" t="s">
        <v>42</v>
      </c>
      <c r="D307" t="s">
        <v>49</v>
      </c>
      <c r="E307" t="s">
        <v>46</v>
      </c>
    </row>
    <row r="308" spans="1:5" x14ac:dyDescent="0.25">
      <c r="A308" t="s">
        <v>11</v>
      </c>
      <c r="B308" t="s">
        <v>31</v>
      </c>
      <c r="C308" t="s">
        <v>42</v>
      </c>
      <c r="D308" t="s">
        <v>47</v>
      </c>
      <c r="E308" t="s">
        <v>46</v>
      </c>
    </row>
    <row r="309" spans="1:5" x14ac:dyDescent="0.25">
      <c r="A309" t="s">
        <v>16</v>
      </c>
      <c r="B309" t="s">
        <v>26</v>
      </c>
      <c r="C309" t="s">
        <v>42</v>
      </c>
      <c r="D309" t="s">
        <v>52</v>
      </c>
      <c r="E309" t="s">
        <v>45</v>
      </c>
    </row>
    <row r="310" spans="1:5" x14ac:dyDescent="0.25">
      <c r="A310" t="s">
        <v>8</v>
      </c>
      <c r="B310" t="s">
        <v>23</v>
      </c>
      <c r="C310" t="s">
        <v>42</v>
      </c>
      <c r="D310" t="s">
        <v>53</v>
      </c>
      <c r="E310" t="s">
        <v>46</v>
      </c>
    </row>
    <row r="311" spans="1:5" x14ac:dyDescent="0.25">
      <c r="A311" t="s">
        <v>0</v>
      </c>
      <c r="B311" t="s">
        <v>23</v>
      </c>
      <c r="C311" t="s">
        <v>42</v>
      </c>
      <c r="D311" t="s">
        <v>50</v>
      </c>
      <c r="E311" t="s">
        <v>46</v>
      </c>
    </row>
    <row r="312" spans="1:5" x14ac:dyDescent="0.25">
      <c r="A312" t="s">
        <v>16</v>
      </c>
      <c r="B312" t="s">
        <v>26</v>
      </c>
      <c r="C312" t="s">
        <v>41</v>
      </c>
      <c r="D312" t="s">
        <v>53</v>
      </c>
      <c r="E312" t="s">
        <v>46</v>
      </c>
    </row>
    <row r="313" spans="1:5" x14ac:dyDescent="0.25">
      <c r="A313" t="s">
        <v>0</v>
      </c>
      <c r="B313" t="s">
        <v>26</v>
      </c>
      <c r="C313" t="s">
        <v>42</v>
      </c>
      <c r="D313" t="s">
        <v>50</v>
      </c>
      <c r="E313" t="s">
        <v>45</v>
      </c>
    </row>
    <row r="314" spans="1:5" x14ac:dyDescent="0.25">
      <c r="A314" t="s">
        <v>12</v>
      </c>
      <c r="B314" t="s">
        <v>26</v>
      </c>
      <c r="C314" t="s">
        <v>42</v>
      </c>
      <c r="D314" t="s">
        <v>49</v>
      </c>
      <c r="E314" t="s">
        <v>46</v>
      </c>
    </row>
    <row r="315" spans="1:5" x14ac:dyDescent="0.25">
      <c r="A315" t="s">
        <v>13</v>
      </c>
      <c r="B315" t="s">
        <v>63</v>
      </c>
      <c r="C315" t="s">
        <v>42</v>
      </c>
      <c r="D315" t="s">
        <v>51</v>
      </c>
      <c r="E315" t="s">
        <v>45</v>
      </c>
    </row>
    <row r="316" spans="1:5" x14ac:dyDescent="0.25">
      <c r="A316" t="s">
        <v>6</v>
      </c>
      <c r="B316" t="s">
        <v>24</v>
      </c>
      <c r="C316" t="s">
        <v>41</v>
      </c>
      <c r="D316" t="s">
        <v>49</v>
      </c>
      <c r="E316" t="s">
        <v>45</v>
      </c>
    </row>
    <row r="317" spans="1:5" x14ac:dyDescent="0.25">
      <c r="A317" t="s">
        <v>16</v>
      </c>
      <c r="B317" t="s">
        <v>26</v>
      </c>
      <c r="C317" t="s">
        <v>42</v>
      </c>
      <c r="D317" t="s">
        <v>52</v>
      </c>
      <c r="E317" t="s">
        <v>46</v>
      </c>
    </row>
    <row r="318" spans="1:5" x14ac:dyDescent="0.25">
      <c r="A318" t="s">
        <v>0</v>
      </c>
      <c r="B318" t="s">
        <v>63</v>
      </c>
      <c r="C318" t="s">
        <v>42</v>
      </c>
      <c r="D318" t="s">
        <v>49</v>
      </c>
      <c r="E318" t="s">
        <v>46</v>
      </c>
    </row>
    <row r="319" spans="1:5" x14ac:dyDescent="0.25">
      <c r="A319" t="s">
        <v>11</v>
      </c>
      <c r="B319" t="s">
        <v>31</v>
      </c>
      <c r="C319" t="s">
        <v>44</v>
      </c>
      <c r="D319" t="s">
        <v>47</v>
      </c>
      <c r="E319" t="s">
        <v>45</v>
      </c>
    </row>
    <row r="320" spans="1:5" x14ac:dyDescent="0.25">
      <c r="A320" t="s">
        <v>11</v>
      </c>
      <c r="B320" t="s">
        <v>31</v>
      </c>
      <c r="C320" t="s">
        <v>42</v>
      </c>
      <c r="D320" t="s">
        <v>47</v>
      </c>
      <c r="E320" t="s">
        <v>46</v>
      </c>
    </row>
    <row r="321" spans="1:5" x14ac:dyDescent="0.25">
      <c r="A321" t="s">
        <v>13</v>
      </c>
      <c r="B321" t="s">
        <v>23</v>
      </c>
      <c r="C321" t="s">
        <v>42</v>
      </c>
      <c r="D321" t="s">
        <v>52</v>
      </c>
      <c r="E321" t="s">
        <v>46</v>
      </c>
    </row>
    <row r="322" spans="1:5" x14ac:dyDescent="0.25">
      <c r="A322" t="s">
        <v>8</v>
      </c>
      <c r="B322" t="s">
        <v>23</v>
      </c>
      <c r="C322" t="s">
        <v>42</v>
      </c>
      <c r="D322" t="s">
        <v>49</v>
      </c>
      <c r="E322" t="s">
        <v>46</v>
      </c>
    </row>
    <row r="323" spans="1:5" x14ac:dyDescent="0.25">
      <c r="A323" t="s">
        <v>16</v>
      </c>
      <c r="B323" t="s">
        <v>26</v>
      </c>
      <c r="C323" t="s">
        <v>41</v>
      </c>
      <c r="D323" t="s">
        <v>52</v>
      </c>
      <c r="E323" t="s">
        <v>46</v>
      </c>
    </row>
    <row r="324" spans="1:5" x14ac:dyDescent="0.25">
      <c r="A324" t="s">
        <v>0</v>
      </c>
      <c r="B324" t="s">
        <v>23</v>
      </c>
      <c r="C324" t="s">
        <v>42</v>
      </c>
      <c r="D324" t="s">
        <v>49</v>
      </c>
      <c r="E324" t="s">
        <v>46</v>
      </c>
    </row>
    <row r="325" spans="1:5" x14ac:dyDescent="0.25">
      <c r="A325" t="s">
        <v>16</v>
      </c>
      <c r="B325" t="s">
        <v>26</v>
      </c>
      <c r="C325" t="s">
        <v>42</v>
      </c>
      <c r="D325" t="s">
        <v>51</v>
      </c>
      <c r="E325" t="s">
        <v>45</v>
      </c>
    </row>
    <row r="326" spans="1:5" x14ac:dyDescent="0.25">
      <c r="A326" t="s">
        <v>8</v>
      </c>
      <c r="B326" t="s">
        <v>31</v>
      </c>
      <c r="C326" t="s">
        <v>42</v>
      </c>
      <c r="D326" t="s">
        <v>50</v>
      </c>
      <c r="E326" t="s">
        <v>46</v>
      </c>
    </row>
    <row r="327" spans="1:5" x14ac:dyDescent="0.25">
      <c r="A327" t="s">
        <v>11</v>
      </c>
      <c r="B327" t="s">
        <v>31</v>
      </c>
      <c r="C327" t="s">
        <v>42</v>
      </c>
      <c r="D327" t="s">
        <v>47</v>
      </c>
      <c r="E327" t="s">
        <v>46</v>
      </c>
    </row>
    <row r="328" spans="1:5" x14ac:dyDescent="0.25">
      <c r="A328" t="s">
        <v>16</v>
      </c>
      <c r="B328" t="s">
        <v>26</v>
      </c>
      <c r="C328" t="s">
        <v>42</v>
      </c>
      <c r="D328" t="s">
        <v>52</v>
      </c>
      <c r="E328" t="s">
        <v>46</v>
      </c>
    </row>
    <row r="329" spans="1:5" x14ac:dyDescent="0.25">
      <c r="A329" t="s">
        <v>2</v>
      </c>
      <c r="B329" t="s">
        <v>29</v>
      </c>
      <c r="C329" t="s">
        <v>41</v>
      </c>
      <c r="D329" t="s">
        <v>48</v>
      </c>
      <c r="E329" t="s">
        <v>46</v>
      </c>
    </row>
    <row r="330" spans="1:5" x14ac:dyDescent="0.25">
      <c r="A330" t="s">
        <v>8</v>
      </c>
      <c r="B330" t="s">
        <v>31</v>
      </c>
      <c r="C330" t="s">
        <v>42</v>
      </c>
      <c r="D330" t="s">
        <v>48</v>
      </c>
      <c r="E330" t="s">
        <v>45</v>
      </c>
    </row>
    <row r="331" spans="1:5" x14ac:dyDescent="0.25">
      <c r="A331" t="s">
        <v>16</v>
      </c>
      <c r="B331" t="s">
        <v>26</v>
      </c>
      <c r="C331" t="s">
        <v>42</v>
      </c>
      <c r="D331" t="s">
        <v>52</v>
      </c>
      <c r="E331" t="s">
        <v>45</v>
      </c>
    </row>
    <row r="332" spans="1:5" x14ac:dyDescent="0.25">
      <c r="A332" t="s">
        <v>13</v>
      </c>
      <c r="B332" t="s">
        <v>23</v>
      </c>
      <c r="C332" t="s">
        <v>42</v>
      </c>
      <c r="D332" t="s">
        <v>51</v>
      </c>
      <c r="E332" t="s">
        <v>45</v>
      </c>
    </row>
    <row r="333" spans="1:5" x14ac:dyDescent="0.25">
      <c r="A333" t="s">
        <v>11</v>
      </c>
      <c r="B333" t="s">
        <v>37</v>
      </c>
      <c r="C333" t="s">
        <v>41</v>
      </c>
      <c r="D333" t="s">
        <v>53</v>
      </c>
      <c r="E333" t="s">
        <v>45</v>
      </c>
    </row>
    <row r="334" spans="1:5" x14ac:dyDescent="0.25">
      <c r="A334" t="s">
        <v>10</v>
      </c>
      <c r="B334" t="s">
        <v>29</v>
      </c>
      <c r="C334" t="s">
        <v>42</v>
      </c>
      <c r="D334" t="s">
        <v>50</v>
      </c>
      <c r="E334" t="s">
        <v>46</v>
      </c>
    </row>
    <row r="335" spans="1:5" x14ac:dyDescent="0.25">
      <c r="A335" t="s">
        <v>8</v>
      </c>
      <c r="B335" t="s">
        <v>31</v>
      </c>
      <c r="C335" t="s">
        <v>44</v>
      </c>
      <c r="D335" t="s">
        <v>49</v>
      </c>
      <c r="E335" t="s">
        <v>45</v>
      </c>
    </row>
    <row r="336" spans="1:5" x14ac:dyDescent="0.25">
      <c r="A336" t="s">
        <v>8</v>
      </c>
      <c r="B336" t="s">
        <v>23</v>
      </c>
      <c r="C336" t="s">
        <v>42</v>
      </c>
      <c r="D336" t="s">
        <v>48</v>
      </c>
      <c r="E336" t="s">
        <v>46</v>
      </c>
    </row>
    <row r="337" spans="1:5" x14ac:dyDescent="0.25">
      <c r="A337" t="s">
        <v>16</v>
      </c>
      <c r="B337" t="s">
        <v>26</v>
      </c>
      <c r="C337" t="s">
        <v>42</v>
      </c>
      <c r="D337" t="s">
        <v>51</v>
      </c>
      <c r="E337" t="s">
        <v>45</v>
      </c>
    </row>
    <row r="338" spans="1:5" x14ac:dyDescent="0.25">
      <c r="A338" t="s">
        <v>6</v>
      </c>
      <c r="B338" t="s">
        <v>31</v>
      </c>
      <c r="C338" t="s">
        <v>42</v>
      </c>
      <c r="D338" t="s">
        <v>49</v>
      </c>
      <c r="E338" t="s">
        <v>46</v>
      </c>
    </row>
    <row r="339" spans="1:5" x14ac:dyDescent="0.25">
      <c r="A339" t="s">
        <v>8</v>
      </c>
      <c r="B339" t="s">
        <v>26</v>
      </c>
      <c r="C339" t="s">
        <v>42</v>
      </c>
      <c r="D339" t="s">
        <v>48</v>
      </c>
      <c r="E339" t="s">
        <v>46</v>
      </c>
    </row>
    <row r="340" spans="1:5" x14ac:dyDescent="0.25">
      <c r="A340" t="s">
        <v>11</v>
      </c>
      <c r="B340" t="s">
        <v>31</v>
      </c>
      <c r="C340" t="s">
        <v>42</v>
      </c>
      <c r="D340" t="s">
        <v>48</v>
      </c>
      <c r="E340" t="s">
        <v>45</v>
      </c>
    </row>
    <row r="341" spans="1:5" x14ac:dyDescent="0.25">
      <c r="A341" t="s">
        <v>8</v>
      </c>
      <c r="B341" t="s">
        <v>26</v>
      </c>
      <c r="C341" t="s">
        <v>44</v>
      </c>
      <c r="D341" t="s">
        <v>48</v>
      </c>
      <c r="E341" t="s">
        <v>46</v>
      </c>
    </row>
    <row r="342" spans="1:5" x14ac:dyDescent="0.25">
      <c r="A342" t="s">
        <v>16</v>
      </c>
      <c r="B342" t="s">
        <v>26</v>
      </c>
      <c r="C342" t="s">
        <v>42</v>
      </c>
      <c r="D342" t="s">
        <v>50</v>
      </c>
      <c r="E342" t="s">
        <v>46</v>
      </c>
    </row>
    <row r="343" spans="1:5" x14ac:dyDescent="0.25">
      <c r="A343" t="s">
        <v>8</v>
      </c>
      <c r="B343" t="s">
        <v>31</v>
      </c>
      <c r="C343" t="s">
        <v>44</v>
      </c>
      <c r="D343" t="s">
        <v>48</v>
      </c>
      <c r="E343" t="s">
        <v>46</v>
      </c>
    </row>
    <row r="344" spans="1:5" x14ac:dyDescent="0.25">
      <c r="A344" t="s">
        <v>16</v>
      </c>
      <c r="B344" t="s">
        <v>26</v>
      </c>
      <c r="C344" t="s">
        <v>42</v>
      </c>
      <c r="D344" t="s">
        <v>51</v>
      </c>
      <c r="E344" t="s">
        <v>45</v>
      </c>
    </row>
    <row r="345" spans="1:5" x14ac:dyDescent="0.25">
      <c r="A345" t="s">
        <v>2</v>
      </c>
      <c r="B345" t="s">
        <v>37</v>
      </c>
      <c r="C345" t="s">
        <v>43</v>
      </c>
      <c r="D345" t="s">
        <v>48</v>
      </c>
      <c r="E345" t="s">
        <v>45</v>
      </c>
    </row>
    <row r="346" spans="1:5" x14ac:dyDescent="0.25">
      <c r="A346" t="s">
        <v>8</v>
      </c>
      <c r="B346" t="s">
        <v>23</v>
      </c>
      <c r="C346" t="s">
        <v>42</v>
      </c>
      <c r="D346" t="s">
        <v>49</v>
      </c>
      <c r="E346" t="s">
        <v>46</v>
      </c>
    </row>
    <row r="347" spans="1:5" x14ac:dyDescent="0.25">
      <c r="A347" t="s">
        <v>8</v>
      </c>
      <c r="B347" t="s">
        <v>23</v>
      </c>
      <c r="C347" t="s">
        <v>41</v>
      </c>
      <c r="D347" t="s">
        <v>49</v>
      </c>
      <c r="E347" t="s">
        <v>45</v>
      </c>
    </row>
    <row r="348" spans="1:5" x14ac:dyDescent="0.25">
      <c r="A348" t="s">
        <v>2</v>
      </c>
      <c r="B348" t="s">
        <v>37</v>
      </c>
      <c r="C348" t="s">
        <v>43</v>
      </c>
      <c r="D348" t="s">
        <v>48</v>
      </c>
      <c r="E348" t="s">
        <v>45</v>
      </c>
    </row>
    <row r="349" spans="1:5" x14ac:dyDescent="0.25">
      <c r="A349" t="s">
        <v>0</v>
      </c>
      <c r="B349" t="s">
        <v>23</v>
      </c>
      <c r="C349" t="s">
        <v>42</v>
      </c>
      <c r="D349" t="s">
        <v>52</v>
      </c>
      <c r="E349" t="s">
        <v>46</v>
      </c>
    </row>
    <row r="350" spans="1:5" x14ac:dyDescent="0.25">
      <c r="A350" t="s">
        <v>8</v>
      </c>
      <c r="B350" t="s">
        <v>31</v>
      </c>
      <c r="C350" t="s">
        <v>42</v>
      </c>
      <c r="D350" t="s">
        <v>51</v>
      </c>
      <c r="E350" t="s">
        <v>45</v>
      </c>
    </row>
    <row r="351" spans="1:5" x14ac:dyDescent="0.25">
      <c r="A351" t="s">
        <v>11</v>
      </c>
      <c r="B351" t="s">
        <v>31</v>
      </c>
      <c r="C351" t="s">
        <v>44</v>
      </c>
      <c r="D351" t="s">
        <v>47</v>
      </c>
      <c r="E351" t="s">
        <v>46</v>
      </c>
    </row>
    <row r="352" spans="1:5" x14ac:dyDescent="0.25">
      <c r="A352" t="s">
        <v>0</v>
      </c>
      <c r="B352" t="s">
        <v>23</v>
      </c>
      <c r="C352" t="s">
        <v>42</v>
      </c>
      <c r="D352" t="s">
        <v>52</v>
      </c>
      <c r="E352" t="s">
        <v>45</v>
      </c>
    </row>
    <row r="353" spans="1:5" x14ac:dyDescent="0.25">
      <c r="A353" t="s">
        <v>10</v>
      </c>
      <c r="B353" t="s">
        <v>26</v>
      </c>
      <c r="C353" t="s">
        <v>42</v>
      </c>
      <c r="D353" t="s">
        <v>51</v>
      </c>
      <c r="E353" t="s">
        <v>45</v>
      </c>
    </row>
    <row r="354" spans="1:5" x14ac:dyDescent="0.25">
      <c r="A354" t="s">
        <v>16</v>
      </c>
      <c r="B354" t="s">
        <v>26</v>
      </c>
      <c r="C354" t="s">
        <v>42</v>
      </c>
      <c r="D354" t="s">
        <v>52</v>
      </c>
      <c r="E354" t="s">
        <v>45</v>
      </c>
    </row>
    <row r="355" spans="1:5" x14ac:dyDescent="0.25">
      <c r="A355" t="s">
        <v>16</v>
      </c>
      <c r="B355" t="s">
        <v>26</v>
      </c>
      <c r="C355" t="s">
        <v>42</v>
      </c>
      <c r="D355" t="s">
        <v>49</v>
      </c>
      <c r="E355" t="s">
        <v>45</v>
      </c>
    </row>
    <row r="356" spans="1:5" x14ac:dyDescent="0.25">
      <c r="A356" t="s">
        <v>8</v>
      </c>
      <c r="B356" t="s">
        <v>26</v>
      </c>
      <c r="C356" t="s">
        <v>42</v>
      </c>
      <c r="D356" t="s">
        <v>51</v>
      </c>
      <c r="E356" t="s">
        <v>46</v>
      </c>
    </row>
    <row r="357" spans="1:5" x14ac:dyDescent="0.25">
      <c r="A357" t="s">
        <v>16</v>
      </c>
      <c r="B357" t="s">
        <v>26</v>
      </c>
      <c r="C357" t="s">
        <v>42</v>
      </c>
      <c r="D357" t="s">
        <v>51</v>
      </c>
      <c r="E357" t="s">
        <v>45</v>
      </c>
    </row>
    <row r="358" spans="1:5" x14ac:dyDescent="0.25">
      <c r="A358" t="s">
        <v>8</v>
      </c>
      <c r="B358" t="s">
        <v>26</v>
      </c>
      <c r="C358" t="s">
        <v>42</v>
      </c>
      <c r="D358" t="s">
        <v>47</v>
      </c>
      <c r="E358" t="s">
        <v>46</v>
      </c>
    </row>
    <row r="359" spans="1:5" x14ac:dyDescent="0.25">
      <c r="A359" t="s">
        <v>8</v>
      </c>
      <c r="B359" t="s">
        <v>23</v>
      </c>
      <c r="C359" t="s">
        <v>42</v>
      </c>
      <c r="D359" t="s">
        <v>49</v>
      </c>
      <c r="E359" t="s">
        <v>46</v>
      </c>
    </row>
    <row r="360" spans="1:5" x14ac:dyDescent="0.25">
      <c r="A360" t="s">
        <v>13</v>
      </c>
      <c r="B360" t="s">
        <v>63</v>
      </c>
      <c r="C360" t="s">
        <v>42</v>
      </c>
      <c r="D360" t="s">
        <v>51</v>
      </c>
      <c r="E360" t="s">
        <v>46</v>
      </c>
    </row>
    <row r="361" spans="1:5" x14ac:dyDescent="0.25">
      <c r="A361" t="s">
        <v>8</v>
      </c>
      <c r="B361" t="s">
        <v>31</v>
      </c>
      <c r="C361" t="s">
        <v>41</v>
      </c>
      <c r="D361" t="s">
        <v>49</v>
      </c>
      <c r="E361" t="s">
        <v>45</v>
      </c>
    </row>
    <row r="362" spans="1:5" x14ac:dyDescent="0.25">
      <c r="A362" t="s">
        <v>7</v>
      </c>
      <c r="B362" t="s">
        <v>26</v>
      </c>
      <c r="C362" t="s">
        <v>42</v>
      </c>
      <c r="D362" t="s">
        <v>49</v>
      </c>
      <c r="E362" t="s">
        <v>46</v>
      </c>
    </row>
    <row r="363" spans="1:5" x14ac:dyDescent="0.25">
      <c r="A363" t="s">
        <v>0</v>
      </c>
      <c r="B363" t="s">
        <v>23</v>
      </c>
      <c r="C363" t="s">
        <v>42</v>
      </c>
      <c r="D363" t="s">
        <v>50</v>
      </c>
      <c r="E363" t="s">
        <v>46</v>
      </c>
    </row>
    <row r="364" spans="1:5" x14ac:dyDescent="0.25">
      <c r="A364" t="s">
        <v>0</v>
      </c>
      <c r="B364" t="s">
        <v>26</v>
      </c>
      <c r="C364" t="s">
        <v>42</v>
      </c>
      <c r="D364" t="s">
        <v>48</v>
      </c>
      <c r="E364" t="s">
        <v>45</v>
      </c>
    </row>
    <row r="365" spans="1:5" x14ac:dyDescent="0.25">
      <c r="A365" t="s">
        <v>11</v>
      </c>
      <c r="B365" t="s">
        <v>31</v>
      </c>
      <c r="C365" t="s">
        <v>42</v>
      </c>
      <c r="D365" t="s">
        <v>53</v>
      </c>
      <c r="E365" t="s">
        <v>46</v>
      </c>
    </row>
    <row r="366" spans="1:5" x14ac:dyDescent="0.25">
      <c r="A366" t="s">
        <v>0</v>
      </c>
      <c r="B366" t="s">
        <v>23</v>
      </c>
      <c r="C366" t="s">
        <v>42</v>
      </c>
      <c r="D366" t="s">
        <v>52</v>
      </c>
      <c r="E366" t="s">
        <v>46</v>
      </c>
    </row>
    <row r="367" spans="1:5" x14ac:dyDescent="0.25">
      <c r="A367" t="s">
        <v>17</v>
      </c>
      <c r="B367" t="s">
        <v>63</v>
      </c>
      <c r="C367" t="s">
        <v>42</v>
      </c>
      <c r="D367" t="s">
        <v>49</v>
      </c>
      <c r="E367" t="s">
        <v>46</v>
      </c>
    </row>
    <row r="368" spans="1:5" x14ac:dyDescent="0.25">
      <c r="A368" t="s">
        <v>13</v>
      </c>
      <c r="B368" t="s">
        <v>63</v>
      </c>
      <c r="C368" t="s">
        <v>42</v>
      </c>
      <c r="D368" t="s">
        <v>50</v>
      </c>
      <c r="E368" t="s">
        <v>46</v>
      </c>
    </row>
    <row r="369" spans="1:5" x14ac:dyDescent="0.25">
      <c r="A369" t="s">
        <v>7</v>
      </c>
      <c r="B369" t="s">
        <v>26</v>
      </c>
      <c r="C369" t="s">
        <v>42</v>
      </c>
      <c r="D369" t="s">
        <v>52</v>
      </c>
      <c r="E369" t="s">
        <v>45</v>
      </c>
    </row>
    <row r="370" spans="1:5" x14ac:dyDescent="0.25">
      <c r="A370" t="s">
        <v>0</v>
      </c>
      <c r="B370" t="s">
        <v>23</v>
      </c>
      <c r="C370" t="s">
        <v>42</v>
      </c>
      <c r="D370" t="s">
        <v>50</v>
      </c>
      <c r="E370" t="s">
        <v>46</v>
      </c>
    </row>
    <row r="371" spans="1:5" x14ac:dyDescent="0.25">
      <c r="A371" t="s">
        <v>8</v>
      </c>
      <c r="B371" t="s">
        <v>26</v>
      </c>
      <c r="C371" t="s">
        <v>42</v>
      </c>
      <c r="D371" t="s">
        <v>51</v>
      </c>
      <c r="E371" t="s">
        <v>46</v>
      </c>
    </row>
    <row r="372" spans="1:5" x14ac:dyDescent="0.25">
      <c r="A372" t="s">
        <v>9</v>
      </c>
      <c r="B372" t="s">
        <v>23</v>
      </c>
      <c r="C372" t="s">
        <v>42</v>
      </c>
      <c r="D372" t="s">
        <v>50</v>
      </c>
      <c r="E372" t="s">
        <v>45</v>
      </c>
    </row>
    <row r="373" spans="1:5" x14ac:dyDescent="0.25">
      <c r="A373" t="s">
        <v>16</v>
      </c>
      <c r="B373" t="s">
        <v>26</v>
      </c>
      <c r="C373" t="s">
        <v>42</v>
      </c>
      <c r="D373" t="s">
        <v>52</v>
      </c>
      <c r="E373" t="s">
        <v>45</v>
      </c>
    </row>
    <row r="374" spans="1:5" x14ac:dyDescent="0.25">
      <c r="A374" t="s">
        <v>2</v>
      </c>
      <c r="B374" t="s">
        <v>37</v>
      </c>
      <c r="C374" t="s">
        <v>41</v>
      </c>
      <c r="D374" t="s">
        <v>49</v>
      </c>
      <c r="E374" t="s">
        <v>45</v>
      </c>
    </row>
    <row r="375" spans="1:5" x14ac:dyDescent="0.25">
      <c r="A375" t="s">
        <v>7</v>
      </c>
      <c r="B375" t="s">
        <v>29</v>
      </c>
      <c r="C375" t="s">
        <v>42</v>
      </c>
      <c r="D375" t="s">
        <v>49</v>
      </c>
      <c r="E375" t="s">
        <v>45</v>
      </c>
    </row>
    <row r="376" spans="1:5" x14ac:dyDescent="0.25">
      <c r="A376" t="s">
        <v>8</v>
      </c>
      <c r="B376" t="s">
        <v>31</v>
      </c>
      <c r="C376" t="s">
        <v>42</v>
      </c>
      <c r="D376" t="s">
        <v>50</v>
      </c>
      <c r="E376" t="s">
        <v>46</v>
      </c>
    </row>
    <row r="377" spans="1:5" x14ac:dyDescent="0.25">
      <c r="A377" t="s">
        <v>0</v>
      </c>
      <c r="B377" t="s">
        <v>23</v>
      </c>
      <c r="C377" t="s">
        <v>42</v>
      </c>
      <c r="D377" t="s">
        <v>50</v>
      </c>
      <c r="E377" t="s">
        <v>46</v>
      </c>
    </row>
    <row r="378" spans="1:5" x14ac:dyDescent="0.25">
      <c r="A378" t="s">
        <v>8</v>
      </c>
      <c r="B378" t="s">
        <v>23</v>
      </c>
      <c r="C378" t="s">
        <v>42</v>
      </c>
      <c r="D378" t="s">
        <v>47</v>
      </c>
      <c r="E378" t="s">
        <v>46</v>
      </c>
    </row>
    <row r="379" spans="1:5" x14ac:dyDescent="0.25">
      <c r="A379" t="s">
        <v>8</v>
      </c>
      <c r="B379" t="s">
        <v>23</v>
      </c>
      <c r="C379" t="s">
        <v>42</v>
      </c>
      <c r="D379" t="s">
        <v>49</v>
      </c>
      <c r="E379" t="s">
        <v>46</v>
      </c>
    </row>
    <row r="380" spans="1:5" x14ac:dyDescent="0.25">
      <c r="A380" t="s">
        <v>7</v>
      </c>
      <c r="B380" t="s">
        <v>26</v>
      </c>
      <c r="C380" t="s">
        <v>42</v>
      </c>
      <c r="D380" t="s">
        <v>50</v>
      </c>
      <c r="E380" t="s">
        <v>45</v>
      </c>
    </row>
    <row r="381" spans="1:5" x14ac:dyDescent="0.25">
      <c r="A381" t="s">
        <v>6</v>
      </c>
      <c r="B381" t="s">
        <v>24</v>
      </c>
      <c r="C381" t="s">
        <v>42</v>
      </c>
      <c r="D381" t="s">
        <v>51</v>
      </c>
      <c r="E381" t="s">
        <v>45</v>
      </c>
    </row>
    <row r="382" spans="1:5" x14ac:dyDescent="0.25">
      <c r="A382" t="s">
        <v>6</v>
      </c>
      <c r="B382" t="s">
        <v>24</v>
      </c>
      <c r="C382" t="s">
        <v>41</v>
      </c>
      <c r="D382" t="s">
        <v>50</v>
      </c>
      <c r="E382" t="s">
        <v>45</v>
      </c>
    </row>
    <row r="383" spans="1:5" x14ac:dyDescent="0.25">
      <c r="A383" t="s">
        <v>0</v>
      </c>
      <c r="B383" t="s">
        <v>23</v>
      </c>
      <c r="C383" t="s">
        <v>42</v>
      </c>
      <c r="D383" t="s">
        <v>52</v>
      </c>
      <c r="E383" t="s">
        <v>46</v>
      </c>
    </row>
    <row r="384" spans="1:5" x14ac:dyDescent="0.25">
      <c r="A384" t="s">
        <v>7</v>
      </c>
      <c r="B384" t="s">
        <v>29</v>
      </c>
      <c r="C384" t="s">
        <v>42</v>
      </c>
      <c r="D384" t="s">
        <v>49</v>
      </c>
      <c r="E384" t="s">
        <v>45</v>
      </c>
    </row>
    <row r="385" spans="1:5" x14ac:dyDescent="0.25">
      <c r="A385" t="s">
        <v>0</v>
      </c>
      <c r="B385" t="s">
        <v>29</v>
      </c>
      <c r="C385" t="s">
        <v>42</v>
      </c>
      <c r="D385" t="s">
        <v>51</v>
      </c>
      <c r="E385" t="s">
        <v>45</v>
      </c>
    </row>
    <row r="386" spans="1:5" x14ac:dyDescent="0.25">
      <c r="A386" t="s">
        <v>13</v>
      </c>
      <c r="B386" t="s">
        <v>63</v>
      </c>
      <c r="C386" t="s">
        <v>42</v>
      </c>
      <c r="D386" t="s">
        <v>51</v>
      </c>
      <c r="E386" t="s">
        <v>45</v>
      </c>
    </row>
    <row r="387" spans="1:5" x14ac:dyDescent="0.25">
      <c r="A387" t="s">
        <v>13</v>
      </c>
      <c r="B387" t="s">
        <v>63</v>
      </c>
      <c r="C387" t="s">
        <v>42</v>
      </c>
      <c r="D387" t="s">
        <v>52</v>
      </c>
      <c r="E387" t="s">
        <v>46</v>
      </c>
    </row>
    <row r="388" spans="1:5" x14ac:dyDescent="0.25">
      <c r="A388" t="s">
        <v>1</v>
      </c>
      <c r="B388" t="s">
        <v>63</v>
      </c>
      <c r="C388" t="s">
        <v>42</v>
      </c>
      <c r="D388" t="s">
        <v>52</v>
      </c>
      <c r="E388" t="s">
        <v>45</v>
      </c>
    </row>
    <row r="389" spans="1:5" x14ac:dyDescent="0.25">
      <c r="A389" t="s">
        <v>11</v>
      </c>
      <c r="B389" t="s">
        <v>31</v>
      </c>
      <c r="C389" t="s">
        <v>41</v>
      </c>
      <c r="D389" t="s">
        <v>53</v>
      </c>
      <c r="E389" t="s">
        <v>45</v>
      </c>
    </row>
    <row r="390" spans="1:5" x14ac:dyDescent="0.25">
      <c r="A390" t="s">
        <v>8</v>
      </c>
      <c r="B390" t="s">
        <v>31</v>
      </c>
      <c r="C390" t="s">
        <v>42</v>
      </c>
      <c r="D390" t="s">
        <v>50</v>
      </c>
      <c r="E390" t="s">
        <v>46</v>
      </c>
    </row>
    <row r="391" spans="1:5" x14ac:dyDescent="0.25">
      <c r="A391" t="s">
        <v>1</v>
      </c>
      <c r="B391" t="s">
        <v>25</v>
      </c>
      <c r="C391" t="s">
        <v>42</v>
      </c>
      <c r="D391" t="s">
        <v>52</v>
      </c>
      <c r="E391" t="s">
        <v>45</v>
      </c>
    </row>
    <row r="392" spans="1:5" x14ac:dyDescent="0.25">
      <c r="A392" t="s">
        <v>8</v>
      </c>
      <c r="B392" t="s">
        <v>31</v>
      </c>
      <c r="C392" t="s">
        <v>42</v>
      </c>
      <c r="D392" t="s">
        <v>49</v>
      </c>
      <c r="E392" t="s">
        <v>46</v>
      </c>
    </row>
    <row r="393" spans="1:5" x14ac:dyDescent="0.25">
      <c r="A393" t="s">
        <v>2</v>
      </c>
      <c r="B393" t="s">
        <v>37</v>
      </c>
      <c r="C393" t="s">
        <v>41</v>
      </c>
      <c r="D393" t="s">
        <v>49</v>
      </c>
      <c r="E393" t="s">
        <v>45</v>
      </c>
    </row>
    <row r="394" spans="1:5" x14ac:dyDescent="0.25">
      <c r="A394" t="s">
        <v>2</v>
      </c>
      <c r="B394" t="s">
        <v>23</v>
      </c>
      <c r="C394" t="s">
        <v>44</v>
      </c>
      <c r="D394" t="s">
        <v>49</v>
      </c>
      <c r="E394" t="s">
        <v>46</v>
      </c>
    </row>
    <row r="395" spans="1:5" x14ac:dyDescent="0.25">
      <c r="A395" t="s">
        <v>11</v>
      </c>
      <c r="B395" t="s">
        <v>31</v>
      </c>
      <c r="C395" t="s">
        <v>42</v>
      </c>
      <c r="D395" t="s">
        <v>47</v>
      </c>
      <c r="E395" t="s">
        <v>46</v>
      </c>
    </row>
    <row r="396" spans="1:5" x14ac:dyDescent="0.25">
      <c r="A396" t="s">
        <v>7</v>
      </c>
      <c r="B396" t="s">
        <v>26</v>
      </c>
      <c r="C396" t="s">
        <v>42</v>
      </c>
      <c r="D396" t="s">
        <v>51</v>
      </c>
      <c r="E396" t="s">
        <v>46</v>
      </c>
    </row>
    <row r="397" spans="1:5" x14ac:dyDescent="0.25">
      <c r="A397" t="s">
        <v>11</v>
      </c>
      <c r="B397" t="s">
        <v>31</v>
      </c>
      <c r="C397" t="s">
        <v>42</v>
      </c>
      <c r="D397" t="s">
        <v>53</v>
      </c>
      <c r="E397" t="s">
        <v>46</v>
      </c>
    </row>
    <row r="398" spans="1:5" x14ac:dyDescent="0.25">
      <c r="A398" t="s">
        <v>8</v>
      </c>
      <c r="B398" t="s">
        <v>31</v>
      </c>
      <c r="C398" t="s">
        <v>41</v>
      </c>
      <c r="D398" t="s">
        <v>49</v>
      </c>
      <c r="E398" t="s">
        <v>45</v>
      </c>
    </row>
    <row r="399" spans="1:5" x14ac:dyDescent="0.25">
      <c r="A399" t="s">
        <v>0</v>
      </c>
      <c r="B399" t="s">
        <v>23</v>
      </c>
      <c r="C399" t="s">
        <v>42</v>
      </c>
      <c r="D399" t="s">
        <v>51</v>
      </c>
      <c r="E399" t="s">
        <v>45</v>
      </c>
    </row>
    <row r="400" spans="1:5" x14ac:dyDescent="0.25">
      <c r="A400" t="s">
        <v>22</v>
      </c>
      <c r="B400" t="s">
        <v>63</v>
      </c>
      <c r="C400" t="s">
        <v>41</v>
      </c>
      <c r="D400" t="s">
        <v>48</v>
      </c>
      <c r="E400" t="s">
        <v>46</v>
      </c>
    </row>
    <row r="401" spans="1:5" x14ac:dyDescent="0.25">
      <c r="A401" t="s">
        <v>8</v>
      </c>
      <c r="B401" t="s">
        <v>31</v>
      </c>
      <c r="C401" t="s">
        <v>42</v>
      </c>
      <c r="D401" t="s">
        <v>51</v>
      </c>
      <c r="E401" t="s">
        <v>45</v>
      </c>
    </row>
    <row r="402" spans="1:5" x14ac:dyDescent="0.25">
      <c r="A402" t="s">
        <v>16</v>
      </c>
      <c r="B402" t="s">
        <v>26</v>
      </c>
      <c r="C402" t="s">
        <v>41</v>
      </c>
      <c r="D402" t="s">
        <v>48</v>
      </c>
      <c r="E402" t="s">
        <v>45</v>
      </c>
    </row>
    <row r="403" spans="1:5" x14ac:dyDescent="0.25">
      <c r="A403" t="s">
        <v>8</v>
      </c>
      <c r="B403" t="s">
        <v>31</v>
      </c>
      <c r="C403" t="s">
        <v>42</v>
      </c>
      <c r="D403" t="s">
        <v>48</v>
      </c>
      <c r="E403" t="s">
        <v>46</v>
      </c>
    </row>
    <row r="404" spans="1:5" x14ac:dyDescent="0.25">
      <c r="A404" t="s">
        <v>21</v>
      </c>
      <c r="B404" t="s">
        <v>28</v>
      </c>
      <c r="C404" t="s">
        <v>42</v>
      </c>
      <c r="D404" t="s">
        <v>50</v>
      </c>
      <c r="E404" t="s">
        <v>46</v>
      </c>
    </row>
    <row r="405" spans="1:5" x14ac:dyDescent="0.25">
      <c r="A405" t="s">
        <v>16</v>
      </c>
      <c r="B405" t="s">
        <v>26</v>
      </c>
      <c r="C405" t="s">
        <v>42</v>
      </c>
      <c r="D405" t="s">
        <v>52</v>
      </c>
      <c r="E405" t="s">
        <v>46</v>
      </c>
    </row>
    <row r="406" spans="1:5" x14ac:dyDescent="0.25">
      <c r="A406" t="s">
        <v>16</v>
      </c>
      <c r="B406" t="s">
        <v>26</v>
      </c>
      <c r="C406" t="s">
        <v>42</v>
      </c>
      <c r="D406" t="s">
        <v>50</v>
      </c>
      <c r="E406" t="s">
        <v>45</v>
      </c>
    </row>
    <row r="407" spans="1:5" x14ac:dyDescent="0.25">
      <c r="A407" t="s">
        <v>11</v>
      </c>
      <c r="B407" t="s">
        <v>31</v>
      </c>
      <c r="C407" t="s">
        <v>44</v>
      </c>
      <c r="D407" t="s">
        <v>53</v>
      </c>
      <c r="E407" t="s">
        <v>46</v>
      </c>
    </row>
    <row r="408" spans="1:5" x14ac:dyDescent="0.25">
      <c r="A408" t="s">
        <v>8</v>
      </c>
      <c r="B408" t="s">
        <v>31</v>
      </c>
      <c r="C408" t="s">
        <v>42</v>
      </c>
      <c r="D408" t="s">
        <v>50</v>
      </c>
      <c r="E408" t="s">
        <v>46</v>
      </c>
    </row>
    <row r="409" spans="1:5" x14ac:dyDescent="0.25">
      <c r="A409" t="s">
        <v>0</v>
      </c>
      <c r="B409" t="s">
        <v>26</v>
      </c>
      <c r="C409" t="s">
        <v>41</v>
      </c>
      <c r="D409" t="s">
        <v>50</v>
      </c>
      <c r="E409" t="s">
        <v>45</v>
      </c>
    </row>
    <row r="410" spans="1:5" x14ac:dyDescent="0.25">
      <c r="A410" t="s">
        <v>16</v>
      </c>
      <c r="B410" t="s">
        <v>26</v>
      </c>
      <c r="C410" t="s">
        <v>42</v>
      </c>
      <c r="D410" t="s">
        <v>52</v>
      </c>
      <c r="E410" t="s">
        <v>45</v>
      </c>
    </row>
    <row r="411" spans="1:5" x14ac:dyDescent="0.25">
      <c r="A411" t="s">
        <v>17</v>
      </c>
      <c r="B411" t="s">
        <v>23</v>
      </c>
      <c r="C411" t="s">
        <v>42</v>
      </c>
      <c r="D411" t="s">
        <v>52</v>
      </c>
      <c r="E411" t="s">
        <v>45</v>
      </c>
    </row>
    <row r="412" spans="1:5" x14ac:dyDescent="0.25">
      <c r="A412" t="s">
        <v>5</v>
      </c>
      <c r="B412" t="s">
        <v>31</v>
      </c>
      <c r="C412" t="s">
        <v>44</v>
      </c>
      <c r="D412" t="s">
        <v>49</v>
      </c>
      <c r="E412" t="s">
        <v>45</v>
      </c>
    </row>
    <row r="413" spans="1:5" x14ac:dyDescent="0.25">
      <c r="A413" t="s">
        <v>16</v>
      </c>
      <c r="B413" t="s">
        <v>26</v>
      </c>
      <c r="C413" t="s">
        <v>41</v>
      </c>
      <c r="D413" t="s">
        <v>48</v>
      </c>
      <c r="E413" t="s">
        <v>45</v>
      </c>
    </row>
    <row r="414" spans="1:5" x14ac:dyDescent="0.25">
      <c r="A414" t="s">
        <v>15</v>
      </c>
      <c r="B414" t="s">
        <v>26</v>
      </c>
      <c r="C414" t="s">
        <v>42</v>
      </c>
      <c r="D414" t="s">
        <v>50</v>
      </c>
      <c r="E414" t="s">
        <v>46</v>
      </c>
    </row>
    <row r="415" spans="1:5" x14ac:dyDescent="0.25">
      <c r="A415" t="s">
        <v>8</v>
      </c>
      <c r="B415" t="s">
        <v>31</v>
      </c>
      <c r="C415" t="s">
        <v>42</v>
      </c>
      <c r="D415" t="s">
        <v>50</v>
      </c>
      <c r="E415" t="s">
        <v>45</v>
      </c>
    </row>
    <row r="416" spans="1:5" x14ac:dyDescent="0.25">
      <c r="A416" t="s">
        <v>16</v>
      </c>
      <c r="B416" t="s">
        <v>26</v>
      </c>
      <c r="C416" t="s">
        <v>42</v>
      </c>
      <c r="D416" t="s">
        <v>52</v>
      </c>
      <c r="E416" t="s">
        <v>45</v>
      </c>
    </row>
    <row r="417" spans="1:5" x14ac:dyDescent="0.25">
      <c r="A417" t="s">
        <v>0</v>
      </c>
      <c r="B417" t="s">
        <v>63</v>
      </c>
      <c r="C417" t="s">
        <v>42</v>
      </c>
      <c r="D417" t="s">
        <v>49</v>
      </c>
      <c r="E417" t="s">
        <v>46</v>
      </c>
    </row>
    <row r="418" spans="1:5" x14ac:dyDescent="0.25">
      <c r="A418" t="s">
        <v>13</v>
      </c>
      <c r="B418" t="s">
        <v>38</v>
      </c>
      <c r="C418" t="s">
        <v>42</v>
      </c>
      <c r="D418" t="s">
        <v>50</v>
      </c>
      <c r="E418" t="s">
        <v>45</v>
      </c>
    </row>
    <row r="419" spans="1:5" x14ac:dyDescent="0.25">
      <c r="A419" t="s">
        <v>6</v>
      </c>
      <c r="B419" t="s">
        <v>24</v>
      </c>
      <c r="C419" t="s">
        <v>42</v>
      </c>
      <c r="D419" t="s">
        <v>51</v>
      </c>
      <c r="E419" t="s">
        <v>46</v>
      </c>
    </row>
    <row r="420" spans="1:5" x14ac:dyDescent="0.25">
      <c r="A420" t="s">
        <v>21</v>
      </c>
      <c r="B420" t="s">
        <v>28</v>
      </c>
      <c r="C420" t="s">
        <v>42</v>
      </c>
      <c r="D420" t="s">
        <v>51</v>
      </c>
      <c r="E420" t="s">
        <v>46</v>
      </c>
    </row>
    <row r="421" spans="1:5" x14ac:dyDescent="0.25">
      <c r="A421" t="s">
        <v>16</v>
      </c>
      <c r="B421" t="s">
        <v>26</v>
      </c>
      <c r="C421" t="s">
        <v>42</v>
      </c>
      <c r="D421" t="s">
        <v>52</v>
      </c>
      <c r="E421" t="s">
        <v>46</v>
      </c>
    </row>
    <row r="422" spans="1:5" x14ac:dyDescent="0.25">
      <c r="A422" t="s">
        <v>8</v>
      </c>
      <c r="B422" t="s">
        <v>31</v>
      </c>
      <c r="C422" t="s">
        <v>42</v>
      </c>
      <c r="D422" t="s">
        <v>50</v>
      </c>
      <c r="E422" t="s">
        <v>46</v>
      </c>
    </row>
    <row r="423" spans="1:5" x14ac:dyDescent="0.25">
      <c r="A423" t="s">
        <v>8</v>
      </c>
      <c r="B423" t="s">
        <v>31</v>
      </c>
      <c r="C423" t="s">
        <v>42</v>
      </c>
      <c r="D423" t="s">
        <v>51</v>
      </c>
      <c r="E423" t="s">
        <v>45</v>
      </c>
    </row>
    <row r="424" spans="1:5" x14ac:dyDescent="0.25">
      <c r="A424" t="s">
        <v>12</v>
      </c>
      <c r="B424" t="s">
        <v>26</v>
      </c>
      <c r="C424" t="s">
        <v>42</v>
      </c>
      <c r="D424" t="s">
        <v>49</v>
      </c>
      <c r="E424" t="s">
        <v>45</v>
      </c>
    </row>
    <row r="425" spans="1:5" x14ac:dyDescent="0.25">
      <c r="A425" t="s">
        <v>15</v>
      </c>
      <c r="B425" t="s">
        <v>26</v>
      </c>
      <c r="C425" t="s">
        <v>42</v>
      </c>
      <c r="D425" t="s">
        <v>50</v>
      </c>
      <c r="E425" t="s">
        <v>45</v>
      </c>
    </row>
    <row r="426" spans="1:5" x14ac:dyDescent="0.25">
      <c r="A426" t="s">
        <v>8</v>
      </c>
      <c r="B426" t="s">
        <v>32</v>
      </c>
      <c r="C426" t="s">
        <v>42</v>
      </c>
      <c r="D426" t="s">
        <v>50</v>
      </c>
      <c r="E426" t="s">
        <v>46</v>
      </c>
    </row>
    <row r="427" spans="1:5" x14ac:dyDescent="0.25">
      <c r="A427" t="s">
        <v>10</v>
      </c>
      <c r="B427" t="s">
        <v>29</v>
      </c>
      <c r="C427" t="s">
        <v>42</v>
      </c>
      <c r="D427" t="s">
        <v>50</v>
      </c>
      <c r="E427" t="s">
        <v>46</v>
      </c>
    </row>
    <row r="428" spans="1:5" x14ac:dyDescent="0.25">
      <c r="A428" t="s">
        <v>18</v>
      </c>
      <c r="B428" t="s">
        <v>23</v>
      </c>
      <c r="C428" t="s">
        <v>41</v>
      </c>
      <c r="D428" t="s">
        <v>51</v>
      </c>
      <c r="E428" t="s">
        <v>45</v>
      </c>
    </row>
    <row r="429" spans="1:5" x14ac:dyDescent="0.25">
      <c r="A429" t="s">
        <v>11</v>
      </c>
      <c r="B429" t="s">
        <v>26</v>
      </c>
      <c r="C429" t="s">
        <v>41</v>
      </c>
      <c r="D429" t="s">
        <v>49</v>
      </c>
      <c r="E429" t="s">
        <v>45</v>
      </c>
    </row>
    <row r="430" spans="1:5" x14ac:dyDescent="0.25">
      <c r="A430" t="s">
        <v>0</v>
      </c>
      <c r="B430" t="s">
        <v>23</v>
      </c>
      <c r="C430" t="s">
        <v>42</v>
      </c>
      <c r="D430" t="s">
        <v>50</v>
      </c>
      <c r="E430" t="s">
        <v>45</v>
      </c>
    </row>
    <row r="431" spans="1:5" x14ac:dyDescent="0.25">
      <c r="A431" t="s">
        <v>7</v>
      </c>
      <c r="B431" t="s">
        <v>26</v>
      </c>
      <c r="C431" t="s">
        <v>42</v>
      </c>
      <c r="D431" t="s">
        <v>50</v>
      </c>
      <c r="E431" t="s">
        <v>46</v>
      </c>
    </row>
    <row r="432" spans="1:5" x14ac:dyDescent="0.25">
      <c r="A432" t="s">
        <v>11</v>
      </c>
      <c r="B432" t="s">
        <v>31</v>
      </c>
      <c r="C432" t="s">
        <v>42</v>
      </c>
      <c r="D432" t="s">
        <v>48</v>
      </c>
      <c r="E432" t="s">
        <v>45</v>
      </c>
    </row>
    <row r="433" spans="1:5" x14ac:dyDescent="0.25">
      <c r="A433" t="s">
        <v>16</v>
      </c>
      <c r="B433" t="s">
        <v>26</v>
      </c>
      <c r="C433" t="s">
        <v>42</v>
      </c>
      <c r="D433" t="s">
        <v>52</v>
      </c>
      <c r="E433" t="s">
        <v>45</v>
      </c>
    </row>
    <row r="434" spans="1:5" x14ac:dyDescent="0.25">
      <c r="A434" t="s">
        <v>8</v>
      </c>
      <c r="B434" t="s">
        <v>31</v>
      </c>
      <c r="C434" t="s">
        <v>42</v>
      </c>
      <c r="D434" t="s">
        <v>49</v>
      </c>
      <c r="E434" t="s">
        <v>46</v>
      </c>
    </row>
    <row r="435" spans="1:5" x14ac:dyDescent="0.25">
      <c r="A435" t="s">
        <v>0</v>
      </c>
      <c r="B435" t="s">
        <v>23</v>
      </c>
      <c r="C435" t="s">
        <v>42</v>
      </c>
      <c r="D435" t="s">
        <v>50</v>
      </c>
      <c r="E435" t="s">
        <v>45</v>
      </c>
    </row>
    <row r="436" spans="1:5" x14ac:dyDescent="0.25">
      <c r="A436" t="s">
        <v>0</v>
      </c>
      <c r="B436" t="s">
        <v>35</v>
      </c>
      <c r="C436" t="s">
        <v>42</v>
      </c>
      <c r="D436" t="s">
        <v>51</v>
      </c>
      <c r="E436" t="s">
        <v>45</v>
      </c>
    </row>
    <row r="437" spans="1:5" x14ac:dyDescent="0.25">
      <c r="A437" t="s">
        <v>0</v>
      </c>
      <c r="B437" t="s">
        <v>23</v>
      </c>
      <c r="C437" t="s">
        <v>42</v>
      </c>
      <c r="D437" t="s">
        <v>50</v>
      </c>
      <c r="E437" t="s">
        <v>46</v>
      </c>
    </row>
    <row r="438" spans="1:5" x14ac:dyDescent="0.25">
      <c r="A438" t="s">
        <v>16</v>
      </c>
      <c r="B438" t="s">
        <v>26</v>
      </c>
      <c r="C438" t="s">
        <v>42</v>
      </c>
      <c r="D438" t="s">
        <v>52</v>
      </c>
      <c r="E438" t="s">
        <v>45</v>
      </c>
    </row>
    <row r="439" spans="1:5" x14ac:dyDescent="0.25">
      <c r="A439" t="s">
        <v>16</v>
      </c>
      <c r="B439" t="s">
        <v>26</v>
      </c>
      <c r="C439" t="s">
        <v>42</v>
      </c>
      <c r="D439" t="s">
        <v>52</v>
      </c>
      <c r="E439" t="s">
        <v>45</v>
      </c>
    </row>
    <row r="440" spans="1:5" x14ac:dyDescent="0.25">
      <c r="A440" t="s">
        <v>11</v>
      </c>
      <c r="B440" t="s">
        <v>31</v>
      </c>
      <c r="C440" t="s">
        <v>42</v>
      </c>
      <c r="D440" t="s">
        <v>49</v>
      </c>
      <c r="E440" t="s">
        <v>45</v>
      </c>
    </row>
    <row r="441" spans="1:5" x14ac:dyDescent="0.25">
      <c r="A441" t="s">
        <v>0</v>
      </c>
      <c r="B441" t="s">
        <v>23</v>
      </c>
      <c r="C441" t="s">
        <v>41</v>
      </c>
      <c r="D441" t="s">
        <v>50</v>
      </c>
      <c r="E441" t="s">
        <v>46</v>
      </c>
    </row>
    <row r="442" spans="1:5" x14ac:dyDescent="0.25">
      <c r="A442" t="s">
        <v>6</v>
      </c>
      <c r="B442" t="s">
        <v>24</v>
      </c>
      <c r="C442" t="s">
        <v>42</v>
      </c>
      <c r="D442" t="s">
        <v>49</v>
      </c>
      <c r="E442" t="s">
        <v>45</v>
      </c>
    </row>
    <row r="443" spans="1:5" x14ac:dyDescent="0.25">
      <c r="A443" t="s">
        <v>8</v>
      </c>
      <c r="B443" t="s">
        <v>31</v>
      </c>
      <c r="C443" t="s">
        <v>42</v>
      </c>
      <c r="D443" t="s">
        <v>49</v>
      </c>
      <c r="E443" t="s">
        <v>46</v>
      </c>
    </row>
    <row r="444" spans="1:5" x14ac:dyDescent="0.25">
      <c r="A444" t="s">
        <v>16</v>
      </c>
      <c r="B444" t="s">
        <v>26</v>
      </c>
      <c r="C444" t="s">
        <v>42</v>
      </c>
      <c r="D444" t="s">
        <v>52</v>
      </c>
      <c r="E444" t="s">
        <v>45</v>
      </c>
    </row>
    <row r="445" spans="1:5" x14ac:dyDescent="0.25">
      <c r="A445" t="s">
        <v>8</v>
      </c>
      <c r="B445" t="s">
        <v>63</v>
      </c>
      <c r="C445" t="s">
        <v>42</v>
      </c>
      <c r="D445" t="s">
        <v>51</v>
      </c>
      <c r="E445" t="s">
        <v>46</v>
      </c>
    </row>
    <row r="446" spans="1:5" x14ac:dyDescent="0.25">
      <c r="A446" t="s">
        <v>0</v>
      </c>
      <c r="B446" t="s">
        <v>29</v>
      </c>
      <c r="C446" t="s">
        <v>42</v>
      </c>
      <c r="D446" t="s">
        <v>50</v>
      </c>
      <c r="E446" t="s">
        <v>45</v>
      </c>
    </row>
    <row r="447" spans="1:5" x14ac:dyDescent="0.25">
      <c r="A447" t="s">
        <v>0</v>
      </c>
      <c r="B447" t="s">
        <v>26</v>
      </c>
      <c r="C447" t="s">
        <v>42</v>
      </c>
      <c r="D447" t="s">
        <v>52</v>
      </c>
      <c r="E447" t="s">
        <v>46</v>
      </c>
    </row>
    <row r="448" spans="1:5" x14ac:dyDescent="0.25">
      <c r="A448" t="s">
        <v>2</v>
      </c>
      <c r="B448" t="s">
        <v>23</v>
      </c>
      <c r="C448" t="s">
        <v>42</v>
      </c>
      <c r="D448" t="s">
        <v>49</v>
      </c>
      <c r="E448" t="s">
        <v>46</v>
      </c>
    </row>
    <row r="449" spans="1:5" x14ac:dyDescent="0.25">
      <c r="A449" t="s">
        <v>8</v>
      </c>
      <c r="B449" t="s">
        <v>31</v>
      </c>
      <c r="C449" t="s">
        <v>42</v>
      </c>
      <c r="D449" t="s">
        <v>48</v>
      </c>
      <c r="E449" t="s">
        <v>46</v>
      </c>
    </row>
    <row r="450" spans="1:5" x14ac:dyDescent="0.25">
      <c r="A450" t="s">
        <v>13</v>
      </c>
      <c r="B450" t="s">
        <v>63</v>
      </c>
      <c r="C450" t="s">
        <v>44</v>
      </c>
      <c r="D450" t="s">
        <v>52</v>
      </c>
      <c r="E450" t="s">
        <v>45</v>
      </c>
    </row>
    <row r="451" spans="1:5" x14ac:dyDescent="0.25">
      <c r="A451" t="s">
        <v>16</v>
      </c>
      <c r="B451" t="s">
        <v>26</v>
      </c>
      <c r="C451" t="s">
        <v>42</v>
      </c>
      <c r="D451" t="s">
        <v>52</v>
      </c>
      <c r="E451" t="s">
        <v>45</v>
      </c>
    </row>
    <row r="452" spans="1:5" x14ac:dyDescent="0.25">
      <c r="A452" t="s">
        <v>16</v>
      </c>
      <c r="B452" t="s">
        <v>26</v>
      </c>
      <c r="C452" t="s">
        <v>42</v>
      </c>
      <c r="D452" t="s">
        <v>51</v>
      </c>
      <c r="E452" t="s">
        <v>45</v>
      </c>
    </row>
    <row r="453" spans="1:5" x14ac:dyDescent="0.25">
      <c r="A453" t="s">
        <v>0</v>
      </c>
      <c r="B453" t="s">
        <v>23</v>
      </c>
      <c r="C453" t="s">
        <v>42</v>
      </c>
      <c r="D453" t="s">
        <v>49</v>
      </c>
      <c r="E453" t="s">
        <v>45</v>
      </c>
    </row>
    <row r="454" spans="1:5" x14ac:dyDescent="0.25">
      <c r="A454" t="s">
        <v>13</v>
      </c>
      <c r="B454" t="s">
        <v>63</v>
      </c>
      <c r="C454" t="s">
        <v>42</v>
      </c>
      <c r="D454" t="s">
        <v>51</v>
      </c>
      <c r="E454" t="s">
        <v>45</v>
      </c>
    </row>
    <row r="455" spans="1:5" x14ac:dyDescent="0.25">
      <c r="A455" t="s">
        <v>2</v>
      </c>
      <c r="B455" t="s">
        <v>23</v>
      </c>
      <c r="C455" t="s">
        <v>41</v>
      </c>
      <c r="D455" t="s">
        <v>47</v>
      </c>
      <c r="E455" t="s">
        <v>45</v>
      </c>
    </row>
    <row r="456" spans="1:5" x14ac:dyDescent="0.25">
      <c r="A456" t="s">
        <v>8</v>
      </c>
      <c r="B456" t="s">
        <v>31</v>
      </c>
      <c r="C456" t="s">
        <v>42</v>
      </c>
      <c r="D456" t="s">
        <v>48</v>
      </c>
      <c r="E456" t="s">
        <v>45</v>
      </c>
    </row>
    <row r="457" spans="1:5" x14ac:dyDescent="0.25">
      <c r="A457" t="s">
        <v>21</v>
      </c>
      <c r="B457" t="s">
        <v>28</v>
      </c>
      <c r="C457" t="s">
        <v>42</v>
      </c>
      <c r="D457" t="s">
        <v>50</v>
      </c>
      <c r="E457" t="s">
        <v>45</v>
      </c>
    </row>
    <row r="458" spans="1:5" x14ac:dyDescent="0.25">
      <c r="A458" t="s">
        <v>2</v>
      </c>
      <c r="B458" t="s">
        <v>23</v>
      </c>
      <c r="C458" t="s">
        <v>41</v>
      </c>
      <c r="D458" t="s">
        <v>48</v>
      </c>
      <c r="E458" t="s">
        <v>46</v>
      </c>
    </row>
    <row r="459" spans="1:5" x14ac:dyDescent="0.25">
      <c r="A459" t="s">
        <v>7</v>
      </c>
      <c r="B459" t="s">
        <v>26</v>
      </c>
      <c r="C459" t="s">
        <v>42</v>
      </c>
      <c r="D459" t="s">
        <v>50</v>
      </c>
      <c r="E459" t="s">
        <v>46</v>
      </c>
    </row>
    <row r="460" spans="1:5" x14ac:dyDescent="0.25">
      <c r="A460" t="s">
        <v>8</v>
      </c>
      <c r="B460" t="s">
        <v>23</v>
      </c>
      <c r="C460" t="s">
        <v>42</v>
      </c>
      <c r="D460" t="s">
        <v>50</v>
      </c>
      <c r="E460" t="s">
        <v>46</v>
      </c>
    </row>
    <row r="461" spans="1:5" x14ac:dyDescent="0.25">
      <c r="A461" t="s">
        <v>0</v>
      </c>
      <c r="B461" t="s">
        <v>23</v>
      </c>
      <c r="C461" t="s">
        <v>42</v>
      </c>
      <c r="D461" t="s">
        <v>50</v>
      </c>
      <c r="E461" t="s">
        <v>46</v>
      </c>
    </row>
    <row r="462" spans="1:5" x14ac:dyDescent="0.25">
      <c r="A462" t="s">
        <v>8</v>
      </c>
      <c r="B462" t="s">
        <v>23</v>
      </c>
      <c r="C462" t="s">
        <v>42</v>
      </c>
      <c r="D462" t="s">
        <v>50</v>
      </c>
      <c r="E462" t="s">
        <v>46</v>
      </c>
    </row>
    <row r="463" spans="1:5" x14ac:dyDescent="0.25">
      <c r="A463" t="s">
        <v>8</v>
      </c>
      <c r="B463" t="s">
        <v>31</v>
      </c>
      <c r="C463" t="s">
        <v>42</v>
      </c>
      <c r="D463" t="s">
        <v>50</v>
      </c>
      <c r="E463" t="s">
        <v>46</v>
      </c>
    </row>
    <row r="464" spans="1:5" x14ac:dyDescent="0.25">
      <c r="A464" t="s">
        <v>16</v>
      </c>
      <c r="B464" t="s">
        <v>63</v>
      </c>
      <c r="C464" t="s">
        <v>42</v>
      </c>
      <c r="D464" t="s">
        <v>51</v>
      </c>
      <c r="E464" t="s">
        <v>45</v>
      </c>
    </row>
    <row r="465" spans="1:5" x14ac:dyDescent="0.25">
      <c r="A465" t="s">
        <v>8</v>
      </c>
      <c r="B465" t="s">
        <v>31</v>
      </c>
      <c r="C465" t="s">
        <v>42</v>
      </c>
      <c r="D465" t="s">
        <v>49</v>
      </c>
      <c r="E465" t="s">
        <v>45</v>
      </c>
    </row>
    <row r="466" spans="1:5" x14ac:dyDescent="0.25">
      <c r="A466" t="s">
        <v>8</v>
      </c>
      <c r="B466" t="s">
        <v>31</v>
      </c>
      <c r="C466" t="s">
        <v>42</v>
      </c>
      <c r="D466" t="s">
        <v>49</v>
      </c>
      <c r="E466" t="s">
        <v>46</v>
      </c>
    </row>
    <row r="467" spans="1:5" x14ac:dyDescent="0.25">
      <c r="A467" t="s">
        <v>8</v>
      </c>
      <c r="B467" t="s">
        <v>31</v>
      </c>
      <c r="C467" t="s">
        <v>42</v>
      </c>
      <c r="D467" t="s">
        <v>51</v>
      </c>
      <c r="E467" t="s">
        <v>46</v>
      </c>
    </row>
    <row r="468" spans="1:5" x14ac:dyDescent="0.25">
      <c r="A468" t="s">
        <v>13</v>
      </c>
      <c r="B468" t="s">
        <v>63</v>
      </c>
      <c r="C468" t="s">
        <v>42</v>
      </c>
      <c r="D468" t="s">
        <v>50</v>
      </c>
      <c r="E468" t="s">
        <v>46</v>
      </c>
    </row>
    <row r="469" spans="1:5" x14ac:dyDescent="0.25">
      <c r="A469" t="s">
        <v>2</v>
      </c>
      <c r="B469" t="s">
        <v>32</v>
      </c>
      <c r="C469" t="s">
        <v>41</v>
      </c>
      <c r="D469" t="s">
        <v>48</v>
      </c>
      <c r="E469" t="s">
        <v>46</v>
      </c>
    </row>
    <row r="470" spans="1:5" x14ac:dyDescent="0.25">
      <c r="A470" t="s">
        <v>8</v>
      </c>
      <c r="B470" t="s">
        <v>23</v>
      </c>
      <c r="C470" t="s">
        <v>42</v>
      </c>
      <c r="D470" t="s">
        <v>49</v>
      </c>
      <c r="E470" t="s">
        <v>46</v>
      </c>
    </row>
    <row r="471" spans="1:5" x14ac:dyDescent="0.25">
      <c r="A471" t="s">
        <v>2</v>
      </c>
      <c r="B471" t="s">
        <v>37</v>
      </c>
      <c r="C471" t="s">
        <v>42</v>
      </c>
      <c r="D471" t="s">
        <v>49</v>
      </c>
      <c r="E471" t="s">
        <v>46</v>
      </c>
    </row>
    <row r="472" spans="1:5" x14ac:dyDescent="0.25">
      <c r="A472" t="s">
        <v>8</v>
      </c>
      <c r="B472" t="s">
        <v>31</v>
      </c>
      <c r="C472" t="s">
        <v>42</v>
      </c>
      <c r="D472" t="s">
        <v>49</v>
      </c>
      <c r="E472" t="s">
        <v>46</v>
      </c>
    </row>
    <row r="473" spans="1:5" x14ac:dyDescent="0.25">
      <c r="A473" t="s">
        <v>10</v>
      </c>
      <c r="B473" t="s">
        <v>29</v>
      </c>
      <c r="C473" t="s">
        <v>42</v>
      </c>
      <c r="D473" t="s">
        <v>50</v>
      </c>
      <c r="E473" t="s">
        <v>46</v>
      </c>
    </row>
    <row r="474" spans="1:5" x14ac:dyDescent="0.25">
      <c r="A474" t="s">
        <v>3</v>
      </c>
      <c r="B474" t="s">
        <v>31</v>
      </c>
      <c r="C474" t="s">
        <v>42</v>
      </c>
      <c r="D474" t="s">
        <v>50</v>
      </c>
      <c r="E474" t="s">
        <v>46</v>
      </c>
    </row>
    <row r="475" spans="1:5" x14ac:dyDescent="0.25">
      <c r="A475" t="s">
        <v>10</v>
      </c>
      <c r="B475" t="s">
        <v>24</v>
      </c>
      <c r="C475" t="s">
        <v>42</v>
      </c>
      <c r="D475" t="s">
        <v>49</v>
      </c>
      <c r="E475" t="s">
        <v>46</v>
      </c>
    </row>
    <row r="476" spans="1:5" x14ac:dyDescent="0.25">
      <c r="A476" t="s">
        <v>16</v>
      </c>
      <c r="B476" t="s">
        <v>26</v>
      </c>
      <c r="C476" t="s">
        <v>42</v>
      </c>
      <c r="D476" t="s">
        <v>52</v>
      </c>
      <c r="E476" t="s">
        <v>45</v>
      </c>
    </row>
    <row r="477" spans="1:5" x14ac:dyDescent="0.25">
      <c r="A477" t="s">
        <v>0</v>
      </c>
      <c r="B477" t="s">
        <v>29</v>
      </c>
      <c r="C477" t="s">
        <v>42</v>
      </c>
      <c r="D477" t="s">
        <v>51</v>
      </c>
      <c r="E477" t="s">
        <v>46</v>
      </c>
    </row>
    <row r="478" spans="1:5" x14ac:dyDescent="0.25">
      <c r="A478" t="s">
        <v>0</v>
      </c>
      <c r="B478" t="s">
        <v>23</v>
      </c>
      <c r="C478" t="s">
        <v>42</v>
      </c>
      <c r="D478" t="s">
        <v>49</v>
      </c>
      <c r="E478" t="s">
        <v>46</v>
      </c>
    </row>
    <row r="479" spans="1:5" x14ac:dyDescent="0.25">
      <c r="A479" t="s">
        <v>16</v>
      </c>
      <c r="B479" t="s">
        <v>26</v>
      </c>
      <c r="C479" t="s">
        <v>42</v>
      </c>
      <c r="D479" t="s">
        <v>52</v>
      </c>
      <c r="E479" t="s">
        <v>45</v>
      </c>
    </row>
    <row r="480" spans="1:5" x14ac:dyDescent="0.25">
      <c r="A480" t="s">
        <v>7</v>
      </c>
      <c r="B480" t="s">
        <v>26</v>
      </c>
      <c r="C480" t="s">
        <v>42</v>
      </c>
      <c r="D480" t="s">
        <v>50</v>
      </c>
      <c r="E480" t="s">
        <v>45</v>
      </c>
    </row>
    <row r="481" spans="1:5" x14ac:dyDescent="0.25">
      <c r="A481" t="s">
        <v>2</v>
      </c>
      <c r="B481" t="s">
        <v>23</v>
      </c>
      <c r="C481" t="s">
        <v>41</v>
      </c>
      <c r="D481" t="s">
        <v>47</v>
      </c>
      <c r="E481" t="s">
        <v>45</v>
      </c>
    </row>
    <row r="482" spans="1:5" x14ac:dyDescent="0.25">
      <c r="A482" t="s">
        <v>8</v>
      </c>
      <c r="B482" t="s">
        <v>63</v>
      </c>
      <c r="C482" t="s">
        <v>42</v>
      </c>
      <c r="D482" t="s">
        <v>49</v>
      </c>
      <c r="E482" t="s">
        <v>46</v>
      </c>
    </row>
    <row r="483" spans="1:5" x14ac:dyDescent="0.25">
      <c r="A483" t="s">
        <v>8</v>
      </c>
      <c r="B483" t="s">
        <v>31</v>
      </c>
      <c r="C483" t="s">
        <v>44</v>
      </c>
      <c r="D483" t="s">
        <v>48</v>
      </c>
      <c r="E483" t="s">
        <v>46</v>
      </c>
    </row>
    <row r="484" spans="1:5" x14ac:dyDescent="0.25">
      <c r="A484" t="s">
        <v>0</v>
      </c>
      <c r="B484" t="s">
        <v>23</v>
      </c>
      <c r="C484" t="s">
        <v>42</v>
      </c>
      <c r="D484" t="s">
        <v>50</v>
      </c>
      <c r="E484" t="s">
        <v>46</v>
      </c>
    </row>
    <row r="485" spans="1:5" x14ac:dyDescent="0.25">
      <c r="A485" t="s">
        <v>2</v>
      </c>
      <c r="B485" t="s">
        <v>32</v>
      </c>
      <c r="C485" t="s">
        <v>44</v>
      </c>
      <c r="D485" t="s">
        <v>48</v>
      </c>
      <c r="E485" t="s">
        <v>46</v>
      </c>
    </row>
    <row r="486" spans="1:5" x14ac:dyDescent="0.25">
      <c r="A486" t="s">
        <v>7</v>
      </c>
      <c r="B486" t="s">
        <v>26</v>
      </c>
      <c r="C486" t="s">
        <v>42</v>
      </c>
      <c r="D486" t="s">
        <v>52</v>
      </c>
      <c r="E486" t="s">
        <v>45</v>
      </c>
    </row>
    <row r="487" spans="1:5" x14ac:dyDescent="0.25">
      <c r="A487" t="s">
        <v>16</v>
      </c>
      <c r="B487" t="s">
        <v>26</v>
      </c>
      <c r="C487" t="s">
        <v>42</v>
      </c>
      <c r="D487" t="s">
        <v>51</v>
      </c>
      <c r="E487" t="s">
        <v>46</v>
      </c>
    </row>
    <row r="488" spans="1:5" x14ac:dyDescent="0.25">
      <c r="A488" t="s">
        <v>18</v>
      </c>
      <c r="B488" t="s">
        <v>23</v>
      </c>
      <c r="C488" t="s">
        <v>42</v>
      </c>
      <c r="D488" t="s">
        <v>49</v>
      </c>
      <c r="E488" t="s">
        <v>45</v>
      </c>
    </row>
    <row r="489" spans="1:5" x14ac:dyDescent="0.25">
      <c r="A489" t="s">
        <v>11</v>
      </c>
      <c r="B489" t="s">
        <v>31</v>
      </c>
      <c r="C489" t="s">
        <v>42</v>
      </c>
      <c r="D489" t="s">
        <v>49</v>
      </c>
      <c r="E489" t="s">
        <v>45</v>
      </c>
    </row>
    <row r="490" spans="1:5" x14ac:dyDescent="0.25">
      <c r="A490" t="s">
        <v>10</v>
      </c>
      <c r="B490" t="s">
        <v>29</v>
      </c>
      <c r="C490" t="s">
        <v>42</v>
      </c>
      <c r="D490" t="s">
        <v>50</v>
      </c>
      <c r="E490" t="s">
        <v>46</v>
      </c>
    </row>
    <row r="491" spans="1:5" x14ac:dyDescent="0.25">
      <c r="A491" t="s">
        <v>18</v>
      </c>
      <c r="B491" t="s">
        <v>23</v>
      </c>
      <c r="C491" t="s">
        <v>42</v>
      </c>
      <c r="D491" t="s">
        <v>50</v>
      </c>
      <c r="E491" t="s">
        <v>45</v>
      </c>
    </row>
    <row r="492" spans="1:5" x14ac:dyDescent="0.25">
      <c r="A492" t="s">
        <v>15</v>
      </c>
      <c r="B492" t="s">
        <v>24</v>
      </c>
      <c r="C492" t="s">
        <v>41</v>
      </c>
      <c r="D492" t="s">
        <v>50</v>
      </c>
      <c r="E492" t="s">
        <v>45</v>
      </c>
    </row>
    <row r="493" spans="1:5" x14ac:dyDescent="0.25">
      <c r="A493" t="s">
        <v>2</v>
      </c>
      <c r="B493" t="s">
        <v>37</v>
      </c>
      <c r="C493" t="s">
        <v>44</v>
      </c>
      <c r="D493" t="s">
        <v>49</v>
      </c>
      <c r="E493" t="s">
        <v>45</v>
      </c>
    </row>
    <row r="494" spans="1:5" x14ac:dyDescent="0.25">
      <c r="A494" t="s">
        <v>2</v>
      </c>
      <c r="B494" t="s">
        <v>29</v>
      </c>
      <c r="C494" t="s">
        <v>41</v>
      </c>
      <c r="D494" t="s">
        <v>48</v>
      </c>
      <c r="E494" t="s">
        <v>46</v>
      </c>
    </row>
    <row r="495" spans="1:5" x14ac:dyDescent="0.25">
      <c r="A495" t="s">
        <v>16</v>
      </c>
      <c r="B495" t="s">
        <v>26</v>
      </c>
      <c r="C495" t="s">
        <v>42</v>
      </c>
      <c r="D495" t="s">
        <v>52</v>
      </c>
      <c r="E495" t="s">
        <v>45</v>
      </c>
    </row>
    <row r="496" spans="1:5" x14ac:dyDescent="0.25">
      <c r="A496" t="s">
        <v>8</v>
      </c>
      <c r="B496" t="s">
        <v>31</v>
      </c>
      <c r="C496" t="s">
        <v>42</v>
      </c>
      <c r="D496" t="s">
        <v>50</v>
      </c>
      <c r="E496" t="s">
        <v>46</v>
      </c>
    </row>
    <row r="497" spans="1:5" x14ac:dyDescent="0.25">
      <c r="A497" t="s">
        <v>8</v>
      </c>
      <c r="B497" t="s">
        <v>31</v>
      </c>
      <c r="C497" t="s">
        <v>42</v>
      </c>
      <c r="D497" t="s">
        <v>50</v>
      </c>
      <c r="E497" t="s">
        <v>45</v>
      </c>
    </row>
    <row r="498" spans="1:5" x14ac:dyDescent="0.25">
      <c r="A498" t="s">
        <v>1</v>
      </c>
      <c r="B498" t="s">
        <v>63</v>
      </c>
      <c r="C498" t="s">
        <v>41</v>
      </c>
      <c r="D498" t="s">
        <v>51</v>
      </c>
      <c r="E498" t="s">
        <v>45</v>
      </c>
    </row>
    <row r="499" spans="1:5" x14ac:dyDescent="0.25">
      <c r="A499" t="s">
        <v>2</v>
      </c>
      <c r="B499" t="s">
        <v>29</v>
      </c>
      <c r="C499" t="s">
        <v>41</v>
      </c>
      <c r="D499" t="s">
        <v>49</v>
      </c>
      <c r="E499" t="s">
        <v>45</v>
      </c>
    </row>
    <row r="500" spans="1:5" x14ac:dyDescent="0.25">
      <c r="A500" t="s">
        <v>8</v>
      </c>
      <c r="B500" t="s">
        <v>26</v>
      </c>
      <c r="C500" t="s">
        <v>42</v>
      </c>
      <c r="D500" t="s">
        <v>51</v>
      </c>
      <c r="E500" t="s">
        <v>46</v>
      </c>
    </row>
    <row r="501" spans="1:5" x14ac:dyDescent="0.25">
      <c r="A501" t="s">
        <v>16</v>
      </c>
      <c r="B501" t="s">
        <v>63</v>
      </c>
      <c r="C501" t="s">
        <v>42</v>
      </c>
      <c r="D501" t="s">
        <v>51</v>
      </c>
      <c r="E501" t="s">
        <v>45</v>
      </c>
    </row>
    <row r="502" spans="1:5" x14ac:dyDescent="0.25">
      <c r="A502" t="s">
        <v>0</v>
      </c>
      <c r="B502" t="s">
        <v>23</v>
      </c>
      <c r="C502" t="s">
        <v>42</v>
      </c>
      <c r="D502" t="s">
        <v>52</v>
      </c>
      <c r="E502" t="s">
        <v>46</v>
      </c>
    </row>
    <row r="503" spans="1:5" x14ac:dyDescent="0.25">
      <c r="A503" t="s">
        <v>2</v>
      </c>
      <c r="B503" t="s">
        <v>29</v>
      </c>
      <c r="C503" t="s">
        <v>41</v>
      </c>
      <c r="D503" t="s">
        <v>48</v>
      </c>
      <c r="E503" t="s">
        <v>45</v>
      </c>
    </row>
    <row r="504" spans="1:5" x14ac:dyDescent="0.25">
      <c r="A504" t="s">
        <v>2</v>
      </c>
      <c r="B504" t="s">
        <v>23</v>
      </c>
      <c r="C504" t="s">
        <v>41</v>
      </c>
      <c r="D504" t="s">
        <v>49</v>
      </c>
      <c r="E504" t="s">
        <v>46</v>
      </c>
    </row>
    <row r="505" spans="1:5" x14ac:dyDescent="0.25">
      <c r="A505" t="s">
        <v>10</v>
      </c>
      <c r="B505" t="s">
        <v>29</v>
      </c>
      <c r="C505" t="s">
        <v>41</v>
      </c>
      <c r="D505" t="s">
        <v>50</v>
      </c>
      <c r="E505" t="s">
        <v>45</v>
      </c>
    </row>
    <row r="506" spans="1:5" x14ac:dyDescent="0.25">
      <c r="A506" t="s">
        <v>8</v>
      </c>
      <c r="B506" t="s">
        <v>63</v>
      </c>
      <c r="C506" t="s">
        <v>42</v>
      </c>
      <c r="D506" t="s">
        <v>49</v>
      </c>
      <c r="E506" t="s">
        <v>46</v>
      </c>
    </row>
    <row r="507" spans="1:5" x14ac:dyDescent="0.25">
      <c r="A507" t="s">
        <v>8</v>
      </c>
      <c r="B507" t="s">
        <v>31</v>
      </c>
      <c r="C507" t="s">
        <v>42</v>
      </c>
      <c r="D507" t="s">
        <v>49</v>
      </c>
      <c r="E507" t="s">
        <v>46</v>
      </c>
    </row>
    <row r="508" spans="1:5" x14ac:dyDescent="0.25">
      <c r="A508" t="s">
        <v>8</v>
      </c>
      <c r="B508" t="s">
        <v>23</v>
      </c>
      <c r="C508" t="s">
        <v>42</v>
      </c>
      <c r="D508" t="s">
        <v>50</v>
      </c>
      <c r="E508" t="s">
        <v>46</v>
      </c>
    </row>
    <row r="509" spans="1:5" x14ac:dyDescent="0.25">
      <c r="A509" t="s">
        <v>16</v>
      </c>
      <c r="B509" t="s">
        <v>63</v>
      </c>
      <c r="C509" t="s">
        <v>42</v>
      </c>
      <c r="D509" t="s">
        <v>51</v>
      </c>
      <c r="E509" t="s">
        <v>45</v>
      </c>
    </row>
    <row r="510" spans="1:5" x14ac:dyDescent="0.25">
      <c r="A510" t="s">
        <v>8</v>
      </c>
      <c r="B510" t="s">
        <v>26</v>
      </c>
      <c r="C510" t="s">
        <v>42</v>
      </c>
      <c r="D510" t="s">
        <v>47</v>
      </c>
      <c r="E510" t="s">
        <v>46</v>
      </c>
    </row>
    <row r="511" spans="1:5" x14ac:dyDescent="0.25">
      <c r="A511" t="s">
        <v>8</v>
      </c>
      <c r="B511" t="s">
        <v>63</v>
      </c>
      <c r="C511" t="s">
        <v>42</v>
      </c>
      <c r="D511" t="s">
        <v>49</v>
      </c>
      <c r="E511" t="s">
        <v>46</v>
      </c>
    </row>
    <row r="512" spans="1:5" x14ac:dyDescent="0.25">
      <c r="A512" t="s">
        <v>0</v>
      </c>
      <c r="B512" t="s">
        <v>23</v>
      </c>
      <c r="C512" t="s">
        <v>42</v>
      </c>
      <c r="D512" t="s">
        <v>52</v>
      </c>
      <c r="E512" t="s">
        <v>46</v>
      </c>
    </row>
    <row r="513" spans="1:5" x14ac:dyDescent="0.25">
      <c r="A513" t="s">
        <v>0</v>
      </c>
      <c r="B513" t="s">
        <v>26</v>
      </c>
      <c r="C513" t="s">
        <v>42</v>
      </c>
      <c r="D513" t="s">
        <v>52</v>
      </c>
      <c r="E513" t="s">
        <v>45</v>
      </c>
    </row>
    <row r="514" spans="1:5" x14ac:dyDescent="0.25">
      <c r="A514" t="s">
        <v>13</v>
      </c>
      <c r="B514" t="s">
        <v>63</v>
      </c>
      <c r="C514" t="s">
        <v>42</v>
      </c>
      <c r="D514" t="s">
        <v>51</v>
      </c>
      <c r="E514" t="s">
        <v>45</v>
      </c>
    </row>
    <row r="515" spans="1:5" x14ac:dyDescent="0.25">
      <c r="A515" t="s">
        <v>16</v>
      </c>
      <c r="B515" t="s">
        <v>26</v>
      </c>
      <c r="C515" t="s">
        <v>42</v>
      </c>
      <c r="D515" t="s">
        <v>51</v>
      </c>
      <c r="E515" t="s">
        <v>46</v>
      </c>
    </row>
    <row r="516" spans="1:5" x14ac:dyDescent="0.25">
      <c r="A516" t="s">
        <v>5</v>
      </c>
      <c r="B516" t="s">
        <v>36</v>
      </c>
      <c r="C516" t="s">
        <v>44</v>
      </c>
      <c r="D516" t="s">
        <v>50</v>
      </c>
      <c r="E516" t="s">
        <v>46</v>
      </c>
    </row>
    <row r="517" spans="1:5" x14ac:dyDescent="0.25">
      <c r="A517" t="s">
        <v>16</v>
      </c>
      <c r="B517" t="s">
        <v>26</v>
      </c>
      <c r="C517" t="s">
        <v>42</v>
      </c>
      <c r="D517" t="s">
        <v>52</v>
      </c>
      <c r="E517" t="s">
        <v>46</v>
      </c>
    </row>
    <row r="518" spans="1:5" x14ac:dyDescent="0.25">
      <c r="A518" t="s">
        <v>2</v>
      </c>
      <c r="B518" t="s">
        <v>37</v>
      </c>
      <c r="C518" t="s">
        <v>41</v>
      </c>
      <c r="D518" t="s">
        <v>49</v>
      </c>
      <c r="E518" t="s">
        <v>46</v>
      </c>
    </row>
    <row r="519" spans="1:5" x14ac:dyDescent="0.25">
      <c r="A519" t="s">
        <v>16</v>
      </c>
      <c r="B519" t="s">
        <v>26</v>
      </c>
      <c r="C519" t="s">
        <v>42</v>
      </c>
      <c r="D519" t="s">
        <v>52</v>
      </c>
      <c r="E519" t="s">
        <v>45</v>
      </c>
    </row>
    <row r="520" spans="1:5" x14ac:dyDescent="0.25">
      <c r="A520" t="s">
        <v>8</v>
      </c>
      <c r="B520" t="s">
        <v>63</v>
      </c>
      <c r="C520" t="s">
        <v>42</v>
      </c>
      <c r="D520" t="s">
        <v>50</v>
      </c>
      <c r="E520" t="s">
        <v>45</v>
      </c>
    </row>
    <row r="521" spans="1:5" x14ac:dyDescent="0.25">
      <c r="A521" t="s">
        <v>10</v>
      </c>
      <c r="B521" t="s">
        <v>29</v>
      </c>
      <c r="C521" t="s">
        <v>42</v>
      </c>
      <c r="D521" t="s">
        <v>50</v>
      </c>
      <c r="E521" t="s">
        <v>46</v>
      </c>
    </row>
    <row r="522" spans="1:5" x14ac:dyDescent="0.25">
      <c r="A522" t="s">
        <v>0</v>
      </c>
      <c r="B522" t="s">
        <v>23</v>
      </c>
      <c r="C522" t="s">
        <v>42</v>
      </c>
      <c r="D522" t="s">
        <v>50</v>
      </c>
      <c r="E522" t="s">
        <v>45</v>
      </c>
    </row>
    <row r="523" spans="1:5" x14ac:dyDescent="0.25">
      <c r="A523" t="s">
        <v>15</v>
      </c>
      <c r="B523" t="s">
        <v>26</v>
      </c>
      <c r="C523" t="s">
        <v>42</v>
      </c>
      <c r="D523" t="s">
        <v>50</v>
      </c>
      <c r="E523" t="s">
        <v>45</v>
      </c>
    </row>
    <row r="524" spans="1:5" x14ac:dyDescent="0.25">
      <c r="A524" t="s">
        <v>0</v>
      </c>
      <c r="B524" t="s">
        <v>23</v>
      </c>
      <c r="C524" t="s">
        <v>42</v>
      </c>
      <c r="D524" t="s">
        <v>52</v>
      </c>
      <c r="E524" t="s">
        <v>46</v>
      </c>
    </row>
    <row r="525" spans="1:5" x14ac:dyDescent="0.25">
      <c r="A525" t="s">
        <v>0</v>
      </c>
      <c r="B525" t="s">
        <v>23</v>
      </c>
      <c r="C525" t="s">
        <v>42</v>
      </c>
      <c r="D525" t="s">
        <v>50</v>
      </c>
      <c r="E525" t="s">
        <v>46</v>
      </c>
    </row>
    <row r="526" spans="1:5" x14ac:dyDescent="0.25">
      <c r="A526" t="s">
        <v>2</v>
      </c>
      <c r="B526" t="s">
        <v>37</v>
      </c>
      <c r="C526" t="s">
        <v>44</v>
      </c>
      <c r="D526" t="s">
        <v>49</v>
      </c>
      <c r="E526" t="s">
        <v>46</v>
      </c>
    </row>
    <row r="527" spans="1:5" x14ac:dyDescent="0.25">
      <c r="A527" t="s">
        <v>8</v>
      </c>
      <c r="B527" t="s">
        <v>23</v>
      </c>
      <c r="C527" t="s">
        <v>42</v>
      </c>
      <c r="D527" t="s">
        <v>48</v>
      </c>
      <c r="E527" t="s">
        <v>46</v>
      </c>
    </row>
    <row r="528" spans="1:5" x14ac:dyDescent="0.25">
      <c r="A528" t="s">
        <v>5</v>
      </c>
      <c r="B528" t="s">
        <v>33</v>
      </c>
      <c r="C528" t="s">
        <v>42</v>
      </c>
      <c r="D528" t="s">
        <v>49</v>
      </c>
      <c r="E528" t="s">
        <v>45</v>
      </c>
    </row>
    <row r="529" spans="1:5" x14ac:dyDescent="0.25">
      <c r="A529" t="s">
        <v>8</v>
      </c>
      <c r="B529" t="s">
        <v>23</v>
      </c>
      <c r="C529" t="s">
        <v>42</v>
      </c>
      <c r="D529" t="s">
        <v>49</v>
      </c>
      <c r="E529" t="s">
        <v>45</v>
      </c>
    </row>
    <row r="530" spans="1:5" x14ac:dyDescent="0.25">
      <c r="A530" t="s">
        <v>19</v>
      </c>
      <c r="B530" t="s">
        <v>31</v>
      </c>
      <c r="C530" t="s">
        <v>42</v>
      </c>
      <c r="D530" t="s">
        <v>47</v>
      </c>
      <c r="E530" t="s">
        <v>46</v>
      </c>
    </row>
    <row r="531" spans="1:5" x14ac:dyDescent="0.25">
      <c r="A531" t="s">
        <v>8</v>
      </c>
      <c r="B531" t="s">
        <v>31</v>
      </c>
      <c r="C531" t="s">
        <v>42</v>
      </c>
      <c r="D531" t="s">
        <v>51</v>
      </c>
      <c r="E531" t="s">
        <v>46</v>
      </c>
    </row>
    <row r="532" spans="1:5" x14ac:dyDescent="0.25">
      <c r="A532" t="s">
        <v>16</v>
      </c>
      <c r="B532" t="s">
        <v>26</v>
      </c>
      <c r="C532" t="s">
        <v>42</v>
      </c>
      <c r="D532" t="s">
        <v>52</v>
      </c>
      <c r="E532" t="s">
        <v>45</v>
      </c>
    </row>
    <row r="533" spans="1:5" x14ac:dyDescent="0.25">
      <c r="A533" t="s">
        <v>8</v>
      </c>
      <c r="B533" t="s">
        <v>63</v>
      </c>
      <c r="C533" t="s">
        <v>41</v>
      </c>
      <c r="D533" t="s">
        <v>51</v>
      </c>
      <c r="E533" t="s">
        <v>46</v>
      </c>
    </row>
    <row r="534" spans="1:5" x14ac:dyDescent="0.25">
      <c r="A534" t="s">
        <v>2</v>
      </c>
      <c r="B534" t="s">
        <v>37</v>
      </c>
      <c r="C534" t="s">
        <v>44</v>
      </c>
      <c r="D534" t="s">
        <v>49</v>
      </c>
      <c r="E534" t="s">
        <v>46</v>
      </c>
    </row>
    <row r="535" spans="1:5" x14ac:dyDescent="0.25">
      <c r="A535" t="s">
        <v>16</v>
      </c>
      <c r="B535" t="s">
        <v>26</v>
      </c>
      <c r="C535" t="s">
        <v>41</v>
      </c>
      <c r="D535" t="s">
        <v>51</v>
      </c>
      <c r="E535" t="s">
        <v>45</v>
      </c>
    </row>
    <row r="536" spans="1:5" x14ac:dyDescent="0.25">
      <c r="A536" t="s">
        <v>7</v>
      </c>
      <c r="B536" t="s">
        <v>26</v>
      </c>
      <c r="C536" t="s">
        <v>42</v>
      </c>
      <c r="D536" t="s">
        <v>52</v>
      </c>
      <c r="E536" t="s">
        <v>45</v>
      </c>
    </row>
    <row r="537" spans="1:5" x14ac:dyDescent="0.25">
      <c r="A537" t="s">
        <v>20</v>
      </c>
      <c r="B537" t="s">
        <v>63</v>
      </c>
      <c r="C537" t="s">
        <v>41</v>
      </c>
      <c r="D537" t="s">
        <v>48</v>
      </c>
      <c r="E537" t="s">
        <v>46</v>
      </c>
    </row>
    <row r="538" spans="1:5" x14ac:dyDescent="0.25">
      <c r="A538" t="s">
        <v>11</v>
      </c>
      <c r="B538" t="s">
        <v>31</v>
      </c>
      <c r="C538" t="s">
        <v>44</v>
      </c>
      <c r="D538" t="s">
        <v>47</v>
      </c>
      <c r="E538" t="s">
        <v>46</v>
      </c>
    </row>
    <row r="539" spans="1:5" x14ac:dyDescent="0.25">
      <c r="A539" t="s">
        <v>8</v>
      </c>
      <c r="B539" t="s">
        <v>31</v>
      </c>
      <c r="C539" t="s">
        <v>42</v>
      </c>
      <c r="D539" t="s">
        <v>49</v>
      </c>
      <c r="E539" t="s">
        <v>46</v>
      </c>
    </row>
    <row r="540" spans="1:5" x14ac:dyDescent="0.25">
      <c r="A540" t="s">
        <v>8</v>
      </c>
      <c r="B540" t="s">
        <v>31</v>
      </c>
      <c r="C540" t="s">
        <v>44</v>
      </c>
      <c r="D540" t="s">
        <v>48</v>
      </c>
      <c r="E540" t="s">
        <v>45</v>
      </c>
    </row>
    <row r="541" spans="1:5" x14ac:dyDescent="0.25">
      <c r="A541" t="s">
        <v>6</v>
      </c>
      <c r="B541" t="s">
        <v>24</v>
      </c>
      <c r="C541" t="s">
        <v>42</v>
      </c>
      <c r="D541" t="s">
        <v>49</v>
      </c>
      <c r="E541" t="s">
        <v>45</v>
      </c>
    </row>
    <row r="542" spans="1:5" x14ac:dyDescent="0.25">
      <c r="A542" t="s">
        <v>10</v>
      </c>
      <c r="B542" t="s">
        <v>29</v>
      </c>
      <c r="C542" t="s">
        <v>42</v>
      </c>
      <c r="D542" t="s">
        <v>50</v>
      </c>
      <c r="E542" t="s">
        <v>45</v>
      </c>
    </row>
    <row r="543" spans="1:5" x14ac:dyDescent="0.25">
      <c r="A543" t="s">
        <v>8</v>
      </c>
      <c r="B543" t="s">
        <v>32</v>
      </c>
      <c r="C543" t="s">
        <v>42</v>
      </c>
      <c r="D543" t="s">
        <v>49</v>
      </c>
      <c r="E543" t="s">
        <v>46</v>
      </c>
    </row>
    <row r="544" spans="1:5" x14ac:dyDescent="0.25">
      <c r="A544" t="s">
        <v>7</v>
      </c>
      <c r="B544" t="s">
        <v>29</v>
      </c>
      <c r="C544" t="s">
        <v>42</v>
      </c>
      <c r="D544" t="s">
        <v>50</v>
      </c>
      <c r="E544" t="s">
        <v>46</v>
      </c>
    </row>
    <row r="545" spans="1:5" x14ac:dyDescent="0.25">
      <c r="A545" t="s">
        <v>11</v>
      </c>
      <c r="B545" t="s">
        <v>31</v>
      </c>
      <c r="C545" t="s">
        <v>42</v>
      </c>
      <c r="D545" t="s">
        <v>53</v>
      </c>
      <c r="E545" t="s">
        <v>46</v>
      </c>
    </row>
    <row r="546" spans="1:5" x14ac:dyDescent="0.25">
      <c r="A546" t="s">
        <v>0</v>
      </c>
      <c r="B546" t="s">
        <v>23</v>
      </c>
      <c r="C546" t="s">
        <v>42</v>
      </c>
      <c r="D546" t="s">
        <v>52</v>
      </c>
      <c r="E546" t="s">
        <v>46</v>
      </c>
    </row>
    <row r="547" spans="1:5" x14ac:dyDescent="0.25">
      <c r="A547" t="s">
        <v>18</v>
      </c>
      <c r="B547" t="s">
        <v>23</v>
      </c>
      <c r="C547" t="s">
        <v>42</v>
      </c>
      <c r="D547" t="s">
        <v>50</v>
      </c>
      <c r="E547" t="s">
        <v>45</v>
      </c>
    </row>
    <row r="548" spans="1:5" x14ac:dyDescent="0.25">
      <c r="A548" t="s">
        <v>8</v>
      </c>
      <c r="B548" t="s">
        <v>23</v>
      </c>
      <c r="C548" t="s">
        <v>42</v>
      </c>
      <c r="D548" t="s">
        <v>49</v>
      </c>
      <c r="E548" t="s">
        <v>45</v>
      </c>
    </row>
    <row r="549" spans="1:5" x14ac:dyDescent="0.25">
      <c r="A549" t="s">
        <v>10</v>
      </c>
      <c r="B549" t="s">
        <v>35</v>
      </c>
      <c r="C549" t="s">
        <v>41</v>
      </c>
      <c r="D549" t="s">
        <v>50</v>
      </c>
      <c r="E549" t="s">
        <v>46</v>
      </c>
    </row>
    <row r="550" spans="1:5" x14ac:dyDescent="0.25">
      <c r="A550" t="s">
        <v>2</v>
      </c>
      <c r="B550" t="s">
        <v>23</v>
      </c>
      <c r="C550" t="s">
        <v>41</v>
      </c>
      <c r="D550" t="s">
        <v>47</v>
      </c>
      <c r="E550" t="s">
        <v>45</v>
      </c>
    </row>
    <row r="551" spans="1:5" x14ac:dyDescent="0.25">
      <c r="A551" t="s">
        <v>11</v>
      </c>
      <c r="B551" t="s">
        <v>31</v>
      </c>
      <c r="C551" t="s">
        <v>41</v>
      </c>
      <c r="D551" t="s">
        <v>47</v>
      </c>
      <c r="E551" t="s">
        <v>45</v>
      </c>
    </row>
    <row r="552" spans="1:5" x14ac:dyDescent="0.25">
      <c r="A552" t="s">
        <v>8</v>
      </c>
      <c r="B552" t="s">
        <v>31</v>
      </c>
      <c r="C552" t="s">
        <v>44</v>
      </c>
      <c r="D552" t="s">
        <v>48</v>
      </c>
      <c r="E552" t="s">
        <v>46</v>
      </c>
    </row>
    <row r="553" spans="1:5" x14ac:dyDescent="0.25">
      <c r="A553" t="s">
        <v>6</v>
      </c>
      <c r="B553" t="s">
        <v>24</v>
      </c>
      <c r="C553" t="s">
        <v>42</v>
      </c>
      <c r="D553" t="s">
        <v>51</v>
      </c>
      <c r="E553" t="s">
        <v>45</v>
      </c>
    </row>
    <row r="554" spans="1:5" x14ac:dyDescent="0.25">
      <c r="A554" t="s">
        <v>2</v>
      </c>
      <c r="B554" t="s">
        <v>29</v>
      </c>
      <c r="C554" t="s">
        <v>44</v>
      </c>
      <c r="D554" t="s">
        <v>48</v>
      </c>
      <c r="E554" t="s">
        <v>46</v>
      </c>
    </row>
    <row r="555" spans="1:5" x14ac:dyDescent="0.25">
      <c r="A555" t="s">
        <v>2</v>
      </c>
      <c r="B555" t="s">
        <v>23</v>
      </c>
      <c r="C555" t="s">
        <v>41</v>
      </c>
      <c r="D555" t="s">
        <v>48</v>
      </c>
      <c r="E555" t="s">
        <v>45</v>
      </c>
    </row>
    <row r="556" spans="1:5" x14ac:dyDescent="0.25">
      <c r="A556" t="s">
        <v>0</v>
      </c>
      <c r="B556" t="s">
        <v>23</v>
      </c>
      <c r="C556" t="s">
        <v>42</v>
      </c>
      <c r="D556" t="s">
        <v>51</v>
      </c>
      <c r="E556" t="s">
        <v>46</v>
      </c>
    </row>
    <row r="557" spans="1:5" x14ac:dyDescent="0.25">
      <c r="A557" t="s">
        <v>2</v>
      </c>
      <c r="B557" t="s">
        <v>23</v>
      </c>
      <c r="C557" t="s">
        <v>41</v>
      </c>
      <c r="D557" t="s">
        <v>49</v>
      </c>
      <c r="E557" t="s">
        <v>46</v>
      </c>
    </row>
    <row r="558" spans="1:5" x14ac:dyDescent="0.25">
      <c r="A558" t="s">
        <v>0</v>
      </c>
      <c r="B558" t="s">
        <v>23</v>
      </c>
      <c r="C558" t="s">
        <v>42</v>
      </c>
      <c r="D558" t="s">
        <v>49</v>
      </c>
      <c r="E558" t="s">
        <v>46</v>
      </c>
    </row>
    <row r="559" spans="1:5" x14ac:dyDescent="0.25">
      <c r="A559" t="s">
        <v>8</v>
      </c>
      <c r="B559" t="s">
        <v>31</v>
      </c>
      <c r="C559" t="s">
        <v>42</v>
      </c>
      <c r="D559" t="s">
        <v>50</v>
      </c>
      <c r="E559" t="s">
        <v>45</v>
      </c>
    </row>
    <row r="560" spans="1:5" x14ac:dyDescent="0.25">
      <c r="A560" t="s">
        <v>16</v>
      </c>
      <c r="B560" t="s">
        <v>26</v>
      </c>
      <c r="C560" t="s">
        <v>42</v>
      </c>
      <c r="D560" t="s">
        <v>52</v>
      </c>
      <c r="E560" t="s">
        <v>45</v>
      </c>
    </row>
    <row r="561" spans="1:5" x14ac:dyDescent="0.25">
      <c r="A561" t="s">
        <v>7</v>
      </c>
      <c r="B561" t="s">
        <v>29</v>
      </c>
      <c r="C561" t="s">
        <v>42</v>
      </c>
      <c r="D561" t="s">
        <v>49</v>
      </c>
      <c r="E561" t="s">
        <v>45</v>
      </c>
    </row>
    <row r="562" spans="1:5" x14ac:dyDescent="0.25">
      <c r="A562" t="s">
        <v>11</v>
      </c>
      <c r="B562" t="s">
        <v>31</v>
      </c>
      <c r="C562" t="s">
        <v>41</v>
      </c>
      <c r="D562" t="s">
        <v>48</v>
      </c>
      <c r="E562" t="s">
        <v>46</v>
      </c>
    </row>
    <row r="563" spans="1:5" x14ac:dyDescent="0.25">
      <c r="A563" t="s">
        <v>10</v>
      </c>
      <c r="B563" t="s">
        <v>26</v>
      </c>
      <c r="C563" t="s">
        <v>42</v>
      </c>
      <c r="D563" t="s">
        <v>50</v>
      </c>
      <c r="E563" t="s">
        <v>46</v>
      </c>
    </row>
    <row r="564" spans="1:5" x14ac:dyDescent="0.25">
      <c r="A564" t="s">
        <v>13</v>
      </c>
      <c r="B564" t="s">
        <v>63</v>
      </c>
      <c r="C564" t="s">
        <v>42</v>
      </c>
      <c r="D564" t="s">
        <v>52</v>
      </c>
      <c r="E564" t="s">
        <v>46</v>
      </c>
    </row>
    <row r="565" spans="1:5" x14ac:dyDescent="0.25">
      <c r="A565" t="s">
        <v>8</v>
      </c>
      <c r="B565" t="s">
        <v>31</v>
      </c>
      <c r="C565" t="s">
        <v>42</v>
      </c>
      <c r="D565" t="s">
        <v>50</v>
      </c>
      <c r="E565" t="s">
        <v>46</v>
      </c>
    </row>
    <row r="566" spans="1:5" x14ac:dyDescent="0.25">
      <c r="A566" t="s">
        <v>5</v>
      </c>
      <c r="B566" t="s">
        <v>63</v>
      </c>
      <c r="C566" t="s">
        <v>42</v>
      </c>
      <c r="D566" t="s">
        <v>49</v>
      </c>
      <c r="E566" t="s">
        <v>45</v>
      </c>
    </row>
    <row r="567" spans="1:5" x14ac:dyDescent="0.25">
      <c r="A567" t="s">
        <v>8</v>
      </c>
      <c r="B567" t="s">
        <v>26</v>
      </c>
      <c r="C567" t="s">
        <v>42</v>
      </c>
      <c r="D567" t="s">
        <v>51</v>
      </c>
      <c r="E567" t="s">
        <v>46</v>
      </c>
    </row>
    <row r="568" spans="1:5" x14ac:dyDescent="0.25">
      <c r="A568" t="s">
        <v>10</v>
      </c>
      <c r="B568" t="s">
        <v>26</v>
      </c>
      <c r="C568" t="s">
        <v>41</v>
      </c>
      <c r="D568" t="s">
        <v>50</v>
      </c>
      <c r="E568" t="s">
        <v>46</v>
      </c>
    </row>
    <row r="569" spans="1:5" x14ac:dyDescent="0.25">
      <c r="A569" t="s">
        <v>0</v>
      </c>
      <c r="B569" t="s">
        <v>23</v>
      </c>
      <c r="C569" t="s">
        <v>42</v>
      </c>
      <c r="D569" t="s">
        <v>50</v>
      </c>
      <c r="E569" t="s">
        <v>45</v>
      </c>
    </row>
    <row r="570" spans="1:5" x14ac:dyDescent="0.25">
      <c r="A570" t="s">
        <v>0</v>
      </c>
      <c r="B570" t="s">
        <v>23</v>
      </c>
      <c r="C570" t="s">
        <v>42</v>
      </c>
      <c r="D570" t="s">
        <v>52</v>
      </c>
      <c r="E570" t="s">
        <v>45</v>
      </c>
    </row>
    <row r="571" spans="1:5" x14ac:dyDescent="0.25">
      <c r="A571" t="s">
        <v>8</v>
      </c>
      <c r="B571" t="s">
        <v>31</v>
      </c>
      <c r="C571" t="s">
        <v>42</v>
      </c>
      <c r="D571" t="s">
        <v>47</v>
      </c>
      <c r="E571" t="s">
        <v>46</v>
      </c>
    </row>
    <row r="572" spans="1:5" x14ac:dyDescent="0.25">
      <c r="A572" t="s">
        <v>16</v>
      </c>
      <c r="B572" t="s">
        <v>26</v>
      </c>
      <c r="C572" t="s">
        <v>42</v>
      </c>
      <c r="D572" t="s">
        <v>51</v>
      </c>
      <c r="E572" t="s">
        <v>45</v>
      </c>
    </row>
    <row r="573" spans="1:5" x14ac:dyDescent="0.25">
      <c r="A573" t="s">
        <v>16</v>
      </c>
      <c r="B573" t="s">
        <v>26</v>
      </c>
      <c r="C573" t="s">
        <v>42</v>
      </c>
      <c r="D573" t="s">
        <v>52</v>
      </c>
      <c r="E573" t="s">
        <v>45</v>
      </c>
    </row>
    <row r="574" spans="1:5" x14ac:dyDescent="0.25">
      <c r="A574" t="s">
        <v>13</v>
      </c>
      <c r="B574" t="s">
        <v>63</v>
      </c>
      <c r="C574" t="s">
        <v>42</v>
      </c>
      <c r="D574" t="s">
        <v>51</v>
      </c>
      <c r="E574" t="s">
        <v>46</v>
      </c>
    </row>
    <row r="575" spans="1:5" x14ac:dyDescent="0.25">
      <c r="A575" t="s">
        <v>0</v>
      </c>
      <c r="B575" t="s">
        <v>26</v>
      </c>
      <c r="C575" t="s">
        <v>42</v>
      </c>
      <c r="D575" t="s">
        <v>51</v>
      </c>
      <c r="E575" t="s">
        <v>45</v>
      </c>
    </row>
    <row r="576" spans="1:5" x14ac:dyDescent="0.25">
      <c r="A576" t="s">
        <v>0</v>
      </c>
      <c r="B576" t="s">
        <v>23</v>
      </c>
      <c r="C576" t="s">
        <v>42</v>
      </c>
      <c r="D576" t="s">
        <v>51</v>
      </c>
      <c r="E576" t="s">
        <v>45</v>
      </c>
    </row>
    <row r="577" spans="1:5" x14ac:dyDescent="0.25">
      <c r="A577" t="s">
        <v>8</v>
      </c>
      <c r="B577" t="s">
        <v>63</v>
      </c>
      <c r="C577" t="s">
        <v>42</v>
      </c>
      <c r="D577" t="s">
        <v>49</v>
      </c>
      <c r="E577" t="s">
        <v>45</v>
      </c>
    </row>
    <row r="578" spans="1:5" x14ac:dyDescent="0.25">
      <c r="A578" t="s">
        <v>2</v>
      </c>
      <c r="B578" t="s">
        <v>23</v>
      </c>
      <c r="C578" t="s">
        <v>44</v>
      </c>
      <c r="D578" t="s">
        <v>49</v>
      </c>
      <c r="E578" t="s">
        <v>45</v>
      </c>
    </row>
    <row r="579" spans="1:5" x14ac:dyDescent="0.25">
      <c r="A579" t="s">
        <v>8</v>
      </c>
      <c r="B579" t="s">
        <v>31</v>
      </c>
      <c r="C579" t="s">
        <v>44</v>
      </c>
      <c r="D579" t="s">
        <v>51</v>
      </c>
      <c r="E579" t="s">
        <v>46</v>
      </c>
    </row>
    <row r="580" spans="1:5" x14ac:dyDescent="0.25">
      <c r="A580" t="s">
        <v>0</v>
      </c>
      <c r="B580" t="s">
        <v>26</v>
      </c>
      <c r="C580" t="s">
        <v>42</v>
      </c>
      <c r="D580" t="s">
        <v>51</v>
      </c>
      <c r="E580" t="s">
        <v>45</v>
      </c>
    </row>
    <row r="581" spans="1:5" x14ac:dyDescent="0.25">
      <c r="A581" t="s">
        <v>8</v>
      </c>
      <c r="B581" t="s">
        <v>31</v>
      </c>
      <c r="C581" t="s">
        <v>42</v>
      </c>
      <c r="D581" t="s">
        <v>49</v>
      </c>
      <c r="E581" t="s">
        <v>46</v>
      </c>
    </row>
    <row r="582" spans="1:5" x14ac:dyDescent="0.25">
      <c r="A582" t="s">
        <v>8</v>
      </c>
      <c r="B582" t="s">
        <v>31</v>
      </c>
      <c r="C582" t="s">
        <v>42</v>
      </c>
      <c r="D582" t="s">
        <v>51</v>
      </c>
      <c r="E582" t="s">
        <v>45</v>
      </c>
    </row>
    <row r="583" spans="1:5" x14ac:dyDescent="0.25">
      <c r="A583" t="s">
        <v>8</v>
      </c>
      <c r="B583" t="s">
        <v>31</v>
      </c>
      <c r="C583" t="s">
        <v>42</v>
      </c>
      <c r="D583" t="s">
        <v>49</v>
      </c>
      <c r="E583" t="s">
        <v>46</v>
      </c>
    </row>
    <row r="584" spans="1:5" x14ac:dyDescent="0.25">
      <c r="A584" t="s">
        <v>8</v>
      </c>
      <c r="B584" t="s">
        <v>31</v>
      </c>
      <c r="C584" t="s">
        <v>42</v>
      </c>
      <c r="D584" t="s">
        <v>51</v>
      </c>
      <c r="E584" t="s">
        <v>46</v>
      </c>
    </row>
    <row r="585" spans="1:5" x14ac:dyDescent="0.25">
      <c r="A585" t="s">
        <v>8</v>
      </c>
      <c r="B585" t="s">
        <v>63</v>
      </c>
      <c r="C585" t="s">
        <v>42</v>
      </c>
      <c r="D585" t="s">
        <v>49</v>
      </c>
      <c r="E585" t="s">
        <v>46</v>
      </c>
    </row>
    <row r="586" spans="1:5" x14ac:dyDescent="0.25">
      <c r="A586" t="s">
        <v>17</v>
      </c>
      <c r="B586" t="s">
        <v>63</v>
      </c>
      <c r="C586" t="s">
        <v>42</v>
      </c>
      <c r="D586" t="s">
        <v>47</v>
      </c>
      <c r="E586" t="s">
        <v>45</v>
      </c>
    </row>
    <row r="587" spans="1:5" x14ac:dyDescent="0.25">
      <c r="A587" t="s">
        <v>0</v>
      </c>
      <c r="B587" t="s">
        <v>23</v>
      </c>
      <c r="C587" t="s">
        <v>41</v>
      </c>
      <c r="D587" t="s">
        <v>49</v>
      </c>
      <c r="E587" t="s">
        <v>45</v>
      </c>
    </row>
    <row r="588" spans="1:5" x14ac:dyDescent="0.25">
      <c r="A588" t="s">
        <v>8</v>
      </c>
      <c r="B588" t="s">
        <v>31</v>
      </c>
      <c r="C588" t="s">
        <v>42</v>
      </c>
      <c r="D588" t="s">
        <v>50</v>
      </c>
      <c r="E588" t="s">
        <v>46</v>
      </c>
    </row>
    <row r="589" spans="1:5" x14ac:dyDescent="0.25">
      <c r="A589" t="s">
        <v>16</v>
      </c>
      <c r="B589" t="s">
        <v>26</v>
      </c>
      <c r="C589" t="s">
        <v>41</v>
      </c>
      <c r="D589" t="s">
        <v>51</v>
      </c>
      <c r="E589" t="s">
        <v>45</v>
      </c>
    </row>
    <row r="590" spans="1:5" x14ac:dyDescent="0.25">
      <c r="A590" t="s">
        <v>16</v>
      </c>
      <c r="B590" t="s">
        <v>26</v>
      </c>
      <c r="C590" t="s">
        <v>42</v>
      </c>
      <c r="D590" t="s">
        <v>52</v>
      </c>
      <c r="E590" t="s">
        <v>45</v>
      </c>
    </row>
    <row r="591" spans="1:5" x14ac:dyDescent="0.25">
      <c r="A591" t="s">
        <v>8</v>
      </c>
      <c r="B591" t="s">
        <v>31</v>
      </c>
      <c r="C591" t="s">
        <v>42</v>
      </c>
      <c r="D591" t="s">
        <v>47</v>
      </c>
      <c r="E591" t="s">
        <v>46</v>
      </c>
    </row>
    <row r="592" spans="1:5" x14ac:dyDescent="0.25">
      <c r="A592" t="s">
        <v>5</v>
      </c>
      <c r="B592" t="s">
        <v>33</v>
      </c>
      <c r="C592" t="s">
        <v>42</v>
      </c>
      <c r="D592" t="s">
        <v>50</v>
      </c>
      <c r="E592" t="s">
        <v>46</v>
      </c>
    </row>
    <row r="593" spans="1:5" x14ac:dyDescent="0.25">
      <c r="A593" t="s">
        <v>11</v>
      </c>
      <c r="B593" t="s">
        <v>31</v>
      </c>
      <c r="C593" t="s">
        <v>42</v>
      </c>
      <c r="D593" t="s">
        <v>47</v>
      </c>
      <c r="E593" t="s">
        <v>46</v>
      </c>
    </row>
    <row r="594" spans="1:5" x14ac:dyDescent="0.25">
      <c r="A594" t="s">
        <v>6</v>
      </c>
      <c r="B594" t="s">
        <v>24</v>
      </c>
      <c r="C594" t="s">
        <v>41</v>
      </c>
      <c r="D594" t="s">
        <v>52</v>
      </c>
      <c r="E594" t="s">
        <v>45</v>
      </c>
    </row>
    <row r="595" spans="1:5" x14ac:dyDescent="0.25">
      <c r="A595" t="s">
        <v>10</v>
      </c>
      <c r="B595" t="s">
        <v>26</v>
      </c>
      <c r="C595" t="s">
        <v>41</v>
      </c>
      <c r="D595" t="s">
        <v>50</v>
      </c>
      <c r="E595" t="s">
        <v>45</v>
      </c>
    </row>
    <row r="596" spans="1:5" x14ac:dyDescent="0.25">
      <c r="A596" t="s">
        <v>8</v>
      </c>
      <c r="B596" t="s">
        <v>31</v>
      </c>
      <c r="C596" t="s">
        <v>44</v>
      </c>
      <c r="D596" t="s">
        <v>50</v>
      </c>
      <c r="E596" t="s">
        <v>45</v>
      </c>
    </row>
    <row r="597" spans="1:5" x14ac:dyDescent="0.25">
      <c r="A597" t="s">
        <v>16</v>
      </c>
      <c r="B597" t="s">
        <v>26</v>
      </c>
      <c r="C597" t="s">
        <v>42</v>
      </c>
      <c r="D597" t="s">
        <v>51</v>
      </c>
      <c r="E597" t="s">
        <v>45</v>
      </c>
    </row>
    <row r="598" spans="1:5" x14ac:dyDescent="0.25">
      <c r="A598" t="s">
        <v>8</v>
      </c>
      <c r="B598" t="s">
        <v>26</v>
      </c>
      <c r="C598" t="s">
        <v>42</v>
      </c>
      <c r="D598" t="s">
        <v>49</v>
      </c>
      <c r="E598" t="s">
        <v>45</v>
      </c>
    </row>
    <row r="599" spans="1:5" x14ac:dyDescent="0.25">
      <c r="A599" t="s">
        <v>20</v>
      </c>
      <c r="B599" t="s">
        <v>26</v>
      </c>
      <c r="C599" t="s">
        <v>42</v>
      </c>
      <c r="D599" t="s">
        <v>48</v>
      </c>
      <c r="E599" t="s">
        <v>46</v>
      </c>
    </row>
    <row r="600" spans="1:5" x14ac:dyDescent="0.25">
      <c r="A600" t="s">
        <v>8</v>
      </c>
      <c r="B600" t="s">
        <v>31</v>
      </c>
      <c r="C600" t="s">
        <v>42</v>
      </c>
      <c r="D600" t="s">
        <v>50</v>
      </c>
      <c r="E600" t="s">
        <v>46</v>
      </c>
    </row>
    <row r="601" spans="1:5" x14ac:dyDescent="0.25">
      <c r="A601" t="s">
        <v>17</v>
      </c>
      <c r="B601" t="s">
        <v>31</v>
      </c>
      <c r="C601" t="s">
        <v>41</v>
      </c>
      <c r="D601" t="s">
        <v>49</v>
      </c>
      <c r="E601" t="s">
        <v>46</v>
      </c>
    </row>
    <row r="602" spans="1:5" x14ac:dyDescent="0.25">
      <c r="A602" t="s">
        <v>8</v>
      </c>
      <c r="B602" t="s">
        <v>31</v>
      </c>
      <c r="C602" t="s">
        <v>42</v>
      </c>
      <c r="D602" t="s">
        <v>49</v>
      </c>
      <c r="E602" t="s">
        <v>45</v>
      </c>
    </row>
    <row r="603" spans="1:5" x14ac:dyDescent="0.25">
      <c r="A603" t="s">
        <v>16</v>
      </c>
      <c r="B603" t="s">
        <v>26</v>
      </c>
      <c r="C603" t="s">
        <v>41</v>
      </c>
      <c r="D603" t="s">
        <v>48</v>
      </c>
      <c r="E603" t="s">
        <v>45</v>
      </c>
    </row>
    <row r="604" spans="1:5" x14ac:dyDescent="0.25">
      <c r="A604" t="s">
        <v>0</v>
      </c>
      <c r="B604" t="s">
        <v>23</v>
      </c>
      <c r="C604" t="s">
        <v>42</v>
      </c>
      <c r="D604" t="s">
        <v>50</v>
      </c>
      <c r="E604" t="s">
        <v>45</v>
      </c>
    </row>
    <row r="605" spans="1:5" x14ac:dyDescent="0.25">
      <c r="A605" t="s">
        <v>8</v>
      </c>
      <c r="B605" t="s">
        <v>31</v>
      </c>
      <c r="C605" t="s">
        <v>42</v>
      </c>
      <c r="D605" t="s">
        <v>50</v>
      </c>
      <c r="E605" t="s">
        <v>46</v>
      </c>
    </row>
    <row r="606" spans="1:5" x14ac:dyDescent="0.25">
      <c r="A606" t="s">
        <v>16</v>
      </c>
      <c r="B606" t="s">
        <v>26</v>
      </c>
      <c r="C606" t="s">
        <v>42</v>
      </c>
      <c r="D606" t="s">
        <v>52</v>
      </c>
      <c r="E606" t="s">
        <v>45</v>
      </c>
    </row>
    <row r="607" spans="1:5" x14ac:dyDescent="0.25">
      <c r="A607" t="s">
        <v>10</v>
      </c>
      <c r="B607" t="s">
        <v>26</v>
      </c>
      <c r="C607" t="s">
        <v>41</v>
      </c>
      <c r="D607" t="s">
        <v>51</v>
      </c>
      <c r="E607" t="s">
        <v>46</v>
      </c>
    </row>
    <row r="608" spans="1:5" x14ac:dyDescent="0.25">
      <c r="A608" t="s">
        <v>12</v>
      </c>
      <c r="B608" t="s">
        <v>63</v>
      </c>
      <c r="C608" t="s">
        <v>42</v>
      </c>
      <c r="D608" t="s">
        <v>49</v>
      </c>
      <c r="E608" t="s">
        <v>46</v>
      </c>
    </row>
    <row r="609" spans="1:5" x14ac:dyDescent="0.25">
      <c r="A609" t="s">
        <v>8</v>
      </c>
      <c r="B609" t="s">
        <v>23</v>
      </c>
      <c r="C609" t="s">
        <v>42</v>
      </c>
      <c r="D609" t="s">
        <v>48</v>
      </c>
      <c r="E609" t="s">
        <v>46</v>
      </c>
    </row>
    <row r="610" spans="1:5" x14ac:dyDescent="0.25">
      <c r="A610" t="s">
        <v>0</v>
      </c>
      <c r="B610" t="s">
        <v>23</v>
      </c>
      <c r="C610" t="s">
        <v>42</v>
      </c>
      <c r="D610" t="s">
        <v>50</v>
      </c>
      <c r="E610" t="s">
        <v>45</v>
      </c>
    </row>
    <row r="611" spans="1:5" x14ac:dyDescent="0.25">
      <c r="A611" t="s">
        <v>16</v>
      </c>
      <c r="B611" t="s">
        <v>26</v>
      </c>
      <c r="C611" t="s">
        <v>42</v>
      </c>
      <c r="D611" t="s">
        <v>52</v>
      </c>
      <c r="E611" t="s">
        <v>45</v>
      </c>
    </row>
    <row r="612" spans="1:5" x14ac:dyDescent="0.25">
      <c r="A612" t="s">
        <v>2</v>
      </c>
      <c r="B612" t="s">
        <v>29</v>
      </c>
      <c r="C612" t="s">
        <v>41</v>
      </c>
      <c r="D612" t="s">
        <v>49</v>
      </c>
      <c r="E612" t="s">
        <v>46</v>
      </c>
    </row>
    <row r="613" spans="1:5" x14ac:dyDescent="0.25">
      <c r="A613" t="s">
        <v>0</v>
      </c>
      <c r="B613" t="s">
        <v>23</v>
      </c>
      <c r="C613" t="s">
        <v>42</v>
      </c>
      <c r="D613" t="s">
        <v>50</v>
      </c>
      <c r="E613" t="s">
        <v>46</v>
      </c>
    </row>
    <row r="614" spans="1:5" x14ac:dyDescent="0.25">
      <c r="A614" t="s">
        <v>18</v>
      </c>
      <c r="B614" t="s">
        <v>23</v>
      </c>
      <c r="C614" t="s">
        <v>42</v>
      </c>
      <c r="D614" t="s">
        <v>51</v>
      </c>
      <c r="E614" t="s">
        <v>46</v>
      </c>
    </row>
    <row r="615" spans="1:5" x14ac:dyDescent="0.25">
      <c r="A615" t="s">
        <v>16</v>
      </c>
      <c r="B615" t="s">
        <v>26</v>
      </c>
      <c r="C615" t="s">
        <v>42</v>
      </c>
      <c r="D615" t="s">
        <v>50</v>
      </c>
      <c r="E615" t="s">
        <v>45</v>
      </c>
    </row>
    <row r="616" spans="1:5" x14ac:dyDescent="0.25">
      <c r="A616" t="s">
        <v>18</v>
      </c>
      <c r="B616" t="s">
        <v>23</v>
      </c>
      <c r="C616" t="s">
        <v>42</v>
      </c>
      <c r="D616" t="s">
        <v>50</v>
      </c>
      <c r="E616" t="s">
        <v>46</v>
      </c>
    </row>
    <row r="617" spans="1:5" x14ac:dyDescent="0.25">
      <c r="A617" t="s">
        <v>0</v>
      </c>
      <c r="B617" t="s">
        <v>63</v>
      </c>
      <c r="C617" t="s">
        <v>42</v>
      </c>
      <c r="D617" t="s">
        <v>49</v>
      </c>
      <c r="E617" t="s">
        <v>46</v>
      </c>
    </row>
    <row r="618" spans="1:5" x14ac:dyDescent="0.25">
      <c r="A618" t="s">
        <v>0</v>
      </c>
      <c r="B618" t="s">
        <v>23</v>
      </c>
      <c r="C618" t="s">
        <v>42</v>
      </c>
      <c r="D618" t="s">
        <v>52</v>
      </c>
      <c r="E618" t="s">
        <v>45</v>
      </c>
    </row>
    <row r="619" spans="1:5" x14ac:dyDescent="0.25">
      <c r="A619" t="s">
        <v>8</v>
      </c>
      <c r="B619" t="s">
        <v>31</v>
      </c>
      <c r="C619" t="s">
        <v>42</v>
      </c>
      <c r="D619" t="s">
        <v>48</v>
      </c>
      <c r="E619" t="s">
        <v>46</v>
      </c>
    </row>
    <row r="620" spans="1:5" x14ac:dyDescent="0.25">
      <c r="A620" t="s">
        <v>16</v>
      </c>
      <c r="B620" t="s">
        <v>26</v>
      </c>
      <c r="C620" t="s">
        <v>42</v>
      </c>
      <c r="D620" t="s">
        <v>49</v>
      </c>
      <c r="E620" t="s">
        <v>46</v>
      </c>
    </row>
    <row r="621" spans="1:5" x14ac:dyDescent="0.25">
      <c r="A621" t="s">
        <v>8</v>
      </c>
      <c r="B621" t="s">
        <v>63</v>
      </c>
      <c r="C621" t="s">
        <v>42</v>
      </c>
      <c r="D621" t="s">
        <v>50</v>
      </c>
      <c r="E621" t="s">
        <v>46</v>
      </c>
    </row>
    <row r="622" spans="1:5" x14ac:dyDescent="0.25">
      <c r="A622" t="s">
        <v>10</v>
      </c>
      <c r="B622" t="s">
        <v>26</v>
      </c>
      <c r="C622" t="s">
        <v>41</v>
      </c>
      <c r="D622" t="s">
        <v>50</v>
      </c>
      <c r="E622" t="s">
        <v>46</v>
      </c>
    </row>
    <row r="623" spans="1:5" x14ac:dyDescent="0.25">
      <c r="A623" t="s">
        <v>0</v>
      </c>
      <c r="B623" t="s">
        <v>23</v>
      </c>
      <c r="C623" t="s">
        <v>42</v>
      </c>
      <c r="D623" t="s">
        <v>49</v>
      </c>
      <c r="E623" t="s">
        <v>45</v>
      </c>
    </row>
    <row r="624" spans="1:5" x14ac:dyDescent="0.25">
      <c r="A624" t="s">
        <v>5</v>
      </c>
      <c r="B624" t="s">
        <v>27</v>
      </c>
      <c r="C624" t="s">
        <v>44</v>
      </c>
      <c r="D624" t="s">
        <v>51</v>
      </c>
      <c r="E624" t="s">
        <v>45</v>
      </c>
    </row>
    <row r="625" spans="1:5" x14ac:dyDescent="0.25">
      <c r="A625" t="s">
        <v>8</v>
      </c>
      <c r="B625" t="s">
        <v>29</v>
      </c>
      <c r="C625" t="s">
        <v>42</v>
      </c>
      <c r="D625" t="s">
        <v>50</v>
      </c>
      <c r="E625" t="s">
        <v>46</v>
      </c>
    </row>
    <row r="626" spans="1:5" x14ac:dyDescent="0.25">
      <c r="A626" t="s">
        <v>0</v>
      </c>
      <c r="B626" t="s">
        <v>23</v>
      </c>
      <c r="C626" t="s">
        <v>42</v>
      </c>
      <c r="D626" t="s">
        <v>51</v>
      </c>
      <c r="E626" t="s">
        <v>45</v>
      </c>
    </row>
    <row r="627" spans="1:5" x14ac:dyDescent="0.25">
      <c r="A627" t="s">
        <v>8</v>
      </c>
      <c r="B627" t="s">
        <v>31</v>
      </c>
      <c r="C627" t="s">
        <v>42</v>
      </c>
      <c r="D627" t="s">
        <v>49</v>
      </c>
      <c r="E627" t="s">
        <v>46</v>
      </c>
    </row>
    <row r="628" spans="1:5" x14ac:dyDescent="0.25">
      <c r="A628" t="s">
        <v>11</v>
      </c>
      <c r="B628" t="s">
        <v>23</v>
      </c>
      <c r="C628" t="s">
        <v>44</v>
      </c>
      <c r="D628" t="s">
        <v>48</v>
      </c>
      <c r="E628" t="s">
        <v>45</v>
      </c>
    </row>
    <row r="629" spans="1:5" x14ac:dyDescent="0.25">
      <c r="A629" t="s">
        <v>8</v>
      </c>
      <c r="B629" t="s">
        <v>31</v>
      </c>
      <c r="C629" t="s">
        <v>42</v>
      </c>
      <c r="D629" t="s">
        <v>49</v>
      </c>
      <c r="E629" t="s">
        <v>46</v>
      </c>
    </row>
    <row r="630" spans="1:5" x14ac:dyDescent="0.25">
      <c r="A630" t="s">
        <v>11</v>
      </c>
      <c r="B630" t="s">
        <v>31</v>
      </c>
      <c r="C630" t="s">
        <v>42</v>
      </c>
      <c r="D630" t="s">
        <v>48</v>
      </c>
      <c r="E630" t="s">
        <v>46</v>
      </c>
    </row>
    <row r="631" spans="1:5" x14ac:dyDescent="0.25">
      <c r="A631" t="s">
        <v>11</v>
      </c>
      <c r="B631" t="s">
        <v>31</v>
      </c>
      <c r="C631" t="s">
        <v>42</v>
      </c>
      <c r="D631" t="s">
        <v>53</v>
      </c>
      <c r="E631" t="s">
        <v>46</v>
      </c>
    </row>
    <row r="632" spans="1:5" x14ac:dyDescent="0.25">
      <c r="A632" t="s">
        <v>8</v>
      </c>
      <c r="B632" t="s">
        <v>31</v>
      </c>
      <c r="C632" t="s">
        <v>42</v>
      </c>
      <c r="D632" t="s">
        <v>48</v>
      </c>
      <c r="E632" t="s">
        <v>46</v>
      </c>
    </row>
    <row r="633" spans="1:5" x14ac:dyDescent="0.25">
      <c r="A633" t="s">
        <v>11</v>
      </c>
      <c r="B633" t="s">
        <v>37</v>
      </c>
      <c r="C633" t="s">
        <v>42</v>
      </c>
      <c r="D633" t="s">
        <v>53</v>
      </c>
      <c r="E633" t="s">
        <v>46</v>
      </c>
    </row>
    <row r="634" spans="1:5" x14ac:dyDescent="0.25">
      <c r="A634" t="s">
        <v>8</v>
      </c>
      <c r="B634" t="s">
        <v>31</v>
      </c>
      <c r="C634" t="s">
        <v>42</v>
      </c>
      <c r="D634" t="s">
        <v>50</v>
      </c>
      <c r="E634" t="s">
        <v>46</v>
      </c>
    </row>
    <row r="635" spans="1:5" x14ac:dyDescent="0.25">
      <c r="A635" t="s">
        <v>8</v>
      </c>
      <c r="B635" t="s">
        <v>23</v>
      </c>
      <c r="C635" t="s">
        <v>42</v>
      </c>
      <c r="D635" t="s">
        <v>48</v>
      </c>
      <c r="E635" t="s">
        <v>46</v>
      </c>
    </row>
    <row r="636" spans="1:5" x14ac:dyDescent="0.25">
      <c r="A636" t="s">
        <v>0</v>
      </c>
      <c r="B636" t="s">
        <v>23</v>
      </c>
      <c r="C636" t="s">
        <v>42</v>
      </c>
      <c r="D636" t="s">
        <v>51</v>
      </c>
      <c r="E636" t="s">
        <v>45</v>
      </c>
    </row>
    <row r="637" spans="1:5" x14ac:dyDescent="0.25">
      <c r="A637" t="s">
        <v>8</v>
      </c>
      <c r="B637" t="s">
        <v>26</v>
      </c>
      <c r="C637" t="s">
        <v>42</v>
      </c>
      <c r="D637" t="s">
        <v>49</v>
      </c>
      <c r="E637" t="s">
        <v>46</v>
      </c>
    </row>
    <row r="638" spans="1:5" x14ac:dyDescent="0.25">
      <c r="A638" t="s">
        <v>0</v>
      </c>
      <c r="B638" t="s">
        <v>26</v>
      </c>
      <c r="C638" t="s">
        <v>42</v>
      </c>
      <c r="D638" t="s">
        <v>51</v>
      </c>
      <c r="E638" t="s">
        <v>46</v>
      </c>
    </row>
    <row r="639" spans="1:5" x14ac:dyDescent="0.25">
      <c r="A639" t="s">
        <v>7</v>
      </c>
      <c r="B639" t="s">
        <v>29</v>
      </c>
      <c r="C639" t="s">
        <v>42</v>
      </c>
      <c r="D639" t="s">
        <v>52</v>
      </c>
      <c r="E639" t="s">
        <v>45</v>
      </c>
    </row>
    <row r="640" spans="1:5" x14ac:dyDescent="0.25">
      <c r="A640" t="s">
        <v>0</v>
      </c>
      <c r="B640" t="s">
        <v>26</v>
      </c>
      <c r="C640" t="s">
        <v>42</v>
      </c>
      <c r="D640" t="s">
        <v>51</v>
      </c>
      <c r="E640" t="s">
        <v>45</v>
      </c>
    </row>
    <row r="641" spans="1:5" x14ac:dyDescent="0.25">
      <c r="A641" t="s">
        <v>11</v>
      </c>
      <c r="B641" t="s">
        <v>31</v>
      </c>
      <c r="C641" t="s">
        <v>42</v>
      </c>
      <c r="D641" t="s">
        <v>49</v>
      </c>
      <c r="E641" t="s">
        <v>45</v>
      </c>
    </row>
    <row r="642" spans="1:5" x14ac:dyDescent="0.25">
      <c r="A642" t="s">
        <v>16</v>
      </c>
      <c r="B642" t="s">
        <v>26</v>
      </c>
      <c r="C642" t="s">
        <v>42</v>
      </c>
      <c r="D642" t="s">
        <v>52</v>
      </c>
      <c r="E642" t="s">
        <v>45</v>
      </c>
    </row>
    <row r="643" spans="1:5" x14ac:dyDescent="0.25">
      <c r="A643" t="s">
        <v>16</v>
      </c>
      <c r="B643" t="s">
        <v>26</v>
      </c>
      <c r="C643" t="s">
        <v>42</v>
      </c>
      <c r="D643" t="s">
        <v>52</v>
      </c>
      <c r="E643" t="s">
        <v>45</v>
      </c>
    </row>
    <row r="644" spans="1:5" x14ac:dyDescent="0.25">
      <c r="A644" t="s">
        <v>18</v>
      </c>
      <c r="B644" t="s">
        <v>35</v>
      </c>
      <c r="C644" t="s">
        <v>42</v>
      </c>
      <c r="D644" t="s">
        <v>49</v>
      </c>
      <c r="E644" t="s">
        <v>45</v>
      </c>
    </row>
    <row r="645" spans="1:5" x14ac:dyDescent="0.25">
      <c r="A645" t="s">
        <v>2</v>
      </c>
      <c r="B645" t="s">
        <v>23</v>
      </c>
      <c r="C645" t="s">
        <v>41</v>
      </c>
      <c r="D645" t="s">
        <v>47</v>
      </c>
      <c r="E645" t="s">
        <v>46</v>
      </c>
    </row>
    <row r="646" spans="1:5" x14ac:dyDescent="0.25">
      <c r="A646" t="s">
        <v>22</v>
      </c>
      <c r="B646" t="s">
        <v>29</v>
      </c>
      <c r="C646" t="s">
        <v>42</v>
      </c>
      <c r="D646" t="s">
        <v>49</v>
      </c>
      <c r="E646" t="s">
        <v>46</v>
      </c>
    </row>
    <row r="647" spans="1:5" x14ac:dyDescent="0.25">
      <c r="A647" t="s">
        <v>8</v>
      </c>
      <c r="B647" t="s">
        <v>31</v>
      </c>
      <c r="C647" t="s">
        <v>42</v>
      </c>
      <c r="D647" t="s">
        <v>50</v>
      </c>
      <c r="E647" t="s">
        <v>46</v>
      </c>
    </row>
    <row r="648" spans="1:5" x14ac:dyDescent="0.25">
      <c r="A648" t="s">
        <v>8</v>
      </c>
      <c r="B648" t="s">
        <v>31</v>
      </c>
      <c r="C648" t="s">
        <v>42</v>
      </c>
      <c r="D648" t="s">
        <v>51</v>
      </c>
      <c r="E648" t="s">
        <v>46</v>
      </c>
    </row>
    <row r="649" spans="1:5" x14ac:dyDescent="0.25">
      <c r="A649" t="s">
        <v>8</v>
      </c>
      <c r="B649" t="s">
        <v>32</v>
      </c>
      <c r="C649" t="s">
        <v>42</v>
      </c>
      <c r="D649" t="s">
        <v>49</v>
      </c>
      <c r="E649" t="s">
        <v>46</v>
      </c>
    </row>
    <row r="650" spans="1:5" x14ac:dyDescent="0.25">
      <c r="A650" t="s">
        <v>0</v>
      </c>
      <c r="B650" t="s">
        <v>23</v>
      </c>
      <c r="C650" t="s">
        <v>42</v>
      </c>
      <c r="D650" t="s">
        <v>49</v>
      </c>
      <c r="E650" t="s">
        <v>45</v>
      </c>
    </row>
    <row r="651" spans="1:5" x14ac:dyDescent="0.25">
      <c r="A651" t="s">
        <v>2</v>
      </c>
      <c r="B651" t="s">
        <v>23</v>
      </c>
      <c r="C651" t="s">
        <v>43</v>
      </c>
      <c r="D651" t="s">
        <v>49</v>
      </c>
      <c r="E651" t="s">
        <v>46</v>
      </c>
    </row>
    <row r="652" spans="1:5" x14ac:dyDescent="0.25">
      <c r="A652" t="s">
        <v>21</v>
      </c>
      <c r="B652" t="s">
        <v>28</v>
      </c>
      <c r="C652" t="s">
        <v>42</v>
      </c>
      <c r="D652" t="s">
        <v>49</v>
      </c>
      <c r="E652" t="s">
        <v>46</v>
      </c>
    </row>
    <row r="653" spans="1:5" x14ac:dyDescent="0.25">
      <c r="A653" t="s">
        <v>18</v>
      </c>
      <c r="B653" t="s">
        <v>23</v>
      </c>
      <c r="C653" t="s">
        <v>42</v>
      </c>
      <c r="D653" t="s">
        <v>50</v>
      </c>
      <c r="E653" t="s">
        <v>45</v>
      </c>
    </row>
    <row r="654" spans="1:5" x14ac:dyDescent="0.25">
      <c r="A654" t="s">
        <v>18</v>
      </c>
      <c r="B654" t="s">
        <v>23</v>
      </c>
      <c r="C654" t="s">
        <v>42</v>
      </c>
      <c r="D654" t="s">
        <v>49</v>
      </c>
      <c r="E654" t="s">
        <v>46</v>
      </c>
    </row>
    <row r="655" spans="1:5" x14ac:dyDescent="0.25">
      <c r="A655" t="s">
        <v>2</v>
      </c>
      <c r="B655" t="s">
        <v>37</v>
      </c>
      <c r="C655" t="s">
        <v>44</v>
      </c>
      <c r="D655" t="s">
        <v>49</v>
      </c>
      <c r="E655" t="s">
        <v>45</v>
      </c>
    </row>
    <row r="656" spans="1:5" x14ac:dyDescent="0.25">
      <c r="A656" t="s">
        <v>16</v>
      </c>
      <c r="B656" t="s">
        <v>26</v>
      </c>
      <c r="C656" t="s">
        <v>41</v>
      </c>
      <c r="D656" t="s">
        <v>53</v>
      </c>
      <c r="E656" t="s">
        <v>45</v>
      </c>
    </row>
    <row r="657" spans="1:5" x14ac:dyDescent="0.25">
      <c r="A657" t="s">
        <v>11</v>
      </c>
      <c r="B657" t="s">
        <v>31</v>
      </c>
      <c r="C657" t="s">
        <v>42</v>
      </c>
      <c r="D657" t="s">
        <v>48</v>
      </c>
      <c r="E657" t="s">
        <v>46</v>
      </c>
    </row>
    <row r="658" spans="1:5" x14ac:dyDescent="0.25">
      <c r="A658" t="s">
        <v>2</v>
      </c>
      <c r="B658" t="s">
        <v>23</v>
      </c>
      <c r="C658" t="s">
        <v>41</v>
      </c>
      <c r="D658" t="s">
        <v>49</v>
      </c>
      <c r="E658" t="s">
        <v>46</v>
      </c>
    </row>
    <row r="659" spans="1:5" x14ac:dyDescent="0.25">
      <c r="A659" t="s">
        <v>0</v>
      </c>
      <c r="B659" t="s">
        <v>23</v>
      </c>
      <c r="C659" t="s">
        <v>42</v>
      </c>
      <c r="D659" t="s">
        <v>50</v>
      </c>
      <c r="E659" t="s">
        <v>46</v>
      </c>
    </row>
    <row r="660" spans="1:5" x14ac:dyDescent="0.25">
      <c r="A660" t="s">
        <v>8</v>
      </c>
      <c r="B660" t="s">
        <v>31</v>
      </c>
      <c r="C660" t="s">
        <v>42</v>
      </c>
      <c r="D660" t="s">
        <v>50</v>
      </c>
      <c r="E660" t="s">
        <v>46</v>
      </c>
    </row>
    <row r="661" spans="1:5" x14ac:dyDescent="0.25">
      <c r="A661" t="s">
        <v>0</v>
      </c>
      <c r="B661" t="s">
        <v>63</v>
      </c>
      <c r="C661" t="s">
        <v>42</v>
      </c>
      <c r="D661" t="s">
        <v>49</v>
      </c>
      <c r="E661" t="s">
        <v>46</v>
      </c>
    </row>
    <row r="662" spans="1:5" x14ac:dyDescent="0.25">
      <c r="A662" t="s">
        <v>8</v>
      </c>
      <c r="B662" t="s">
        <v>31</v>
      </c>
      <c r="C662" t="s">
        <v>42</v>
      </c>
      <c r="D662" t="s">
        <v>47</v>
      </c>
      <c r="E662" t="s">
        <v>45</v>
      </c>
    </row>
    <row r="663" spans="1:5" x14ac:dyDescent="0.25">
      <c r="A663" t="s">
        <v>0</v>
      </c>
      <c r="B663" t="s">
        <v>29</v>
      </c>
      <c r="C663" t="s">
        <v>42</v>
      </c>
      <c r="D663" t="s">
        <v>51</v>
      </c>
      <c r="E663" t="s">
        <v>46</v>
      </c>
    </row>
    <row r="664" spans="1:5" x14ac:dyDescent="0.25">
      <c r="A664" t="s">
        <v>8</v>
      </c>
      <c r="B664" t="s">
        <v>31</v>
      </c>
      <c r="C664" t="s">
        <v>42</v>
      </c>
      <c r="D664" t="s">
        <v>51</v>
      </c>
      <c r="E664" t="s">
        <v>46</v>
      </c>
    </row>
    <row r="665" spans="1:5" x14ac:dyDescent="0.25">
      <c r="A665" t="s">
        <v>8</v>
      </c>
      <c r="B665" t="s">
        <v>31</v>
      </c>
      <c r="C665" t="s">
        <v>42</v>
      </c>
      <c r="D665" t="s">
        <v>48</v>
      </c>
      <c r="E665" t="s">
        <v>46</v>
      </c>
    </row>
    <row r="666" spans="1:5" x14ac:dyDescent="0.25">
      <c r="A666" t="s">
        <v>12</v>
      </c>
      <c r="B666" t="s">
        <v>26</v>
      </c>
      <c r="C666" t="s">
        <v>41</v>
      </c>
      <c r="D666" t="s">
        <v>48</v>
      </c>
      <c r="E666" t="s">
        <v>45</v>
      </c>
    </row>
    <row r="667" spans="1:5" x14ac:dyDescent="0.25">
      <c r="A667" t="s">
        <v>20</v>
      </c>
      <c r="B667" t="s">
        <v>24</v>
      </c>
      <c r="C667" t="s">
        <v>41</v>
      </c>
      <c r="D667" t="s">
        <v>51</v>
      </c>
      <c r="E667" t="s">
        <v>45</v>
      </c>
    </row>
    <row r="668" spans="1:5" x14ac:dyDescent="0.25">
      <c r="A668" t="s">
        <v>7</v>
      </c>
      <c r="B668" t="s">
        <v>26</v>
      </c>
      <c r="C668" t="s">
        <v>42</v>
      </c>
      <c r="D668" t="s">
        <v>52</v>
      </c>
      <c r="E668" t="s">
        <v>45</v>
      </c>
    </row>
    <row r="669" spans="1:5" x14ac:dyDescent="0.25">
      <c r="A669" t="s">
        <v>8</v>
      </c>
      <c r="B669" t="s">
        <v>23</v>
      </c>
      <c r="C669" t="s">
        <v>42</v>
      </c>
      <c r="D669" t="s">
        <v>51</v>
      </c>
      <c r="E669" t="s">
        <v>46</v>
      </c>
    </row>
    <row r="670" spans="1:5" x14ac:dyDescent="0.25">
      <c r="A670" t="s">
        <v>9</v>
      </c>
      <c r="B670" t="s">
        <v>63</v>
      </c>
      <c r="C670" t="s">
        <v>42</v>
      </c>
      <c r="D670" t="s">
        <v>51</v>
      </c>
      <c r="E670" t="s">
        <v>45</v>
      </c>
    </row>
    <row r="671" spans="1:5" x14ac:dyDescent="0.25">
      <c r="A671" t="s">
        <v>8</v>
      </c>
      <c r="B671" t="s">
        <v>31</v>
      </c>
      <c r="C671" t="s">
        <v>42</v>
      </c>
      <c r="D671" t="s">
        <v>49</v>
      </c>
      <c r="E671" t="s">
        <v>46</v>
      </c>
    </row>
    <row r="672" spans="1:5" x14ac:dyDescent="0.25">
      <c r="A672" t="s">
        <v>0</v>
      </c>
      <c r="B672" t="s">
        <v>23</v>
      </c>
      <c r="C672" t="s">
        <v>42</v>
      </c>
      <c r="D672" t="s">
        <v>49</v>
      </c>
      <c r="E672" t="s">
        <v>45</v>
      </c>
    </row>
    <row r="673" spans="1:5" x14ac:dyDescent="0.25">
      <c r="A673" t="s">
        <v>8</v>
      </c>
      <c r="B673" t="s">
        <v>29</v>
      </c>
      <c r="C673" t="s">
        <v>44</v>
      </c>
      <c r="D673" t="s">
        <v>49</v>
      </c>
      <c r="E673" t="s">
        <v>46</v>
      </c>
    </row>
    <row r="674" spans="1:5" x14ac:dyDescent="0.25">
      <c r="A674" t="s">
        <v>8</v>
      </c>
      <c r="B674" t="s">
        <v>31</v>
      </c>
      <c r="C674" t="s">
        <v>42</v>
      </c>
      <c r="D674" t="s">
        <v>51</v>
      </c>
      <c r="E674" t="s">
        <v>46</v>
      </c>
    </row>
    <row r="675" spans="1:5" x14ac:dyDescent="0.25">
      <c r="A675" t="s">
        <v>8</v>
      </c>
      <c r="B675" t="s">
        <v>23</v>
      </c>
      <c r="C675" t="s">
        <v>42</v>
      </c>
      <c r="D675" t="s">
        <v>50</v>
      </c>
      <c r="E675" t="s">
        <v>45</v>
      </c>
    </row>
    <row r="676" spans="1:5" x14ac:dyDescent="0.25">
      <c r="A676" t="s">
        <v>2</v>
      </c>
      <c r="B676" t="s">
        <v>29</v>
      </c>
      <c r="C676" t="s">
        <v>44</v>
      </c>
      <c r="D676" t="s">
        <v>48</v>
      </c>
      <c r="E676" t="s">
        <v>46</v>
      </c>
    </row>
    <row r="677" spans="1:5" x14ac:dyDescent="0.25">
      <c r="A677" t="s">
        <v>21</v>
      </c>
      <c r="B677" t="s">
        <v>28</v>
      </c>
      <c r="C677" t="s">
        <v>42</v>
      </c>
      <c r="D677" t="s">
        <v>49</v>
      </c>
      <c r="E677" t="s">
        <v>46</v>
      </c>
    </row>
    <row r="678" spans="1:5" x14ac:dyDescent="0.25">
      <c r="A678" t="s">
        <v>2</v>
      </c>
      <c r="B678" t="s">
        <v>23</v>
      </c>
      <c r="C678" t="s">
        <v>41</v>
      </c>
      <c r="D678" t="s">
        <v>47</v>
      </c>
      <c r="E678" t="s">
        <v>45</v>
      </c>
    </row>
    <row r="679" spans="1:5" x14ac:dyDescent="0.25">
      <c r="A679" t="s">
        <v>0</v>
      </c>
      <c r="B679" t="s">
        <v>35</v>
      </c>
      <c r="C679" t="s">
        <v>42</v>
      </c>
      <c r="D679" t="s">
        <v>50</v>
      </c>
      <c r="E679" t="s">
        <v>46</v>
      </c>
    </row>
    <row r="680" spans="1:5" x14ac:dyDescent="0.25">
      <c r="A680" t="s">
        <v>10</v>
      </c>
      <c r="B680" t="s">
        <v>29</v>
      </c>
      <c r="C680" t="s">
        <v>42</v>
      </c>
      <c r="D680" t="s">
        <v>50</v>
      </c>
      <c r="E680" t="s">
        <v>46</v>
      </c>
    </row>
    <row r="681" spans="1:5" x14ac:dyDescent="0.25">
      <c r="A681" t="s">
        <v>8</v>
      </c>
      <c r="B681" t="s">
        <v>31</v>
      </c>
      <c r="C681" t="s">
        <v>42</v>
      </c>
      <c r="D681" t="s">
        <v>49</v>
      </c>
      <c r="E681" t="s">
        <v>46</v>
      </c>
    </row>
    <row r="682" spans="1:5" x14ac:dyDescent="0.25">
      <c r="A682" t="s">
        <v>10</v>
      </c>
      <c r="B682" t="s">
        <v>26</v>
      </c>
      <c r="C682" t="s">
        <v>42</v>
      </c>
      <c r="D682" t="s">
        <v>50</v>
      </c>
      <c r="E682" t="s">
        <v>46</v>
      </c>
    </row>
    <row r="683" spans="1:5" x14ac:dyDescent="0.25">
      <c r="A683" t="s">
        <v>8</v>
      </c>
      <c r="B683" t="s">
        <v>23</v>
      </c>
      <c r="C683" t="s">
        <v>42</v>
      </c>
      <c r="D683" t="s">
        <v>49</v>
      </c>
      <c r="E683" t="s">
        <v>46</v>
      </c>
    </row>
    <row r="684" spans="1:5" x14ac:dyDescent="0.25">
      <c r="A684" t="s">
        <v>2</v>
      </c>
      <c r="B684" t="s">
        <v>23</v>
      </c>
      <c r="C684" t="s">
        <v>44</v>
      </c>
      <c r="D684" t="s">
        <v>49</v>
      </c>
      <c r="E684" t="s">
        <v>45</v>
      </c>
    </row>
    <row r="685" spans="1:5" x14ac:dyDescent="0.25">
      <c r="A685" t="s">
        <v>2</v>
      </c>
      <c r="B685" t="s">
        <v>23</v>
      </c>
      <c r="C685" t="s">
        <v>41</v>
      </c>
      <c r="D685" t="s">
        <v>48</v>
      </c>
      <c r="E685" t="s">
        <v>46</v>
      </c>
    </row>
    <row r="686" spans="1:5" x14ac:dyDescent="0.25">
      <c r="A686" t="s">
        <v>8</v>
      </c>
      <c r="B686" t="s">
        <v>31</v>
      </c>
      <c r="C686" t="s">
        <v>42</v>
      </c>
      <c r="D686" t="s">
        <v>49</v>
      </c>
      <c r="E686" t="s">
        <v>46</v>
      </c>
    </row>
    <row r="687" spans="1:5" x14ac:dyDescent="0.25">
      <c r="A687" t="s">
        <v>0</v>
      </c>
      <c r="B687" t="s">
        <v>23</v>
      </c>
      <c r="C687" t="s">
        <v>42</v>
      </c>
      <c r="D687" t="s">
        <v>51</v>
      </c>
      <c r="E687" t="s">
        <v>45</v>
      </c>
    </row>
    <row r="688" spans="1:5" x14ac:dyDescent="0.25">
      <c r="A688" t="s">
        <v>8</v>
      </c>
      <c r="B688" t="s">
        <v>23</v>
      </c>
      <c r="C688" t="s">
        <v>42</v>
      </c>
      <c r="D688" t="s">
        <v>49</v>
      </c>
      <c r="E688" t="s">
        <v>46</v>
      </c>
    </row>
    <row r="689" spans="1:5" x14ac:dyDescent="0.25">
      <c r="A689" t="s">
        <v>8</v>
      </c>
      <c r="B689" t="s">
        <v>63</v>
      </c>
      <c r="C689" t="s">
        <v>42</v>
      </c>
      <c r="D689" t="s">
        <v>48</v>
      </c>
      <c r="E689" t="s">
        <v>46</v>
      </c>
    </row>
    <row r="690" spans="1:5" x14ac:dyDescent="0.25">
      <c r="A690" t="s">
        <v>10</v>
      </c>
      <c r="B690" t="s">
        <v>26</v>
      </c>
      <c r="C690" t="s">
        <v>42</v>
      </c>
      <c r="D690" t="s">
        <v>50</v>
      </c>
      <c r="E690" t="s">
        <v>45</v>
      </c>
    </row>
    <row r="691" spans="1:5" x14ac:dyDescent="0.25">
      <c r="A691" t="s">
        <v>6</v>
      </c>
      <c r="B691" t="s">
        <v>31</v>
      </c>
      <c r="C691" t="s">
        <v>42</v>
      </c>
      <c r="D691" t="s">
        <v>52</v>
      </c>
      <c r="E691" t="s">
        <v>46</v>
      </c>
    </row>
    <row r="692" spans="1:5" x14ac:dyDescent="0.25">
      <c r="A692" t="s">
        <v>7</v>
      </c>
      <c r="B692" t="s">
        <v>29</v>
      </c>
      <c r="C692" t="s">
        <v>42</v>
      </c>
      <c r="D692" t="s">
        <v>49</v>
      </c>
      <c r="E692" t="s">
        <v>45</v>
      </c>
    </row>
    <row r="693" spans="1:5" x14ac:dyDescent="0.25">
      <c r="A693" t="s">
        <v>8</v>
      </c>
      <c r="B693" t="s">
        <v>31</v>
      </c>
      <c r="C693" t="s">
        <v>42</v>
      </c>
      <c r="D693" t="s">
        <v>51</v>
      </c>
      <c r="E693" t="s">
        <v>45</v>
      </c>
    </row>
    <row r="694" spans="1:5" x14ac:dyDescent="0.25">
      <c r="A694" t="s">
        <v>2</v>
      </c>
      <c r="B694" t="s">
        <v>23</v>
      </c>
      <c r="C694" t="s">
        <v>41</v>
      </c>
      <c r="D694" t="s">
        <v>49</v>
      </c>
      <c r="E694" t="s">
        <v>45</v>
      </c>
    </row>
    <row r="695" spans="1:5" x14ac:dyDescent="0.25">
      <c r="A695" t="s">
        <v>11</v>
      </c>
      <c r="B695" t="s">
        <v>31</v>
      </c>
      <c r="C695" t="s">
        <v>42</v>
      </c>
      <c r="D695" t="s">
        <v>47</v>
      </c>
      <c r="E695" t="s">
        <v>46</v>
      </c>
    </row>
    <row r="696" spans="1:5" x14ac:dyDescent="0.25">
      <c r="A696" t="s">
        <v>16</v>
      </c>
      <c r="B696" t="s">
        <v>26</v>
      </c>
      <c r="C696" t="s">
        <v>42</v>
      </c>
      <c r="D696" t="s">
        <v>52</v>
      </c>
      <c r="E696" t="s">
        <v>45</v>
      </c>
    </row>
    <row r="697" spans="1:5" x14ac:dyDescent="0.25">
      <c r="A697" t="s">
        <v>7</v>
      </c>
      <c r="B697" t="s">
        <v>26</v>
      </c>
      <c r="C697" t="s">
        <v>42</v>
      </c>
      <c r="D697" t="s">
        <v>50</v>
      </c>
      <c r="E697" t="s">
        <v>46</v>
      </c>
    </row>
    <row r="698" spans="1:5" x14ac:dyDescent="0.25">
      <c r="A698" t="s">
        <v>8</v>
      </c>
      <c r="B698" t="s">
        <v>31</v>
      </c>
      <c r="C698" t="s">
        <v>42</v>
      </c>
      <c r="D698" t="s">
        <v>53</v>
      </c>
      <c r="E698" t="s">
        <v>45</v>
      </c>
    </row>
    <row r="699" spans="1:5" x14ac:dyDescent="0.25">
      <c r="A699" t="s">
        <v>1</v>
      </c>
      <c r="B699" t="s">
        <v>63</v>
      </c>
      <c r="C699" t="s">
        <v>41</v>
      </c>
      <c r="D699" t="s">
        <v>52</v>
      </c>
      <c r="E699" t="s">
        <v>45</v>
      </c>
    </row>
    <row r="700" spans="1:5" x14ac:dyDescent="0.25">
      <c r="A700" t="s">
        <v>7</v>
      </c>
      <c r="B700" t="s">
        <v>26</v>
      </c>
      <c r="C700" t="s">
        <v>42</v>
      </c>
      <c r="D700" t="s">
        <v>50</v>
      </c>
      <c r="E700" t="s">
        <v>45</v>
      </c>
    </row>
    <row r="701" spans="1:5" x14ac:dyDescent="0.25">
      <c r="A701" t="s">
        <v>4</v>
      </c>
      <c r="B701" t="s">
        <v>63</v>
      </c>
      <c r="C701" t="s">
        <v>41</v>
      </c>
      <c r="D701" t="s">
        <v>52</v>
      </c>
      <c r="E701" t="s">
        <v>46</v>
      </c>
    </row>
    <row r="702" spans="1:5" x14ac:dyDescent="0.25">
      <c r="A702" t="s">
        <v>2</v>
      </c>
      <c r="B702" t="s">
        <v>23</v>
      </c>
      <c r="C702" t="s">
        <v>41</v>
      </c>
      <c r="D702" t="s">
        <v>48</v>
      </c>
      <c r="E702" t="s">
        <v>45</v>
      </c>
    </row>
    <row r="703" spans="1:5" x14ac:dyDescent="0.25">
      <c r="A703" t="s">
        <v>2</v>
      </c>
      <c r="B703" t="s">
        <v>23</v>
      </c>
      <c r="C703" t="s">
        <v>41</v>
      </c>
      <c r="D703" t="s">
        <v>47</v>
      </c>
      <c r="E703" t="s">
        <v>45</v>
      </c>
    </row>
    <row r="704" spans="1:5" x14ac:dyDescent="0.25">
      <c r="A704" t="s">
        <v>1</v>
      </c>
      <c r="B704" t="s">
        <v>28</v>
      </c>
      <c r="C704" t="s">
        <v>41</v>
      </c>
      <c r="D704" t="s">
        <v>51</v>
      </c>
      <c r="E704" t="s">
        <v>45</v>
      </c>
    </row>
    <row r="705" spans="1:5" x14ac:dyDescent="0.25">
      <c r="A705" t="s">
        <v>0</v>
      </c>
      <c r="B705" t="s">
        <v>23</v>
      </c>
      <c r="C705" t="s">
        <v>42</v>
      </c>
      <c r="D705" t="s">
        <v>49</v>
      </c>
      <c r="E705" t="s">
        <v>45</v>
      </c>
    </row>
    <row r="706" spans="1:5" x14ac:dyDescent="0.25">
      <c r="A706" t="s">
        <v>11</v>
      </c>
      <c r="B706" t="s">
        <v>26</v>
      </c>
      <c r="C706" t="s">
        <v>41</v>
      </c>
      <c r="D706" t="s">
        <v>53</v>
      </c>
      <c r="E706" t="s">
        <v>45</v>
      </c>
    </row>
    <row r="707" spans="1:5" x14ac:dyDescent="0.25">
      <c r="A707" t="s">
        <v>8</v>
      </c>
      <c r="B707" t="s">
        <v>31</v>
      </c>
      <c r="C707" t="s">
        <v>42</v>
      </c>
      <c r="D707" t="s">
        <v>49</v>
      </c>
      <c r="E707" t="s">
        <v>46</v>
      </c>
    </row>
    <row r="708" spans="1:5" x14ac:dyDescent="0.25">
      <c r="A708" t="s">
        <v>21</v>
      </c>
      <c r="B708" t="s">
        <v>28</v>
      </c>
      <c r="C708" t="s">
        <v>42</v>
      </c>
      <c r="D708" t="s">
        <v>51</v>
      </c>
      <c r="E708" t="s">
        <v>46</v>
      </c>
    </row>
    <row r="709" spans="1:5" x14ac:dyDescent="0.25">
      <c r="A709" t="s">
        <v>13</v>
      </c>
      <c r="B709" t="s">
        <v>23</v>
      </c>
      <c r="C709" t="s">
        <v>42</v>
      </c>
      <c r="D709" t="s">
        <v>51</v>
      </c>
      <c r="E709" t="s">
        <v>46</v>
      </c>
    </row>
    <row r="710" spans="1:5" x14ac:dyDescent="0.25">
      <c r="A710" t="s">
        <v>16</v>
      </c>
      <c r="B710" t="s">
        <v>26</v>
      </c>
      <c r="C710" t="s">
        <v>42</v>
      </c>
      <c r="D710" t="s">
        <v>52</v>
      </c>
      <c r="E710" t="s">
        <v>45</v>
      </c>
    </row>
    <row r="711" spans="1:5" x14ac:dyDescent="0.25">
      <c r="A711" t="s">
        <v>7</v>
      </c>
      <c r="B711" t="s">
        <v>26</v>
      </c>
      <c r="C711" t="s">
        <v>42</v>
      </c>
      <c r="D711" t="s">
        <v>50</v>
      </c>
      <c r="E711" t="s">
        <v>45</v>
      </c>
    </row>
    <row r="712" spans="1:5" x14ac:dyDescent="0.25">
      <c r="A712" t="s">
        <v>2</v>
      </c>
      <c r="B712" t="s">
        <v>23</v>
      </c>
      <c r="C712" t="s">
        <v>41</v>
      </c>
      <c r="D712" t="s">
        <v>47</v>
      </c>
      <c r="E712" t="s">
        <v>45</v>
      </c>
    </row>
    <row r="713" spans="1:5" x14ac:dyDescent="0.25">
      <c r="A713" t="s">
        <v>8</v>
      </c>
      <c r="B713" t="s">
        <v>23</v>
      </c>
      <c r="C713" t="s">
        <v>42</v>
      </c>
      <c r="D713" t="s">
        <v>48</v>
      </c>
      <c r="E713" t="s">
        <v>46</v>
      </c>
    </row>
    <row r="714" spans="1:5" x14ac:dyDescent="0.25">
      <c r="A714" t="s">
        <v>2</v>
      </c>
      <c r="B714" t="s">
        <v>23</v>
      </c>
      <c r="C714" t="s">
        <v>41</v>
      </c>
      <c r="D714" t="s">
        <v>49</v>
      </c>
      <c r="E714" t="s">
        <v>45</v>
      </c>
    </row>
    <row r="715" spans="1:5" x14ac:dyDescent="0.25">
      <c r="A715" t="s">
        <v>6</v>
      </c>
      <c r="B715" t="s">
        <v>24</v>
      </c>
      <c r="C715" t="s">
        <v>42</v>
      </c>
      <c r="D715" t="s">
        <v>51</v>
      </c>
      <c r="E715" t="s">
        <v>45</v>
      </c>
    </row>
    <row r="716" spans="1:5" x14ac:dyDescent="0.25">
      <c r="A716" t="s">
        <v>10</v>
      </c>
      <c r="B716" t="s">
        <v>29</v>
      </c>
      <c r="C716" t="s">
        <v>42</v>
      </c>
      <c r="D716" t="s">
        <v>50</v>
      </c>
      <c r="E716" t="s">
        <v>46</v>
      </c>
    </row>
    <row r="717" spans="1:5" x14ac:dyDescent="0.25">
      <c r="A717" t="s">
        <v>12</v>
      </c>
      <c r="B717" t="s">
        <v>26</v>
      </c>
      <c r="C717" t="s">
        <v>42</v>
      </c>
      <c r="D717" t="s">
        <v>48</v>
      </c>
      <c r="E717" t="s">
        <v>46</v>
      </c>
    </row>
    <row r="718" spans="1:5" x14ac:dyDescent="0.25">
      <c r="A718" t="s">
        <v>20</v>
      </c>
      <c r="B718" t="s">
        <v>63</v>
      </c>
      <c r="C718" t="s">
        <v>41</v>
      </c>
      <c r="D718" t="s">
        <v>48</v>
      </c>
      <c r="E718" t="s">
        <v>45</v>
      </c>
    </row>
    <row r="719" spans="1:5" x14ac:dyDescent="0.25">
      <c r="A719" t="s">
        <v>16</v>
      </c>
      <c r="B719" t="s">
        <v>26</v>
      </c>
      <c r="C719" t="s">
        <v>41</v>
      </c>
      <c r="D719" t="s">
        <v>53</v>
      </c>
      <c r="E719" t="s">
        <v>45</v>
      </c>
    </row>
    <row r="720" spans="1:5" x14ac:dyDescent="0.25">
      <c r="A720" t="s">
        <v>16</v>
      </c>
      <c r="B720" t="s">
        <v>26</v>
      </c>
      <c r="C720" t="s">
        <v>42</v>
      </c>
      <c r="D720" t="s">
        <v>52</v>
      </c>
      <c r="E720" t="s">
        <v>45</v>
      </c>
    </row>
    <row r="721" spans="1:5" x14ac:dyDescent="0.25">
      <c r="A721" t="s">
        <v>2</v>
      </c>
      <c r="B721" t="s">
        <v>23</v>
      </c>
      <c r="C721" t="s">
        <v>41</v>
      </c>
      <c r="D721" t="s">
        <v>47</v>
      </c>
      <c r="E721" t="s">
        <v>45</v>
      </c>
    </row>
    <row r="722" spans="1:5" x14ac:dyDescent="0.25">
      <c r="A722" t="s">
        <v>11</v>
      </c>
      <c r="B722" t="s">
        <v>31</v>
      </c>
      <c r="C722" t="s">
        <v>41</v>
      </c>
      <c r="D722" t="s">
        <v>47</v>
      </c>
      <c r="E722" t="s">
        <v>45</v>
      </c>
    </row>
    <row r="723" spans="1:5" x14ac:dyDescent="0.25">
      <c r="A723" t="s">
        <v>8</v>
      </c>
      <c r="B723" t="s">
        <v>31</v>
      </c>
      <c r="C723" t="s">
        <v>42</v>
      </c>
      <c r="D723" t="s">
        <v>47</v>
      </c>
      <c r="E723" t="s">
        <v>45</v>
      </c>
    </row>
    <row r="724" spans="1:5" x14ac:dyDescent="0.25">
      <c r="A724" t="s">
        <v>7</v>
      </c>
      <c r="B724" t="s">
        <v>26</v>
      </c>
      <c r="C724" t="s">
        <v>42</v>
      </c>
      <c r="D724" t="s">
        <v>49</v>
      </c>
      <c r="E724" t="s">
        <v>46</v>
      </c>
    </row>
    <row r="725" spans="1:5" x14ac:dyDescent="0.25">
      <c r="A725" t="s">
        <v>0</v>
      </c>
      <c r="B725" t="s">
        <v>23</v>
      </c>
      <c r="C725" t="s">
        <v>42</v>
      </c>
      <c r="D725" t="s">
        <v>50</v>
      </c>
      <c r="E725" t="s">
        <v>45</v>
      </c>
    </row>
    <row r="726" spans="1:5" x14ac:dyDescent="0.25">
      <c r="A726" t="s">
        <v>2</v>
      </c>
      <c r="B726" t="s">
        <v>29</v>
      </c>
      <c r="C726" t="s">
        <v>41</v>
      </c>
      <c r="D726" t="s">
        <v>49</v>
      </c>
      <c r="E726" t="s">
        <v>46</v>
      </c>
    </row>
    <row r="727" spans="1:5" x14ac:dyDescent="0.25">
      <c r="A727" t="s">
        <v>8</v>
      </c>
      <c r="B727" t="s">
        <v>26</v>
      </c>
      <c r="C727" t="s">
        <v>41</v>
      </c>
      <c r="D727" t="s">
        <v>47</v>
      </c>
      <c r="E727" t="s">
        <v>45</v>
      </c>
    </row>
    <row r="728" spans="1:5" x14ac:dyDescent="0.25">
      <c r="A728" t="s">
        <v>2</v>
      </c>
      <c r="B728" t="s">
        <v>23</v>
      </c>
      <c r="C728" t="s">
        <v>41</v>
      </c>
      <c r="D728" t="s">
        <v>49</v>
      </c>
      <c r="E728" t="s">
        <v>46</v>
      </c>
    </row>
    <row r="729" spans="1:5" x14ac:dyDescent="0.25">
      <c r="A729" t="s">
        <v>0</v>
      </c>
      <c r="B729" t="s">
        <v>26</v>
      </c>
      <c r="C729" t="s">
        <v>42</v>
      </c>
      <c r="D729" t="s">
        <v>51</v>
      </c>
      <c r="E729" t="s">
        <v>45</v>
      </c>
    </row>
    <row r="730" spans="1:5" x14ac:dyDescent="0.25">
      <c r="A730" t="s">
        <v>8</v>
      </c>
      <c r="B730" t="s">
        <v>31</v>
      </c>
      <c r="C730" t="s">
        <v>42</v>
      </c>
      <c r="D730" t="s">
        <v>52</v>
      </c>
      <c r="E730" t="s">
        <v>46</v>
      </c>
    </row>
    <row r="731" spans="1:5" x14ac:dyDescent="0.25">
      <c r="A731" t="s">
        <v>7</v>
      </c>
      <c r="B731" t="s">
        <v>26</v>
      </c>
      <c r="C731" t="s">
        <v>42</v>
      </c>
      <c r="D731" t="s">
        <v>53</v>
      </c>
      <c r="E731" t="s">
        <v>46</v>
      </c>
    </row>
    <row r="732" spans="1:5" x14ac:dyDescent="0.25">
      <c r="A732" t="s">
        <v>16</v>
      </c>
      <c r="B732" t="s">
        <v>26</v>
      </c>
      <c r="C732" t="s">
        <v>42</v>
      </c>
      <c r="D732" t="s">
        <v>52</v>
      </c>
      <c r="E732" t="s">
        <v>45</v>
      </c>
    </row>
    <row r="733" spans="1:5" x14ac:dyDescent="0.25">
      <c r="A733" t="s">
        <v>17</v>
      </c>
      <c r="B733" t="s">
        <v>63</v>
      </c>
      <c r="C733" t="s">
        <v>42</v>
      </c>
      <c r="D733" t="s">
        <v>50</v>
      </c>
      <c r="E733" t="s">
        <v>46</v>
      </c>
    </row>
    <row r="734" spans="1:5" x14ac:dyDescent="0.25">
      <c r="A734" t="s">
        <v>0</v>
      </c>
      <c r="B734" t="s">
        <v>23</v>
      </c>
      <c r="C734" t="s">
        <v>42</v>
      </c>
      <c r="D734" t="s">
        <v>51</v>
      </c>
      <c r="E734" t="s">
        <v>45</v>
      </c>
    </row>
    <row r="735" spans="1:5" x14ac:dyDescent="0.25">
      <c r="A735" t="s">
        <v>10</v>
      </c>
      <c r="B735" t="s">
        <v>35</v>
      </c>
      <c r="C735" t="s">
        <v>41</v>
      </c>
      <c r="D735" t="s">
        <v>50</v>
      </c>
      <c r="E735" t="s">
        <v>46</v>
      </c>
    </row>
    <row r="736" spans="1:5" x14ac:dyDescent="0.25">
      <c r="A736" t="s">
        <v>8</v>
      </c>
      <c r="B736" t="s">
        <v>31</v>
      </c>
      <c r="C736" t="s">
        <v>44</v>
      </c>
      <c r="D736" t="s">
        <v>49</v>
      </c>
      <c r="E736" t="s">
        <v>46</v>
      </c>
    </row>
    <row r="737" spans="1:5" x14ac:dyDescent="0.25">
      <c r="A737" t="s">
        <v>9</v>
      </c>
      <c r="B737" t="s">
        <v>63</v>
      </c>
      <c r="C737" t="s">
        <v>42</v>
      </c>
      <c r="D737" t="s">
        <v>52</v>
      </c>
      <c r="E737" t="s">
        <v>45</v>
      </c>
    </row>
    <row r="738" spans="1:5" x14ac:dyDescent="0.25">
      <c r="A738" t="s">
        <v>0</v>
      </c>
      <c r="B738" t="s">
        <v>23</v>
      </c>
      <c r="C738" t="s">
        <v>42</v>
      </c>
      <c r="D738" t="s">
        <v>49</v>
      </c>
      <c r="E738" t="s">
        <v>46</v>
      </c>
    </row>
    <row r="739" spans="1:5" x14ac:dyDescent="0.25">
      <c r="A739" t="s">
        <v>2</v>
      </c>
      <c r="B739" t="s">
        <v>32</v>
      </c>
      <c r="C739" t="s">
        <v>41</v>
      </c>
      <c r="D739" t="s">
        <v>48</v>
      </c>
      <c r="E739" t="s">
        <v>45</v>
      </c>
    </row>
    <row r="740" spans="1:5" x14ac:dyDescent="0.25">
      <c r="A740" t="s">
        <v>0</v>
      </c>
      <c r="B740" t="s">
        <v>26</v>
      </c>
      <c r="C740" t="s">
        <v>42</v>
      </c>
      <c r="D740" t="s">
        <v>51</v>
      </c>
      <c r="E740" t="s">
        <v>45</v>
      </c>
    </row>
    <row r="741" spans="1:5" x14ac:dyDescent="0.25">
      <c r="A741" t="s">
        <v>7</v>
      </c>
      <c r="B741" t="s">
        <v>29</v>
      </c>
      <c r="C741" t="s">
        <v>43</v>
      </c>
      <c r="D741" t="s">
        <v>52</v>
      </c>
      <c r="E741" t="s">
        <v>45</v>
      </c>
    </row>
    <row r="742" spans="1:5" x14ac:dyDescent="0.25">
      <c r="A742" t="s">
        <v>7</v>
      </c>
      <c r="B742" t="s">
        <v>29</v>
      </c>
      <c r="C742" t="s">
        <v>42</v>
      </c>
      <c r="D742" t="s">
        <v>50</v>
      </c>
      <c r="E742" t="s">
        <v>45</v>
      </c>
    </row>
    <row r="743" spans="1:5" x14ac:dyDescent="0.25">
      <c r="A743" t="s">
        <v>8</v>
      </c>
      <c r="B743" t="s">
        <v>26</v>
      </c>
      <c r="C743" t="s">
        <v>42</v>
      </c>
      <c r="D743" t="s">
        <v>49</v>
      </c>
      <c r="E743" t="s">
        <v>45</v>
      </c>
    </row>
    <row r="744" spans="1:5" x14ac:dyDescent="0.25">
      <c r="A744" t="s">
        <v>1</v>
      </c>
      <c r="B744" t="s">
        <v>63</v>
      </c>
      <c r="C744" t="s">
        <v>42</v>
      </c>
      <c r="D744" t="s">
        <v>52</v>
      </c>
      <c r="E744" t="s">
        <v>45</v>
      </c>
    </row>
    <row r="745" spans="1:5" x14ac:dyDescent="0.25">
      <c r="A745" t="s">
        <v>2</v>
      </c>
      <c r="B745" t="s">
        <v>29</v>
      </c>
      <c r="C745" t="s">
        <v>44</v>
      </c>
      <c r="D745" t="s">
        <v>49</v>
      </c>
      <c r="E745" t="s">
        <v>45</v>
      </c>
    </row>
    <row r="746" spans="1:5" x14ac:dyDescent="0.25">
      <c r="A746" t="s">
        <v>1</v>
      </c>
      <c r="B746" t="s">
        <v>63</v>
      </c>
      <c r="C746" t="s">
        <v>41</v>
      </c>
      <c r="D746" t="s">
        <v>52</v>
      </c>
      <c r="E746" t="s">
        <v>45</v>
      </c>
    </row>
    <row r="747" spans="1:5" x14ac:dyDescent="0.25">
      <c r="A747" t="s">
        <v>0</v>
      </c>
      <c r="B747" t="s">
        <v>23</v>
      </c>
      <c r="C747" t="s">
        <v>42</v>
      </c>
      <c r="D747" t="s">
        <v>50</v>
      </c>
      <c r="E747" t="s">
        <v>45</v>
      </c>
    </row>
    <row r="748" spans="1:5" x14ac:dyDescent="0.25">
      <c r="A748" t="s">
        <v>19</v>
      </c>
      <c r="B748" t="s">
        <v>31</v>
      </c>
      <c r="C748" t="s">
        <v>41</v>
      </c>
      <c r="D748" t="s">
        <v>53</v>
      </c>
      <c r="E748" t="s">
        <v>46</v>
      </c>
    </row>
    <row r="749" spans="1:5" x14ac:dyDescent="0.25">
      <c r="A749" t="s">
        <v>0</v>
      </c>
      <c r="B749" t="s">
        <v>26</v>
      </c>
      <c r="C749" t="s">
        <v>42</v>
      </c>
      <c r="D749" t="s">
        <v>50</v>
      </c>
      <c r="E749" t="s">
        <v>45</v>
      </c>
    </row>
    <row r="750" spans="1:5" x14ac:dyDescent="0.25">
      <c r="A750" t="s">
        <v>8</v>
      </c>
      <c r="B750" t="s">
        <v>31</v>
      </c>
      <c r="C750" t="s">
        <v>42</v>
      </c>
      <c r="D750" t="s">
        <v>49</v>
      </c>
      <c r="E750" t="s">
        <v>45</v>
      </c>
    </row>
    <row r="751" spans="1:5" x14ac:dyDescent="0.25">
      <c r="A751" t="s">
        <v>8</v>
      </c>
      <c r="B751" t="s">
        <v>32</v>
      </c>
      <c r="C751" t="s">
        <v>42</v>
      </c>
      <c r="D751" t="s">
        <v>50</v>
      </c>
      <c r="E751" t="s">
        <v>45</v>
      </c>
    </row>
    <row r="752" spans="1:5" x14ac:dyDescent="0.25">
      <c r="A752" t="s">
        <v>13</v>
      </c>
      <c r="B752" t="s">
        <v>63</v>
      </c>
      <c r="C752" t="s">
        <v>42</v>
      </c>
      <c r="D752" t="s">
        <v>51</v>
      </c>
      <c r="E752" t="s">
        <v>46</v>
      </c>
    </row>
    <row r="753" spans="1:5" x14ac:dyDescent="0.25">
      <c r="A753" t="s">
        <v>8</v>
      </c>
      <c r="B753" t="s">
        <v>32</v>
      </c>
      <c r="C753" t="s">
        <v>42</v>
      </c>
      <c r="D753" t="s">
        <v>47</v>
      </c>
      <c r="E753" t="s">
        <v>46</v>
      </c>
    </row>
    <row r="754" spans="1:5" x14ac:dyDescent="0.25">
      <c r="A754" t="s">
        <v>0</v>
      </c>
      <c r="B754" t="s">
        <v>29</v>
      </c>
      <c r="C754" t="s">
        <v>42</v>
      </c>
      <c r="D754" t="s">
        <v>51</v>
      </c>
      <c r="E754" t="s">
        <v>45</v>
      </c>
    </row>
    <row r="755" spans="1:5" x14ac:dyDescent="0.25">
      <c r="A755" t="s">
        <v>0</v>
      </c>
      <c r="B755" t="s">
        <v>23</v>
      </c>
      <c r="C755" t="s">
        <v>42</v>
      </c>
      <c r="D755" t="s">
        <v>52</v>
      </c>
      <c r="E755" t="s">
        <v>46</v>
      </c>
    </row>
    <row r="756" spans="1:5" x14ac:dyDescent="0.25">
      <c r="A756" t="s">
        <v>16</v>
      </c>
      <c r="B756" t="s">
        <v>63</v>
      </c>
      <c r="C756" t="s">
        <v>42</v>
      </c>
      <c r="D756" t="s">
        <v>51</v>
      </c>
      <c r="E756" t="s">
        <v>45</v>
      </c>
    </row>
    <row r="757" spans="1:5" x14ac:dyDescent="0.25">
      <c r="A757" t="s">
        <v>8</v>
      </c>
      <c r="B757" t="s">
        <v>31</v>
      </c>
      <c r="C757" t="s">
        <v>44</v>
      </c>
      <c r="D757" t="s">
        <v>51</v>
      </c>
      <c r="E757" t="s">
        <v>45</v>
      </c>
    </row>
    <row r="758" spans="1:5" x14ac:dyDescent="0.25">
      <c r="A758" t="s">
        <v>8</v>
      </c>
      <c r="B758" t="s">
        <v>29</v>
      </c>
      <c r="C758" t="s">
        <v>42</v>
      </c>
      <c r="D758" t="s">
        <v>49</v>
      </c>
      <c r="E758" t="s">
        <v>46</v>
      </c>
    </row>
    <row r="759" spans="1:5" x14ac:dyDescent="0.25">
      <c r="A759" t="s">
        <v>8</v>
      </c>
      <c r="B759" t="s">
        <v>31</v>
      </c>
      <c r="C759" t="s">
        <v>42</v>
      </c>
      <c r="D759" t="s">
        <v>49</v>
      </c>
      <c r="E759" t="s">
        <v>45</v>
      </c>
    </row>
    <row r="760" spans="1:5" x14ac:dyDescent="0.25">
      <c r="A760" t="s">
        <v>2</v>
      </c>
      <c r="B760" t="s">
        <v>23</v>
      </c>
      <c r="C760" t="s">
        <v>44</v>
      </c>
      <c r="D760" t="s">
        <v>49</v>
      </c>
      <c r="E760" t="s">
        <v>45</v>
      </c>
    </row>
    <row r="761" spans="1:5" x14ac:dyDescent="0.25">
      <c r="A761" t="s">
        <v>0</v>
      </c>
      <c r="B761" t="s">
        <v>23</v>
      </c>
      <c r="C761" t="s">
        <v>42</v>
      </c>
      <c r="D761" t="s">
        <v>50</v>
      </c>
      <c r="E761" t="s">
        <v>45</v>
      </c>
    </row>
    <row r="762" spans="1:5" x14ac:dyDescent="0.25">
      <c r="A762" t="s">
        <v>16</v>
      </c>
      <c r="B762" t="s">
        <v>26</v>
      </c>
      <c r="C762" t="s">
        <v>42</v>
      </c>
      <c r="D762" t="s">
        <v>52</v>
      </c>
      <c r="E762" t="s">
        <v>45</v>
      </c>
    </row>
    <row r="763" spans="1:5" x14ac:dyDescent="0.25">
      <c r="A763" t="s">
        <v>8</v>
      </c>
      <c r="B763" t="s">
        <v>31</v>
      </c>
      <c r="C763" t="s">
        <v>42</v>
      </c>
      <c r="D763" t="s">
        <v>51</v>
      </c>
      <c r="E763" t="s">
        <v>46</v>
      </c>
    </row>
    <row r="764" spans="1:5" x14ac:dyDescent="0.25">
      <c r="A764" t="s">
        <v>0</v>
      </c>
      <c r="B764" t="s">
        <v>26</v>
      </c>
      <c r="C764" t="s">
        <v>42</v>
      </c>
      <c r="D764" t="s">
        <v>50</v>
      </c>
      <c r="E764" t="s">
        <v>45</v>
      </c>
    </row>
    <row r="765" spans="1:5" x14ac:dyDescent="0.25">
      <c r="A765" t="s">
        <v>11</v>
      </c>
      <c r="B765" t="s">
        <v>31</v>
      </c>
      <c r="C765" t="s">
        <v>43</v>
      </c>
      <c r="D765" t="s">
        <v>48</v>
      </c>
      <c r="E765" t="s">
        <v>45</v>
      </c>
    </row>
    <row r="766" spans="1:5" x14ac:dyDescent="0.25">
      <c r="A766" t="s">
        <v>0</v>
      </c>
      <c r="B766" t="s">
        <v>23</v>
      </c>
      <c r="C766" t="s">
        <v>42</v>
      </c>
      <c r="D766" t="s">
        <v>52</v>
      </c>
      <c r="E766" t="s">
        <v>45</v>
      </c>
    </row>
    <row r="767" spans="1:5" x14ac:dyDescent="0.25">
      <c r="A767" t="s">
        <v>17</v>
      </c>
      <c r="B767" t="s">
        <v>26</v>
      </c>
      <c r="C767" t="s">
        <v>41</v>
      </c>
      <c r="D767" t="s">
        <v>51</v>
      </c>
      <c r="E767" t="s">
        <v>45</v>
      </c>
    </row>
    <row r="768" spans="1:5" x14ac:dyDescent="0.25">
      <c r="A768" t="s">
        <v>18</v>
      </c>
      <c r="B768" t="s">
        <v>23</v>
      </c>
      <c r="C768" t="s">
        <v>42</v>
      </c>
      <c r="D768" t="s">
        <v>50</v>
      </c>
      <c r="E768" t="s">
        <v>46</v>
      </c>
    </row>
    <row r="769" spans="1:5" x14ac:dyDescent="0.25">
      <c r="A769" t="s">
        <v>2</v>
      </c>
      <c r="B769" t="s">
        <v>32</v>
      </c>
      <c r="C769" t="s">
        <v>41</v>
      </c>
      <c r="D769" t="s">
        <v>53</v>
      </c>
      <c r="E769" t="s">
        <v>46</v>
      </c>
    </row>
    <row r="770" spans="1:5" x14ac:dyDescent="0.25">
      <c r="A770" t="s">
        <v>0</v>
      </c>
      <c r="B770" t="s">
        <v>30</v>
      </c>
      <c r="C770" t="s">
        <v>42</v>
      </c>
      <c r="D770" t="s">
        <v>52</v>
      </c>
      <c r="E770" t="s">
        <v>46</v>
      </c>
    </row>
    <row r="771" spans="1:5" x14ac:dyDescent="0.25">
      <c r="A771" t="s">
        <v>0</v>
      </c>
      <c r="B771" t="s">
        <v>23</v>
      </c>
      <c r="C771" t="s">
        <v>42</v>
      </c>
      <c r="D771" t="s">
        <v>49</v>
      </c>
      <c r="E771" t="s">
        <v>45</v>
      </c>
    </row>
    <row r="772" spans="1:5" x14ac:dyDescent="0.25">
      <c r="A772" t="s">
        <v>16</v>
      </c>
      <c r="B772" t="s">
        <v>31</v>
      </c>
      <c r="C772" t="s">
        <v>41</v>
      </c>
      <c r="D772" t="s">
        <v>52</v>
      </c>
      <c r="E772" t="s">
        <v>45</v>
      </c>
    </row>
    <row r="773" spans="1:5" x14ac:dyDescent="0.25">
      <c r="A773" t="s">
        <v>10</v>
      </c>
      <c r="B773" t="s">
        <v>26</v>
      </c>
      <c r="C773" t="s">
        <v>42</v>
      </c>
      <c r="D773" t="s">
        <v>51</v>
      </c>
      <c r="E773" t="s">
        <v>46</v>
      </c>
    </row>
    <row r="774" spans="1:5" x14ac:dyDescent="0.25">
      <c r="A774" t="s">
        <v>0</v>
      </c>
      <c r="B774" t="s">
        <v>26</v>
      </c>
      <c r="C774" t="s">
        <v>42</v>
      </c>
      <c r="D774" t="s">
        <v>51</v>
      </c>
      <c r="E774" t="s">
        <v>45</v>
      </c>
    </row>
    <row r="775" spans="1:5" x14ac:dyDescent="0.25">
      <c r="A775" t="s">
        <v>10</v>
      </c>
      <c r="B775" t="s">
        <v>29</v>
      </c>
      <c r="C775" t="s">
        <v>42</v>
      </c>
      <c r="D775" t="s">
        <v>51</v>
      </c>
      <c r="E775" t="s">
        <v>46</v>
      </c>
    </row>
    <row r="776" spans="1:5" x14ac:dyDescent="0.25">
      <c r="A776" t="s">
        <v>8</v>
      </c>
      <c r="B776" t="s">
        <v>30</v>
      </c>
      <c r="C776" t="s">
        <v>42</v>
      </c>
      <c r="D776" t="s">
        <v>49</v>
      </c>
      <c r="E776" t="s">
        <v>46</v>
      </c>
    </row>
    <row r="777" spans="1:5" x14ac:dyDescent="0.25">
      <c r="A777" t="s">
        <v>7</v>
      </c>
      <c r="B777" t="s">
        <v>29</v>
      </c>
      <c r="C777" t="s">
        <v>42</v>
      </c>
      <c r="D777" t="s">
        <v>50</v>
      </c>
      <c r="E777" t="s">
        <v>45</v>
      </c>
    </row>
    <row r="778" spans="1:5" x14ac:dyDescent="0.25">
      <c r="A778" t="s">
        <v>8</v>
      </c>
      <c r="B778" t="s">
        <v>63</v>
      </c>
      <c r="C778" t="s">
        <v>42</v>
      </c>
      <c r="D778" t="s">
        <v>47</v>
      </c>
      <c r="E778" t="s">
        <v>46</v>
      </c>
    </row>
    <row r="779" spans="1:5" x14ac:dyDescent="0.25">
      <c r="A779" t="s">
        <v>10</v>
      </c>
      <c r="B779" t="s">
        <v>29</v>
      </c>
      <c r="C779" t="s">
        <v>41</v>
      </c>
      <c r="D779" t="s">
        <v>50</v>
      </c>
      <c r="E779" t="s">
        <v>46</v>
      </c>
    </row>
    <row r="780" spans="1:5" x14ac:dyDescent="0.25">
      <c r="A780" t="s">
        <v>8</v>
      </c>
      <c r="B780" t="s">
        <v>31</v>
      </c>
      <c r="C780" t="s">
        <v>42</v>
      </c>
      <c r="D780" t="s">
        <v>50</v>
      </c>
      <c r="E780" t="s">
        <v>46</v>
      </c>
    </row>
    <row r="781" spans="1:5" x14ac:dyDescent="0.25">
      <c r="A781" t="s">
        <v>8</v>
      </c>
      <c r="B781" t="s">
        <v>31</v>
      </c>
      <c r="C781" t="s">
        <v>42</v>
      </c>
      <c r="D781" t="s">
        <v>52</v>
      </c>
      <c r="E781" t="s">
        <v>45</v>
      </c>
    </row>
    <row r="782" spans="1:5" x14ac:dyDescent="0.25">
      <c r="A782" t="s">
        <v>0</v>
      </c>
      <c r="B782" t="s">
        <v>23</v>
      </c>
      <c r="C782" t="s">
        <v>42</v>
      </c>
      <c r="D782" t="s">
        <v>50</v>
      </c>
      <c r="E782" t="s">
        <v>46</v>
      </c>
    </row>
    <row r="783" spans="1:5" x14ac:dyDescent="0.25">
      <c r="A783" t="s">
        <v>7</v>
      </c>
      <c r="B783" t="s">
        <v>26</v>
      </c>
      <c r="C783" t="s">
        <v>42</v>
      </c>
      <c r="D783" t="s">
        <v>52</v>
      </c>
      <c r="E783" t="s">
        <v>45</v>
      </c>
    </row>
    <row r="784" spans="1:5" x14ac:dyDescent="0.25">
      <c r="A784" t="s">
        <v>10</v>
      </c>
      <c r="B784" t="s">
        <v>29</v>
      </c>
      <c r="C784" t="s">
        <v>42</v>
      </c>
      <c r="D784" t="s">
        <v>50</v>
      </c>
      <c r="E784" t="s">
        <v>45</v>
      </c>
    </row>
    <row r="785" spans="1:5" x14ac:dyDescent="0.25">
      <c r="A785" t="s">
        <v>8</v>
      </c>
      <c r="B785" t="s">
        <v>31</v>
      </c>
      <c r="C785" t="s">
        <v>42</v>
      </c>
      <c r="D785" t="s">
        <v>48</v>
      </c>
      <c r="E785" t="s">
        <v>46</v>
      </c>
    </row>
    <row r="786" spans="1:5" x14ac:dyDescent="0.25">
      <c r="A786" t="s">
        <v>7</v>
      </c>
      <c r="B786" t="s">
        <v>26</v>
      </c>
      <c r="C786" t="s">
        <v>42</v>
      </c>
      <c r="D786" t="s">
        <v>50</v>
      </c>
      <c r="E786" t="s">
        <v>45</v>
      </c>
    </row>
    <row r="787" spans="1:5" x14ac:dyDescent="0.25">
      <c r="A787" t="s">
        <v>2</v>
      </c>
      <c r="B787" t="s">
        <v>23</v>
      </c>
      <c r="C787" t="s">
        <v>41</v>
      </c>
      <c r="D787" t="s">
        <v>47</v>
      </c>
      <c r="E787" t="s">
        <v>46</v>
      </c>
    </row>
    <row r="788" spans="1:5" x14ac:dyDescent="0.25">
      <c r="A788" t="s">
        <v>5</v>
      </c>
      <c r="B788" t="s">
        <v>23</v>
      </c>
      <c r="C788" t="s">
        <v>42</v>
      </c>
      <c r="D788" t="s">
        <v>50</v>
      </c>
      <c r="E788" t="s">
        <v>46</v>
      </c>
    </row>
    <row r="789" spans="1:5" x14ac:dyDescent="0.25">
      <c r="A789" t="s">
        <v>8</v>
      </c>
      <c r="B789" t="s">
        <v>31</v>
      </c>
      <c r="C789" t="s">
        <v>42</v>
      </c>
      <c r="D789" t="s">
        <v>51</v>
      </c>
      <c r="E789" t="s">
        <v>46</v>
      </c>
    </row>
    <row r="790" spans="1:5" x14ac:dyDescent="0.25">
      <c r="A790" t="s">
        <v>2</v>
      </c>
      <c r="B790" t="s">
        <v>32</v>
      </c>
      <c r="C790" t="s">
        <v>41</v>
      </c>
      <c r="D790" t="s">
        <v>48</v>
      </c>
      <c r="E790" t="s">
        <v>45</v>
      </c>
    </row>
    <row r="791" spans="1:5" x14ac:dyDescent="0.25">
      <c r="A791" t="s">
        <v>10</v>
      </c>
      <c r="B791" t="s">
        <v>26</v>
      </c>
      <c r="C791" t="s">
        <v>42</v>
      </c>
      <c r="D791" t="s">
        <v>51</v>
      </c>
      <c r="E791" t="s">
        <v>46</v>
      </c>
    </row>
    <row r="792" spans="1:5" x14ac:dyDescent="0.25">
      <c r="A792" t="s">
        <v>9</v>
      </c>
      <c r="B792" t="s">
        <v>63</v>
      </c>
      <c r="C792" t="s">
        <v>41</v>
      </c>
      <c r="D792" t="s">
        <v>52</v>
      </c>
      <c r="E792" t="s">
        <v>45</v>
      </c>
    </row>
    <row r="793" spans="1:5" x14ac:dyDescent="0.25">
      <c r="A793" t="s">
        <v>8</v>
      </c>
      <c r="B793" t="s">
        <v>63</v>
      </c>
      <c r="C793" t="s">
        <v>42</v>
      </c>
      <c r="D793" t="s">
        <v>49</v>
      </c>
      <c r="E793" t="s">
        <v>45</v>
      </c>
    </row>
    <row r="794" spans="1:5" x14ac:dyDescent="0.25">
      <c r="A794" t="s">
        <v>8</v>
      </c>
      <c r="B794" t="s">
        <v>31</v>
      </c>
      <c r="C794" t="s">
        <v>42</v>
      </c>
      <c r="D794" t="s">
        <v>51</v>
      </c>
      <c r="E794" t="s">
        <v>46</v>
      </c>
    </row>
    <row r="795" spans="1:5" x14ac:dyDescent="0.25">
      <c r="A795" t="s">
        <v>18</v>
      </c>
      <c r="B795" t="s">
        <v>23</v>
      </c>
      <c r="C795" t="s">
        <v>42</v>
      </c>
      <c r="D795" t="s">
        <v>50</v>
      </c>
      <c r="E795" t="s">
        <v>45</v>
      </c>
    </row>
    <row r="796" spans="1:5" x14ac:dyDescent="0.25">
      <c r="A796" t="s">
        <v>8</v>
      </c>
      <c r="B796" t="s">
        <v>31</v>
      </c>
      <c r="C796" t="s">
        <v>41</v>
      </c>
      <c r="D796" t="s">
        <v>48</v>
      </c>
      <c r="E796" t="s">
        <v>45</v>
      </c>
    </row>
    <row r="797" spans="1:5" x14ac:dyDescent="0.25">
      <c r="A797" t="s">
        <v>8</v>
      </c>
      <c r="B797" t="s">
        <v>23</v>
      </c>
      <c r="C797" t="s">
        <v>41</v>
      </c>
      <c r="D797" t="s">
        <v>49</v>
      </c>
      <c r="E797" t="s">
        <v>45</v>
      </c>
    </row>
    <row r="798" spans="1:5" x14ac:dyDescent="0.25">
      <c r="A798" t="s">
        <v>8</v>
      </c>
      <c r="B798" t="s">
        <v>31</v>
      </c>
      <c r="C798" t="s">
        <v>42</v>
      </c>
      <c r="D798" t="s">
        <v>48</v>
      </c>
      <c r="E798" t="s">
        <v>46</v>
      </c>
    </row>
    <row r="799" spans="1:5" x14ac:dyDescent="0.25">
      <c r="A799" t="s">
        <v>16</v>
      </c>
      <c r="B799" t="s">
        <v>26</v>
      </c>
      <c r="C799" t="s">
        <v>42</v>
      </c>
      <c r="D799" t="s">
        <v>52</v>
      </c>
      <c r="E799" t="s">
        <v>45</v>
      </c>
    </row>
    <row r="800" spans="1:5" x14ac:dyDescent="0.25">
      <c r="A800" t="s">
        <v>1</v>
      </c>
      <c r="B800" t="s">
        <v>63</v>
      </c>
      <c r="C800" t="s">
        <v>41</v>
      </c>
      <c r="D800" t="s">
        <v>52</v>
      </c>
      <c r="E800" t="s">
        <v>45</v>
      </c>
    </row>
    <row r="801" spans="1:5" x14ac:dyDescent="0.25">
      <c r="A801" t="s">
        <v>10</v>
      </c>
      <c r="B801" t="s">
        <v>29</v>
      </c>
      <c r="C801" t="s">
        <v>42</v>
      </c>
      <c r="D801" t="s">
        <v>50</v>
      </c>
      <c r="E801" t="s">
        <v>46</v>
      </c>
    </row>
    <row r="802" spans="1:5" x14ac:dyDescent="0.25">
      <c r="A802" t="s">
        <v>8</v>
      </c>
      <c r="B802" t="s">
        <v>31</v>
      </c>
      <c r="C802" t="s">
        <v>42</v>
      </c>
      <c r="D802" t="s">
        <v>49</v>
      </c>
      <c r="E802" t="s">
        <v>45</v>
      </c>
    </row>
    <row r="803" spans="1:5" x14ac:dyDescent="0.25">
      <c r="A803" t="s">
        <v>0</v>
      </c>
      <c r="B803" t="s">
        <v>26</v>
      </c>
      <c r="C803" t="s">
        <v>42</v>
      </c>
      <c r="D803" t="s">
        <v>50</v>
      </c>
      <c r="E803" t="s">
        <v>46</v>
      </c>
    </row>
    <row r="804" spans="1:5" x14ac:dyDescent="0.25">
      <c r="A804" t="s">
        <v>0</v>
      </c>
      <c r="B804" t="s">
        <v>23</v>
      </c>
      <c r="C804" t="s">
        <v>42</v>
      </c>
      <c r="D804" t="s">
        <v>52</v>
      </c>
      <c r="E804" t="s">
        <v>46</v>
      </c>
    </row>
    <row r="805" spans="1:5" x14ac:dyDescent="0.25">
      <c r="A805" t="s">
        <v>17</v>
      </c>
      <c r="B805" t="s">
        <v>63</v>
      </c>
      <c r="C805" t="s">
        <v>42</v>
      </c>
      <c r="D805" t="s">
        <v>51</v>
      </c>
      <c r="E805" t="s">
        <v>45</v>
      </c>
    </row>
    <row r="806" spans="1:5" x14ac:dyDescent="0.25">
      <c r="A806" t="s">
        <v>0</v>
      </c>
      <c r="B806" t="s">
        <v>23</v>
      </c>
      <c r="C806" t="s">
        <v>42</v>
      </c>
      <c r="D806" t="s">
        <v>51</v>
      </c>
      <c r="E806" t="s">
        <v>46</v>
      </c>
    </row>
    <row r="807" spans="1:5" x14ac:dyDescent="0.25">
      <c r="A807" t="s">
        <v>16</v>
      </c>
      <c r="B807" t="s">
        <v>26</v>
      </c>
      <c r="C807" t="s">
        <v>42</v>
      </c>
      <c r="D807" t="s">
        <v>53</v>
      </c>
      <c r="E807" t="s">
        <v>45</v>
      </c>
    </row>
    <row r="808" spans="1:5" x14ac:dyDescent="0.25">
      <c r="A808" t="s">
        <v>11</v>
      </c>
      <c r="B808" t="s">
        <v>31</v>
      </c>
      <c r="C808" t="s">
        <v>41</v>
      </c>
      <c r="D808" t="s">
        <v>47</v>
      </c>
      <c r="E808" t="s">
        <v>45</v>
      </c>
    </row>
    <row r="809" spans="1:5" x14ac:dyDescent="0.25">
      <c r="A809" t="s">
        <v>10</v>
      </c>
      <c r="B809" t="s">
        <v>26</v>
      </c>
      <c r="C809" t="s">
        <v>41</v>
      </c>
      <c r="D809" t="s">
        <v>50</v>
      </c>
      <c r="E809" t="s">
        <v>46</v>
      </c>
    </row>
    <row r="810" spans="1:5" x14ac:dyDescent="0.25">
      <c r="A810" t="s">
        <v>0</v>
      </c>
      <c r="B810" t="s">
        <v>26</v>
      </c>
      <c r="C810" t="s">
        <v>42</v>
      </c>
      <c r="D810" t="s">
        <v>52</v>
      </c>
      <c r="E810" t="s">
        <v>45</v>
      </c>
    </row>
    <row r="811" spans="1:5" x14ac:dyDescent="0.25">
      <c r="A811" t="s">
        <v>13</v>
      </c>
      <c r="B811" t="s">
        <v>63</v>
      </c>
      <c r="C811" t="s">
        <v>42</v>
      </c>
      <c r="D811" t="s">
        <v>52</v>
      </c>
      <c r="E811" t="s">
        <v>46</v>
      </c>
    </row>
    <row r="812" spans="1:5" x14ac:dyDescent="0.25">
      <c r="A812" t="s">
        <v>7</v>
      </c>
      <c r="B812" t="s">
        <v>29</v>
      </c>
      <c r="C812" t="s">
        <v>42</v>
      </c>
      <c r="D812" t="s">
        <v>51</v>
      </c>
      <c r="E812" t="s">
        <v>46</v>
      </c>
    </row>
    <row r="813" spans="1:5" x14ac:dyDescent="0.25">
      <c r="A813" t="s">
        <v>16</v>
      </c>
      <c r="B813" t="s">
        <v>26</v>
      </c>
      <c r="C813" t="s">
        <v>42</v>
      </c>
      <c r="D813" t="s">
        <v>52</v>
      </c>
      <c r="E813" t="s">
        <v>45</v>
      </c>
    </row>
    <row r="814" spans="1:5" x14ac:dyDescent="0.25">
      <c r="A814" t="s">
        <v>8</v>
      </c>
      <c r="B814" t="s">
        <v>32</v>
      </c>
      <c r="C814" t="s">
        <v>42</v>
      </c>
      <c r="D814" t="s">
        <v>49</v>
      </c>
      <c r="E814" t="s">
        <v>46</v>
      </c>
    </row>
    <row r="815" spans="1:5" x14ac:dyDescent="0.25">
      <c r="A815" t="s">
        <v>6</v>
      </c>
      <c r="B815" t="s">
        <v>24</v>
      </c>
      <c r="C815" t="s">
        <v>43</v>
      </c>
      <c r="D815" t="s">
        <v>51</v>
      </c>
      <c r="E815" t="s">
        <v>46</v>
      </c>
    </row>
    <row r="816" spans="1:5" x14ac:dyDescent="0.25">
      <c r="A816" t="s">
        <v>0</v>
      </c>
      <c r="B816" t="s">
        <v>23</v>
      </c>
      <c r="C816" t="s">
        <v>42</v>
      </c>
      <c r="D816" t="s">
        <v>50</v>
      </c>
      <c r="E816" t="s">
        <v>45</v>
      </c>
    </row>
    <row r="817" spans="1:5" x14ac:dyDescent="0.25">
      <c r="A817" t="s">
        <v>16</v>
      </c>
      <c r="B817" t="s">
        <v>26</v>
      </c>
      <c r="C817" t="s">
        <v>42</v>
      </c>
      <c r="D817" t="s">
        <v>52</v>
      </c>
      <c r="E817" t="s">
        <v>46</v>
      </c>
    </row>
    <row r="818" spans="1:5" x14ac:dyDescent="0.25">
      <c r="A818" t="s">
        <v>13</v>
      </c>
      <c r="B818" t="s">
        <v>63</v>
      </c>
      <c r="C818" t="s">
        <v>42</v>
      </c>
      <c r="D818" t="s">
        <v>51</v>
      </c>
      <c r="E818" t="s">
        <v>46</v>
      </c>
    </row>
    <row r="819" spans="1:5" x14ac:dyDescent="0.25">
      <c r="A819" t="s">
        <v>11</v>
      </c>
      <c r="B819" t="s">
        <v>23</v>
      </c>
      <c r="C819" t="s">
        <v>42</v>
      </c>
      <c r="D819" t="s">
        <v>48</v>
      </c>
      <c r="E819" t="s">
        <v>45</v>
      </c>
    </row>
    <row r="820" spans="1:5" x14ac:dyDescent="0.25">
      <c r="A820" t="s">
        <v>8</v>
      </c>
      <c r="B820" t="s">
        <v>23</v>
      </c>
      <c r="C820" t="s">
        <v>42</v>
      </c>
      <c r="D820" t="s">
        <v>49</v>
      </c>
      <c r="E820" t="s">
        <v>46</v>
      </c>
    </row>
    <row r="821" spans="1:5" x14ac:dyDescent="0.25">
      <c r="A821" t="s">
        <v>16</v>
      </c>
      <c r="B821" t="s">
        <v>26</v>
      </c>
      <c r="C821" t="s">
        <v>42</v>
      </c>
      <c r="D821" t="s">
        <v>53</v>
      </c>
      <c r="E821" t="s">
        <v>45</v>
      </c>
    </row>
    <row r="822" spans="1:5" x14ac:dyDescent="0.25">
      <c r="A822" t="s">
        <v>8</v>
      </c>
      <c r="B822" t="s">
        <v>31</v>
      </c>
      <c r="C822" t="s">
        <v>42</v>
      </c>
      <c r="D822" t="s">
        <v>49</v>
      </c>
      <c r="E822" t="s">
        <v>46</v>
      </c>
    </row>
    <row r="823" spans="1:5" x14ac:dyDescent="0.25">
      <c r="A823" t="s">
        <v>14</v>
      </c>
      <c r="B823" t="s">
        <v>34</v>
      </c>
      <c r="C823" t="s">
        <v>42</v>
      </c>
      <c r="D823" t="s">
        <v>52</v>
      </c>
      <c r="E823" t="s">
        <v>45</v>
      </c>
    </row>
    <row r="824" spans="1:5" x14ac:dyDescent="0.25">
      <c r="A824" t="s">
        <v>0</v>
      </c>
      <c r="B824" t="s">
        <v>63</v>
      </c>
      <c r="C824" t="s">
        <v>42</v>
      </c>
      <c r="D824" t="s">
        <v>49</v>
      </c>
      <c r="E824" t="s">
        <v>46</v>
      </c>
    </row>
    <row r="825" spans="1:5" x14ac:dyDescent="0.25">
      <c r="A825" t="s">
        <v>8</v>
      </c>
      <c r="B825" t="s">
        <v>32</v>
      </c>
      <c r="C825" t="s">
        <v>42</v>
      </c>
      <c r="D825" t="s">
        <v>49</v>
      </c>
      <c r="E825" t="s">
        <v>46</v>
      </c>
    </row>
    <row r="826" spans="1:5" x14ac:dyDescent="0.25">
      <c r="A826" t="s">
        <v>0</v>
      </c>
      <c r="B826" t="s">
        <v>23</v>
      </c>
      <c r="C826" t="s">
        <v>42</v>
      </c>
      <c r="D826" t="s">
        <v>50</v>
      </c>
      <c r="E826" t="s">
        <v>45</v>
      </c>
    </row>
    <row r="827" spans="1:5" x14ac:dyDescent="0.25">
      <c r="A827" t="s">
        <v>11</v>
      </c>
      <c r="B827" t="s">
        <v>31</v>
      </c>
      <c r="C827" t="s">
        <v>42</v>
      </c>
      <c r="D827" t="s">
        <v>47</v>
      </c>
      <c r="E827" t="s">
        <v>46</v>
      </c>
    </row>
    <row r="828" spans="1:5" x14ac:dyDescent="0.25">
      <c r="A828" t="s">
        <v>13</v>
      </c>
      <c r="B828" t="s">
        <v>63</v>
      </c>
      <c r="C828" t="s">
        <v>42</v>
      </c>
      <c r="D828" t="s">
        <v>51</v>
      </c>
      <c r="E828" t="s">
        <v>46</v>
      </c>
    </row>
    <row r="829" spans="1:5" x14ac:dyDescent="0.25">
      <c r="A829" t="s">
        <v>8</v>
      </c>
      <c r="B829" t="s">
        <v>30</v>
      </c>
      <c r="C829" t="s">
        <v>42</v>
      </c>
      <c r="D829" t="s">
        <v>50</v>
      </c>
      <c r="E829" t="s">
        <v>45</v>
      </c>
    </row>
    <row r="830" spans="1:5" x14ac:dyDescent="0.25">
      <c r="A830" t="s">
        <v>8</v>
      </c>
      <c r="B830" t="s">
        <v>31</v>
      </c>
      <c r="C830" t="s">
        <v>42</v>
      </c>
      <c r="D830" t="s">
        <v>49</v>
      </c>
      <c r="E830" t="s">
        <v>45</v>
      </c>
    </row>
    <row r="831" spans="1:5" x14ac:dyDescent="0.25">
      <c r="A831" t="s">
        <v>16</v>
      </c>
      <c r="B831" t="s">
        <v>63</v>
      </c>
      <c r="C831" t="s">
        <v>42</v>
      </c>
      <c r="D831" t="s">
        <v>50</v>
      </c>
      <c r="E831" t="s">
        <v>45</v>
      </c>
    </row>
    <row r="832" spans="1:5" x14ac:dyDescent="0.25">
      <c r="A832" t="s">
        <v>8</v>
      </c>
      <c r="B832" t="s">
        <v>23</v>
      </c>
      <c r="C832" t="s">
        <v>42</v>
      </c>
      <c r="D832" t="s">
        <v>52</v>
      </c>
      <c r="E832" t="s">
        <v>46</v>
      </c>
    </row>
    <row r="833" spans="1:5" x14ac:dyDescent="0.25">
      <c r="A833" t="s">
        <v>16</v>
      </c>
      <c r="B833" t="s">
        <v>26</v>
      </c>
      <c r="C833" t="s">
        <v>42</v>
      </c>
      <c r="D833" t="s">
        <v>52</v>
      </c>
      <c r="E833" t="s">
        <v>45</v>
      </c>
    </row>
    <row r="834" spans="1:5" x14ac:dyDescent="0.25">
      <c r="A834" t="s">
        <v>2</v>
      </c>
      <c r="B834" t="s">
        <v>23</v>
      </c>
      <c r="C834" t="s">
        <v>41</v>
      </c>
      <c r="D834" t="s">
        <v>47</v>
      </c>
      <c r="E834" t="s">
        <v>45</v>
      </c>
    </row>
    <row r="835" spans="1:5" x14ac:dyDescent="0.25">
      <c r="A835" t="s">
        <v>8</v>
      </c>
      <c r="B835" t="s">
        <v>23</v>
      </c>
      <c r="C835" t="s">
        <v>42</v>
      </c>
      <c r="D835" t="s">
        <v>50</v>
      </c>
      <c r="E835" t="s">
        <v>46</v>
      </c>
    </row>
    <row r="836" spans="1:5" x14ac:dyDescent="0.25">
      <c r="A836" t="s">
        <v>15</v>
      </c>
      <c r="B836" t="s">
        <v>26</v>
      </c>
      <c r="C836" t="s">
        <v>42</v>
      </c>
      <c r="D836" t="s">
        <v>51</v>
      </c>
      <c r="E836" t="s">
        <v>45</v>
      </c>
    </row>
    <row r="837" spans="1:5" x14ac:dyDescent="0.25">
      <c r="A837" t="s">
        <v>8</v>
      </c>
      <c r="B837" t="s">
        <v>23</v>
      </c>
      <c r="C837" t="s">
        <v>42</v>
      </c>
      <c r="D837" t="s">
        <v>50</v>
      </c>
      <c r="E837" t="s">
        <v>45</v>
      </c>
    </row>
    <row r="838" spans="1:5" x14ac:dyDescent="0.25">
      <c r="A838" t="s">
        <v>2</v>
      </c>
      <c r="B838" t="s">
        <v>32</v>
      </c>
      <c r="C838" t="s">
        <v>41</v>
      </c>
      <c r="D838" t="s">
        <v>49</v>
      </c>
      <c r="E838" t="s">
        <v>45</v>
      </c>
    </row>
    <row r="839" spans="1:5" x14ac:dyDescent="0.25">
      <c r="A839" t="s">
        <v>8</v>
      </c>
      <c r="B839" t="s">
        <v>31</v>
      </c>
      <c r="C839" t="s">
        <v>44</v>
      </c>
      <c r="D839" t="s">
        <v>49</v>
      </c>
      <c r="E839" t="s">
        <v>46</v>
      </c>
    </row>
    <row r="840" spans="1:5" x14ac:dyDescent="0.25">
      <c r="A840" t="s">
        <v>16</v>
      </c>
      <c r="B840" t="s">
        <v>26</v>
      </c>
      <c r="C840" t="s">
        <v>42</v>
      </c>
      <c r="D840" t="s">
        <v>52</v>
      </c>
      <c r="E840" t="s">
        <v>45</v>
      </c>
    </row>
    <row r="841" spans="1:5" x14ac:dyDescent="0.25">
      <c r="A841" t="s">
        <v>10</v>
      </c>
      <c r="B841" t="s">
        <v>26</v>
      </c>
      <c r="C841" t="s">
        <v>42</v>
      </c>
      <c r="D841" t="s">
        <v>50</v>
      </c>
      <c r="E841" t="s">
        <v>46</v>
      </c>
    </row>
    <row r="842" spans="1:5" x14ac:dyDescent="0.25">
      <c r="A842" t="s">
        <v>16</v>
      </c>
      <c r="B842" t="s">
        <v>26</v>
      </c>
      <c r="C842" t="s">
        <v>41</v>
      </c>
      <c r="D842" t="s">
        <v>50</v>
      </c>
      <c r="E842" t="s">
        <v>45</v>
      </c>
    </row>
    <row r="843" spans="1:5" x14ac:dyDescent="0.25">
      <c r="A843" t="s">
        <v>17</v>
      </c>
      <c r="B843" t="s">
        <v>23</v>
      </c>
      <c r="C843" t="s">
        <v>42</v>
      </c>
      <c r="D843" t="s">
        <v>52</v>
      </c>
      <c r="E843" t="s">
        <v>45</v>
      </c>
    </row>
    <row r="844" spans="1:5" x14ac:dyDescent="0.25">
      <c r="A844" t="s">
        <v>0</v>
      </c>
      <c r="B844" t="s">
        <v>23</v>
      </c>
      <c r="C844" t="s">
        <v>42</v>
      </c>
      <c r="D844" t="s">
        <v>50</v>
      </c>
      <c r="E844" t="s">
        <v>45</v>
      </c>
    </row>
    <row r="845" spans="1:5" x14ac:dyDescent="0.25">
      <c r="A845" t="s">
        <v>2</v>
      </c>
      <c r="B845" t="s">
        <v>23</v>
      </c>
      <c r="C845" t="s">
        <v>44</v>
      </c>
      <c r="D845" t="s">
        <v>49</v>
      </c>
      <c r="E845" t="s">
        <v>45</v>
      </c>
    </row>
    <row r="846" spans="1:5" x14ac:dyDescent="0.25">
      <c r="A846" t="s">
        <v>21</v>
      </c>
      <c r="B846" t="s">
        <v>26</v>
      </c>
      <c r="C846" t="s">
        <v>42</v>
      </c>
      <c r="D846" t="s">
        <v>48</v>
      </c>
      <c r="E846" t="s">
        <v>46</v>
      </c>
    </row>
    <row r="847" spans="1:5" x14ac:dyDescent="0.25">
      <c r="A847" t="s">
        <v>0</v>
      </c>
      <c r="B847" t="s">
        <v>23</v>
      </c>
      <c r="C847" t="s">
        <v>42</v>
      </c>
      <c r="D847" t="s">
        <v>50</v>
      </c>
      <c r="E847" t="s">
        <v>45</v>
      </c>
    </row>
    <row r="848" spans="1:5" x14ac:dyDescent="0.25">
      <c r="A848" t="s">
        <v>8</v>
      </c>
      <c r="B848" t="s">
        <v>23</v>
      </c>
      <c r="C848" t="s">
        <v>42</v>
      </c>
      <c r="D848" t="s">
        <v>49</v>
      </c>
      <c r="E848" t="s">
        <v>45</v>
      </c>
    </row>
    <row r="849" spans="1:5" x14ac:dyDescent="0.25">
      <c r="A849" t="s">
        <v>13</v>
      </c>
      <c r="B849" t="s">
        <v>63</v>
      </c>
      <c r="C849" t="s">
        <v>42</v>
      </c>
      <c r="D849" t="s">
        <v>52</v>
      </c>
      <c r="E849" t="s">
        <v>46</v>
      </c>
    </row>
    <row r="850" spans="1:5" x14ac:dyDescent="0.25">
      <c r="A850" t="s">
        <v>8</v>
      </c>
      <c r="B850" t="s">
        <v>31</v>
      </c>
      <c r="C850" t="s">
        <v>42</v>
      </c>
      <c r="D850" t="s">
        <v>52</v>
      </c>
      <c r="E850" t="s">
        <v>46</v>
      </c>
    </row>
    <row r="851" spans="1:5" x14ac:dyDescent="0.25">
      <c r="A851" t="s">
        <v>0</v>
      </c>
      <c r="B851" t="s">
        <v>35</v>
      </c>
      <c r="C851" t="s">
        <v>42</v>
      </c>
      <c r="D851" t="s">
        <v>51</v>
      </c>
      <c r="E851" t="s">
        <v>45</v>
      </c>
    </row>
    <row r="852" spans="1:5" x14ac:dyDescent="0.25">
      <c r="A852" t="s">
        <v>16</v>
      </c>
      <c r="B852" t="s">
        <v>26</v>
      </c>
      <c r="C852" t="s">
        <v>42</v>
      </c>
      <c r="D852" t="s">
        <v>52</v>
      </c>
      <c r="E852" t="s">
        <v>45</v>
      </c>
    </row>
    <row r="853" spans="1:5" x14ac:dyDescent="0.25">
      <c r="A853" t="s">
        <v>8</v>
      </c>
      <c r="B853" t="s">
        <v>31</v>
      </c>
      <c r="C853" t="s">
        <v>42</v>
      </c>
      <c r="D853" t="s">
        <v>50</v>
      </c>
      <c r="E853" t="s">
        <v>46</v>
      </c>
    </row>
    <row r="854" spans="1:5" x14ac:dyDescent="0.25">
      <c r="A854" t="s">
        <v>10</v>
      </c>
      <c r="B854" t="s">
        <v>26</v>
      </c>
      <c r="C854" t="s">
        <v>41</v>
      </c>
      <c r="D854" t="s">
        <v>50</v>
      </c>
      <c r="E854" t="s">
        <v>46</v>
      </c>
    </row>
    <row r="855" spans="1:5" x14ac:dyDescent="0.25">
      <c r="A855" t="s">
        <v>16</v>
      </c>
      <c r="B855" t="s">
        <v>26</v>
      </c>
      <c r="C855" t="s">
        <v>42</v>
      </c>
      <c r="D855" t="s">
        <v>51</v>
      </c>
      <c r="E855" t="s">
        <v>46</v>
      </c>
    </row>
    <row r="856" spans="1:5" x14ac:dyDescent="0.25">
      <c r="A856" t="s">
        <v>2</v>
      </c>
      <c r="B856" t="s">
        <v>37</v>
      </c>
      <c r="C856" t="s">
        <v>43</v>
      </c>
      <c r="D856" t="s">
        <v>48</v>
      </c>
      <c r="E856" t="s">
        <v>45</v>
      </c>
    </row>
    <row r="857" spans="1:5" x14ac:dyDescent="0.25">
      <c r="A857" t="s">
        <v>8</v>
      </c>
      <c r="B857" t="s">
        <v>26</v>
      </c>
      <c r="C857" t="s">
        <v>42</v>
      </c>
      <c r="D857" t="s">
        <v>49</v>
      </c>
      <c r="E857" t="s">
        <v>46</v>
      </c>
    </row>
    <row r="858" spans="1:5" x14ac:dyDescent="0.25">
      <c r="A858" t="s">
        <v>2</v>
      </c>
      <c r="B858" t="s">
        <v>23</v>
      </c>
      <c r="C858" t="s">
        <v>41</v>
      </c>
      <c r="D858" t="s">
        <v>48</v>
      </c>
      <c r="E858" t="s">
        <v>45</v>
      </c>
    </row>
    <row r="859" spans="1:5" x14ac:dyDescent="0.25">
      <c r="A859" t="s">
        <v>0</v>
      </c>
      <c r="B859" t="s">
        <v>23</v>
      </c>
      <c r="C859" t="s">
        <v>42</v>
      </c>
      <c r="D859" t="s">
        <v>52</v>
      </c>
      <c r="E859" t="s">
        <v>46</v>
      </c>
    </row>
    <row r="860" spans="1:5" x14ac:dyDescent="0.25">
      <c r="A860" t="s">
        <v>12</v>
      </c>
      <c r="B860" t="s">
        <v>26</v>
      </c>
      <c r="C860" t="s">
        <v>41</v>
      </c>
      <c r="D860" t="s">
        <v>48</v>
      </c>
      <c r="E860" t="s">
        <v>46</v>
      </c>
    </row>
    <row r="861" spans="1:5" x14ac:dyDescent="0.25">
      <c r="A861" t="s">
        <v>10</v>
      </c>
      <c r="B861" t="s">
        <v>26</v>
      </c>
      <c r="C861" t="s">
        <v>42</v>
      </c>
      <c r="D861" t="s">
        <v>51</v>
      </c>
      <c r="E861" t="s">
        <v>46</v>
      </c>
    </row>
    <row r="862" spans="1:5" x14ac:dyDescent="0.25">
      <c r="A862" t="s">
        <v>16</v>
      </c>
      <c r="B862" t="s">
        <v>26</v>
      </c>
      <c r="C862" t="s">
        <v>42</v>
      </c>
      <c r="D862" t="s">
        <v>52</v>
      </c>
      <c r="E862" t="s">
        <v>45</v>
      </c>
    </row>
    <row r="863" spans="1:5" x14ac:dyDescent="0.25">
      <c r="A863" t="s">
        <v>13</v>
      </c>
      <c r="B863" t="s">
        <v>23</v>
      </c>
      <c r="C863" t="s">
        <v>42</v>
      </c>
      <c r="D863" t="s">
        <v>51</v>
      </c>
      <c r="E86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C609-D778-4ADA-AB74-1330B5D78B0E}">
  <sheetPr>
    <tabColor rgb="FF00B0F0"/>
  </sheetPr>
  <dimension ref="C4:AW30"/>
  <sheetViews>
    <sheetView showGridLines="0" tabSelected="1" workbookViewId="0">
      <selection activeCell="L27" sqref="L27"/>
    </sheetView>
  </sheetViews>
  <sheetFormatPr defaultRowHeight="15" x14ac:dyDescent="0.25"/>
  <cols>
    <col min="3" max="3" width="27.7109375" bestFit="1" customWidth="1"/>
    <col min="4" max="4" width="12.42578125" bestFit="1" customWidth="1"/>
    <col min="6" max="6" width="10.7109375" bestFit="1" customWidth="1"/>
    <col min="8" max="8" width="11.140625" bestFit="1" customWidth="1"/>
    <col min="9" max="9" width="13.7109375" bestFit="1" customWidth="1"/>
    <col min="16" max="16" width="27.7109375" bestFit="1" customWidth="1"/>
    <col min="17" max="17" width="12.42578125" bestFit="1" customWidth="1"/>
    <col min="19" max="19" width="10.7109375" bestFit="1" customWidth="1"/>
    <col min="21" max="21" width="11.140625" bestFit="1" customWidth="1"/>
    <col min="22" max="22" width="13.7109375" bestFit="1" customWidth="1"/>
    <col min="29" max="29" width="27.7109375" bestFit="1" customWidth="1"/>
    <col min="30" max="30" width="12.42578125" bestFit="1" customWidth="1"/>
    <col min="32" max="32" width="10.7109375" bestFit="1" customWidth="1"/>
    <col min="34" max="34" width="11.140625" bestFit="1" customWidth="1"/>
    <col min="35" max="35" width="13.7109375" bestFit="1" customWidth="1"/>
    <col min="42" max="42" width="27.7109375" bestFit="1" customWidth="1"/>
    <col min="43" max="43" width="12.42578125" bestFit="1" customWidth="1"/>
    <col min="45" max="45" width="10.7109375" bestFit="1" customWidth="1"/>
    <col min="46" max="46" width="9.5703125" bestFit="1" customWidth="1"/>
    <col min="47" max="47" width="11.140625" bestFit="1" customWidth="1"/>
    <col min="48" max="48" width="13.7109375" bestFit="1" customWidth="1"/>
  </cols>
  <sheetData>
    <row r="4" spans="3:49" x14ac:dyDescent="0.25">
      <c r="C4" s="13" t="s">
        <v>79</v>
      </c>
      <c r="D4" s="13" t="s">
        <v>81</v>
      </c>
      <c r="P4" s="13" t="s">
        <v>79</v>
      </c>
      <c r="Q4" s="13" t="s">
        <v>81</v>
      </c>
      <c r="AC4" s="13" t="s">
        <v>79</v>
      </c>
      <c r="AD4" s="13" t="s">
        <v>81</v>
      </c>
      <c r="AP4" s="13" t="s">
        <v>79</v>
      </c>
      <c r="AQ4" s="13" t="s">
        <v>81</v>
      </c>
    </row>
    <row r="5" spans="3:49" x14ac:dyDescent="0.25">
      <c r="C5" s="13" t="s">
        <v>80</v>
      </c>
      <c r="D5" t="s">
        <v>46</v>
      </c>
      <c r="E5" t="s">
        <v>45</v>
      </c>
      <c r="F5" t="s">
        <v>78</v>
      </c>
      <c r="G5" s="16" t="s">
        <v>82</v>
      </c>
      <c r="H5" s="16" t="s">
        <v>83</v>
      </c>
      <c r="I5" s="16" t="s">
        <v>85</v>
      </c>
      <c r="J5" s="18" t="s">
        <v>84</v>
      </c>
      <c r="P5" s="13" t="s">
        <v>55</v>
      </c>
      <c r="Q5" t="s">
        <v>46</v>
      </c>
      <c r="R5" t="s">
        <v>45</v>
      </c>
      <c r="S5" t="s">
        <v>78</v>
      </c>
      <c r="T5" s="16" t="s">
        <v>82</v>
      </c>
      <c r="U5" s="16" t="s">
        <v>83</v>
      </c>
      <c r="V5" s="16" t="s">
        <v>85</v>
      </c>
      <c r="W5" s="18" t="s">
        <v>84</v>
      </c>
      <c r="AC5" s="13" t="s">
        <v>61</v>
      </c>
      <c r="AD5" t="s">
        <v>46</v>
      </c>
      <c r="AE5" t="s">
        <v>45</v>
      </c>
      <c r="AF5" t="s">
        <v>78</v>
      </c>
      <c r="AG5" s="16" t="s">
        <v>82</v>
      </c>
      <c r="AH5" s="16" t="s">
        <v>83</v>
      </c>
      <c r="AI5" s="16" t="s">
        <v>85</v>
      </c>
      <c r="AJ5" s="18" t="s">
        <v>84</v>
      </c>
      <c r="AP5" s="13" t="s">
        <v>54</v>
      </c>
      <c r="AQ5" t="s">
        <v>46</v>
      </c>
      <c r="AR5" t="s">
        <v>45</v>
      </c>
      <c r="AS5" t="s">
        <v>78</v>
      </c>
      <c r="AT5" s="16" t="s">
        <v>82</v>
      </c>
      <c r="AU5" s="16" t="s">
        <v>83</v>
      </c>
      <c r="AV5" s="16" t="s">
        <v>85</v>
      </c>
      <c r="AW5" s="18" t="s">
        <v>84</v>
      </c>
    </row>
    <row r="6" spans="3:49" x14ac:dyDescent="0.25">
      <c r="C6" s="14" t="s">
        <v>8</v>
      </c>
      <c r="D6" s="15">
        <v>164</v>
      </c>
      <c r="E6" s="15">
        <v>59</v>
      </c>
      <c r="F6" s="15">
        <v>223</v>
      </c>
      <c r="G6" s="17">
        <f>D6/$D$29</f>
        <v>0.36936936936936937</v>
      </c>
      <c r="H6" s="17">
        <f>E6/$E$29</f>
        <v>0.14114832535885166</v>
      </c>
      <c r="I6" s="17">
        <f>E6/F6</f>
        <v>0.26457399103139012</v>
      </c>
      <c r="J6" s="19">
        <f t="shared" ref="J6:J21" si="0">IFERROR( (H6-G6)*LN(H6/G6), 0)</f>
        <v>0.21954541592574234</v>
      </c>
      <c r="P6" s="14" t="s">
        <v>26</v>
      </c>
      <c r="Q6" s="15">
        <v>76</v>
      </c>
      <c r="R6" s="15">
        <v>144</v>
      </c>
      <c r="S6" s="15">
        <v>220</v>
      </c>
      <c r="T6" s="17">
        <f>Q6/$Q$25</f>
        <v>0.17117117117117117</v>
      </c>
      <c r="U6" s="17">
        <f>R6/$R$25</f>
        <v>0.34449760765550241</v>
      </c>
      <c r="V6" s="17">
        <f>R6/S6</f>
        <v>0.65454545454545454</v>
      </c>
      <c r="W6" s="19">
        <f t="shared" ref="W6:W21" si="1">IFERROR( (U6-T6)*LN(U6/T6), 0)</f>
        <v>0.12122851164540246</v>
      </c>
      <c r="AC6" s="14" t="s">
        <v>42</v>
      </c>
      <c r="AD6" s="15">
        <v>358</v>
      </c>
      <c r="AE6" s="15">
        <v>298</v>
      </c>
      <c r="AF6" s="15">
        <v>656</v>
      </c>
      <c r="AG6" s="17">
        <f t="shared" ref="AG6:AG8" si="2">AD6/$AD$10</f>
        <v>0.80630630630630629</v>
      </c>
      <c r="AH6" s="17">
        <f>AE6/$AE$10</f>
        <v>0.71291866028708128</v>
      </c>
      <c r="AI6" s="17">
        <f>AE6/AF6</f>
        <v>0.45426829268292684</v>
      </c>
      <c r="AJ6" s="19">
        <f t="shared" ref="AJ6:AJ21" si="3">IFERROR( (AH6-AG6)*LN(AH6/AG6), 0)</f>
        <v>1.1495680226674783E-2</v>
      </c>
      <c r="AP6" s="14" t="s">
        <v>49</v>
      </c>
      <c r="AQ6" s="15">
        <v>123</v>
      </c>
      <c r="AR6" s="15">
        <v>81</v>
      </c>
      <c r="AS6" s="15">
        <v>204</v>
      </c>
      <c r="AT6" s="17">
        <f>AQ6/$AQ$13</f>
        <v>0.27702702702702703</v>
      </c>
      <c r="AU6" s="17">
        <f>AR6/$AR$13</f>
        <v>0.19377990430622011</v>
      </c>
      <c r="AV6" s="17">
        <f>AR6/AS6</f>
        <v>0.39705882352941174</v>
      </c>
      <c r="AW6" s="19">
        <f t="shared" ref="AW6:AW13" si="4">IFERROR( (AU6-AT6)*LN(AU6/AT6), 0)</f>
        <v>2.9751861576707419E-2</v>
      </c>
    </row>
    <row r="7" spans="3:49" x14ac:dyDescent="0.25">
      <c r="C7" s="14" t="s">
        <v>0</v>
      </c>
      <c r="D7" s="15">
        <v>68</v>
      </c>
      <c r="E7" s="15">
        <v>72</v>
      </c>
      <c r="F7" s="15">
        <v>140</v>
      </c>
      <c r="G7" s="17">
        <f t="shared" ref="G7:G28" si="5">D7/$D$29</f>
        <v>0.15315315315315314</v>
      </c>
      <c r="H7" s="17">
        <f t="shared" ref="H7:H28" si="6">E7/$E$29</f>
        <v>0.17224880382775121</v>
      </c>
      <c r="I7" s="17">
        <f>E7/F7</f>
        <v>0.51428571428571423</v>
      </c>
      <c r="J7" s="19">
        <f t="shared" si="0"/>
        <v>2.2437684331266809E-3</v>
      </c>
      <c r="P7" s="14" t="s">
        <v>23</v>
      </c>
      <c r="Q7" s="15">
        <v>97</v>
      </c>
      <c r="R7" s="15">
        <v>96</v>
      </c>
      <c r="S7" s="15">
        <v>193</v>
      </c>
      <c r="T7" s="17">
        <f t="shared" ref="T7:T24" si="7">Q7/$Q$25</f>
        <v>0.21846846846846846</v>
      </c>
      <c r="U7" s="17">
        <f t="shared" ref="U7:U24" si="8">R7/$R$25</f>
        <v>0.22966507177033493</v>
      </c>
      <c r="V7" s="17">
        <f>R7/S7</f>
        <v>0.49740932642487046</v>
      </c>
      <c r="W7" s="19">
        <f t="shared" si="1"/>
        <v>5.5961007202817866E-4</v>
      </c>
      <c r="AC7" s="14" t="s">
        <v>41</v>
      </c>
      <c r="AD7" s="15">
        <v>59</v>
      </c>
      <c r="AE7" s="15">
        <v>88</v>
      </c>
      <c r="AF7" s="15">
        <v>147</v>
      </c>
      <c r="AG7" s="17">
        <f t="shared" si="2"/>
        <v>0.13288288288288289</v>
      </c>
      <c r="AH7" s="17">
        <f t="shared" ref="AH7:AH9" si="9">AE7/$AE$10</f>
        <v>0.21052631578947367</v>
      </c>
      <c r="AI7" s="17">
        <f>AE7/AF7</f>
        <v>0.59863945578231292</v>
      </c>
      <c r="AJ7" s="19">
        <f t="shared" si="3"/>
        <v>3.5727043363486331E-2</v>
      </c>
      <c r="AP7" s="14" t="s">
        <v>50</v>
      </c>
      <c r="AQ7" s="15">
        <v>118</v>
      </c>
      <c r="AR7" s="15">
        <v>85</v>
      </c>
      <c r="AS7" s="15">
        <v>203</v>
      </c>
      <c r="AT7" s="17">
        <f t="shared" ref="AT7:AT12" si="10">AQ7/$AQ$13</f>
        <v>0.26576576576576577</v>
      </c>
      <c r="AU7" s="17">
        <f t="shared" ref="AU7:AU12" si="11">AR7/$AR$13</f>
        <v>0.20334928229665072</v>
      </c>
      <c r="AV7" s="17">
        <f>AR7/AS7</f>
        <v>0.41871921182266009</v>
      </c>
      <c r="AW7" s="19">
        <f t="shared" si="4"/>
        <v>1.6708283319207293E-2</v>
      </c>
    </row>
    <row r="8" spans="3:49" x14ac:dyDescent="0.25">
      <c r="C8" s="14" t="s">
        <v>16</v>
      </c>
      <c r="D8" s="15">
        <v>18</v>
      </c>
      <c r="E8" s="15">
        <v>99</v>
      </c>
      <c r="F8" s="15">
        <v>117</v>
      </c>
      <c r="G8" s="17">
        <f t="shared" si="5"/>
        <v>4.0540540540540543E-2</v>
      </c>
      <c r="H8" s="17">
        <f t="shared" si="6"/>
        <v>0.23684210526315788</v>
      </c>
      <c r="I8" s="17">
        <f>E8/F8</f>
        <v>0.84615384615384615</v>
      </c>
      <c r="J8" s="19">
        <f t="shared" si="0"/>
        <v>0.34649016878539585</v>
      </c>
      <c r="P8" s="14" t="s">
        <v>31</v>
      </c>
      <c r="Q8" s="15">
        <v>135</v>
      </c>
      <c r="R8" s="15">
        <v>57</v>
      </c>
      <c r="S8" s="15">
        <v>192</v>
      </c>
      <c r="T8" s="17">
        <f t="shared" si="7"/>
        <v>0.30405405405405406</v>
      </c>
      <c r="U8" s="17">
        <f t="shared" si="8"/>
        <v>0.13636363636363635</v>
      </c>
      <c r="V8" s="17">
        <f>R8/S8</f>
        <v>0.296875</v>
      </c>
      <c r="W8" s="19">
        <f t="shared" si="1"/>
        <v>0.13446765597673233</v>
      </c>
      <c r="AC8" s="14" t="s">
        <v>44</v>
      </c>
      <c r="AD8" s="15">
        <v>24</v>
      </c>
      <c r="AE8" s="15">
        <v>26</v>
      </c>
      <c r="AF8" s="15">
        <v>50</v>
      </c>
      <c r="AG8" s="17">
        <f t="shared" si="2"/>
        <v>5.4054054054054057E-2</v>
      </c>
      <c r="AH8" s="17">
        <f t="shared" si="9"/>
        <v>6.2200956937799042E-2</v>
      </c>
      <c r="AI8" s="17">
        <f>AE8/AF8</f>
        <v>0.52</v>
      </c>
      <c r="AJ8" s="19">
        <f t="shared" si="3"/>
        <v>1.1437097850256425E-3</v>
      </c>
      <c r="AP8" s="14" t="s">
        <v>51</v>
      </c>
      <c r="AQ8" s="15">
        <v>64</v>
      </c>
      <c r="AR8" s="15">
        <v>80</v>
      </c>
      <c r="AS8" s="15">
        <v>144</v>
      </c>
      <c r="AT8" s="17">
        <f t="shared" si="10"/>
        <v>0.14414414414414414</v>
      </c>
      <c r="AU8" s="17">
        <f t="shared" si="11"/>
        <v>0.19138755980861244</v>
      </c>
      <c r="AV8" s="17">
        <f>AR8/AS8</f>
        <v>0.55555555555555558</v>
      </c>
      <c r="AW8" s="19">
        <f t="shared" si="4"/>
        <v>1.3392879116296361E-2</v>
      </c>
    </row>
    <row r="9" spans="3:49" x14ac:dyDescent="0.25">
      <c r="C9" s="14" t="s">
        <v>2</v>
      </c>
      <c r="D9" s="15">
        <v>40</v>
      </c>
      <c r="E9" s="15">
        <v>44</v>
      </c>
      <c r="F9" s="15">
        <v>84</v>
      </c>
      <c r="G9" s="17">
        <f t="shared" si="5"/>
        <v>9.0090090090090086E-2</v>
      </c>
      <c r="H9" s="17">
        <f t="shared" si="6"/>
        <v>0.10526315789473684</v>
      </c>
      <c r="I9" s="17">
        <f>E9/F9</f>
        <v>0.52380952380952384</v>
      </c>
      <c r="J9" s="19">
        <f t="shared" si="0"/>
        <v>2.3617382222747211E-3</v>
      </c>
      <c r="P9" s="14" t="s">
        <v>63</v>
      </c>
      <c r="Q9" s="15">
        <v>45</v>
      </c>
      <c r="R9" s="15">
        <v>44</v>
      </c>
      <c r="S9" s="15">
        <v>89</v>
      </c>
      <c r="T9" s="17">
        <f t="shared" si="7"/>
        <v>0.10135135135135136</v>
      </c>
      <c r="U9" s="17">
        <f t="shared" si="8"/>
        <v>0.10526315789473684</v>
      </c>
      <c r="V9" s="17">
        <f>R9/S9</f>
        <v>0.4943820224719101</v>
      </c>
      <c r="W9" s="19">
        <f t="shared" si="1"/>
        <v>1.4814118584975319E-4</v>
      </c>
      <c r="AC9" s="14" t="s">
        <v>43</v>
      </c>
      <c r="AD9" s="15">
        <v>3</v>
      </c>
      <c r="AE9" s="15">
        <v>6</v>
      </c>
      <c r="AF9" s="15">
        <v>9</v>
      </c>
      <c r="AG9" s="17">
        <f>AD9/$AD$10</f>
        <v>6.7567567567567571E-3</v>
      </c>
      <c r="AH9" s="17">
        <f t="shared" si="9"/>
        <v>1.4354066985645933E-2</v>
      </c>
      <c r="AI9" s="17">
        <f>AE9/AF9</f>
        <v>0.66666666666666663</v>
      </c>
      <c r="AJ9" s="19">
        <f t="shared" si="3"/>
        <v>5.7244996430829637E-3</v>
      </c>
      <c r="AP9" s="14" t="s">
        <v>52</v>
      </c>
      <c r="AQ9" s="15">
        <v>41</v>
      </c>
      <c r="AR9" s="15">
        <v>102</v>
      </c>
      <c r="AS9" s="15">
        <v>143</v>
      </c>
      <c r="AT9" s="17">
        <f t="shared" si="10"/>
        <v>9.2342342342342343E-2</v>
      </c>
      <c r="AU9" s="17">
        <f t="shared" si="11"/>
        <v>0.24401913875598086</v>
      </c>
      <c r="AV9" s="17">
        <f>AR9/AS9</f>
        <v>0.71328671328671334</v>
      </c>
      <c r="AW9" s="19">
        <f t="shared" si="4"/>
        <v>0.14739099812018405</v>
      </c>
    </row>
    <row r="10" spans="3:49" x14ac:dyDescent="0.25">
      <c r="C10" s="14" t="s">
        <v>11</v>
      </c>
      <c r="D10" s="15">
        <v>32</v>
      </c>
      <c r="E10" s="15">
        <v>23</v>
      </c>
      <c r="F10" s="15">
        <v>55</v>
      </c>
      <c r="G10" s="17">
        <f t="shared" si="5"/>
        <v>7.2072072072072071E-2</v>
      </c>
      <c r="H10" s="17">
        <f t="shared" si="6"/>
        <v>5.5023923444976079E-2</v>
      </c>
      <c r="I10" s="17">
        <f>E10/F10</f>
        <v>0.41818181818181815</v>
      </c>
      <c r="J10" s="19">
        <f t="shared" si="0"/>
        <v>4.6012707133458045E-3</v>
      </c>
      <c r="P10" s="14" t="s">
        <v>29</v>
      </c>
      <c r="Q10" s="15">
        <v>41</v>
      </c>
      <c r="R10" s="15">
        <v>25</v>
      </c>
      <c r="S10" s="15">
        <v>66</v>
      </c>
      <c r="T10" s="17">
        <f t="shared" si="7"/>
        <v>9.2342342342342343E-2</v>
      </c>
      <c r="U10" s="17">
        <f t="shared" si="8"/>
        <v>5.9808612440191387E-2</v>
      </c>
      <c r="V10" s="17">
        <f>R10/S10</f>
        <v>0.37878787878787878</v>
      </c>
      <c r="W10" s="19">
        <f t="shared" si="1"/>
        <v>1.4131126825645069E-2</v>
      </c>
      <c r="AC10" s="14" t="s">
        <v>78</v>
      </c>
      <c r="AD10" s="15">
        <v>444</v>
      </c>
      <c r="AE10" s="15">
        <v>418</v>
      </c>
      <c r="AF10" s="15">
        <v>862</v>
      </c>
      <c r="AG10" s="17"/>
      <c r="AH10" s="17"/>
      <c r="AI10" s="17"/>
      <c r="AJ10" s="19"/>
      <c r="AP10" s="14" t="s">
        <v>48</v>
      </c>
      <c r="AQ10" s="15">
        <v>47</v>
      </c>
      <c r="AR10" s="15">
        <v>35</v>
      </c>
      <c r="AS10" s="15">
        <v>82</v>
      </c>
      <c r="AT10" s="17">
        <f t="shared" si="10"/>
        <v>0.10585585585585586</v>
      </c>
      <c r="AU10" s="17">
        <f t="shared" si="11"/>
        <v>8.3732057416267949E-2</v>
      </c>
      <c r="AV10" s="17">
        <f t="shared" ref="AV10:AV12" si="12">AR10/AS10</f>
        <v>0.42682926829268292</v>
      </c>
      <c r="AW10" s="19">
        <f t="shared" si="4"/>
        <v>5.1870663646380348E-3</v>
      </c>
    </row>
    <row r="11" spans="3:49" x14ac:dyDescent="0.25">
      <c r="C11" s="14" t="s">
        <v>10</v>
      </c>
      <c r="D11" s="15">
        <v>37</v>
      </c>
      <c r="E11" s="15">
        <v>10</v>
      </c>
      <c r="F11" s="15">
        <v>47</v>
      </c>
      <c r="G11" s="17">
        <f t="shared" si="5"/>
        <v>8.3333333333333329E-2</v>
      </c>
      <c r="H11" s="17">
        <f t="shared" si="6"/>
        <v>2.3923444976076555E-2</v>
      </c>
      <c r="I11" s="17">
        <f>E11/F11</f>
        <v>0.21276595744680851</v>
      </c>
      <c r="J11" s="19">
        <f t="shared" si="0"/>
        <v>7.4142928138621944E-2</v>
      </c>
      <c r="P11" s="14" t="s">
        <v>32</v>
      </c>
      <c r="Q11" s="15">
        <v>19</v>
      </c>
      <c r="R11" s="15">
        <v>6</v>
      </c>
      <c r="S11" s="15">
        <v>25</v>
      </c>
      <c r="T11" s="17">
        <f t="shared" si="7"/>
        <v>4.2792792792792793E-2</v>
      </c>
      <c r="U11" s="17">
        <f t="shared" si="8"/>
        <v>1.4354066985645933E-2</v>
      </c>
      <c r="V11" s="17">
        <f>R11/S11</f>
        <v>0.24</v>
      </c>
      <c r="W11" s="19">
        <f t="shared" si="1"/>
        <v>3.106465480087062E-2</v>
      </c>
      <c r="AG11" s="17"/>
      <c r="AH11" s="17"/>
      <c r="AI11" s="17"/>
      <c r="AJ11" s="19"/>
      <c r="AP11" s="14" t="s">
        <v>47</v>
      </c>
      <c r="AQ11" s="15">
        <v>27</v>
      </c>
      <c r="AR11" s="15">
        <v>21</v>
      </c>
      <c r="AS11" s="15">
        <v>48</v>
      </c>
      <c r="AT11" s="17">
        <f t="shared" si="10"/>
        <v>6.0810810810810814E-2</v>
      </c>
      <c r="AU11" s="17">
        <f t="shared" si="11"/>
        <v>5.0239234449760764E-2</v>
      </c>
      <c r="AV11" s="17">
        <f t="shared" si="12"/>
        <v>0.4375</v>
      </c>
      <c r="AW11" s="19">
        <f t="shared" si="4"/>
        <v>2.0188676635236702E-3</v>
      </c>
    </row>
    <row r="12" spans="3:49" x14ac:dyDescent="0.25">
      <c r="C12" s="14" t="s">
        <v>7</v>
      </c>
      <c r="D12" s="15">
        <v>16</v>
      </c>
      <c r="E12" s="15">
        <v>25</v>
      </c>
      <c r="F12" s="15">
        <v>41</v>
      </c>
      <c r="G12" s="17">
        <f t="shared" si="5"/>
        <v>3.6036036036036036E-2</v>
      </c>
      <c r="H12" s="17">
        <f t="shared" si="6"/>
        <v>5.9808612440191387E-2</v>
      </c>
      <c r="I12" s="17">
        <f>E12/F12</f>
        <v>0.6097560975609756</v>
      </c>
      <c r="J12" s="19">
        <f t="shared" si="0"/>
        <v>1.204390591161439E-2</v>
      </c>
      <c r="P12" s="14" t="s">
        <v>24</v>
      </c>
      <c r="Q12" s="15">
        <v>4</v>
      </c>
      <c r="R12" s="15">
        <v>15</v>
      </c>
      <c r="S12" s="15">
        <v>19</v>
      </c>
      <c r="T12" s="17">
        <f t="shared" si="7"/>
        <v>9.0090090090090089E-3</v>
      </c>
      <c r="U12" s="17">
        <f t="shared" si="8"/>
        <v>3.5885167464114832E-2</v>
      </c>
      <c r="V12" s="17">
        <f>R12/S12</f>
        <v>0.78947368421052633</v>
      </c>
      <c r="W12" s="19">
        <f t="shared" si="1"/>
        <v>3.7145510915396474E-2</v>
      </c>
      <c r="AG12" s="17"/>
      <c r="AH12" s="17"/>
      <c r="AI12" s="17"/>
      <c r="AJ12" s="19"/>
      <c r="AP12" s="14" t="s">
        <v>53</v>
      </c>
      <c r="AQ12" s="15">
        <v>24</v>
      </c>
      <c r="AR12" s="15">
        <v>14</v>
      </c>
      <c r="AS12" s="15">
        <v>38</v>
      </c>
      <c r="AT12" s="17">
        <f t="shared" si="10"/>
        <v>5.4054054054054057E-2</v>
      </c>
      <c r="AU12" s="17">
        <f t="shared" si="11"/>
        <v>3.3492822966507178E-2</v>
      </c>
      <c r="AV12" s="17">
        <f t="shared" si="12"/>
        <v>0.36842105263157893</v>
      </c>
      <c r="AW12" s="19">
        <f t="shared" si="4"/>
        <v>9.8417025683705892E-3</v>
      </c>
    </row>
    <row r="13" spans="3:49" x14ac:dyDescent="0.25">
      <c r="C13" s="14" t="s">
        <v>13</v>
      </c>
      <c r="D13" s="15">
        <v>20</v>
      </c>
      <c r="E13" s="15">
        <v>14</v>
      </c>
      <c r="F13" s="15">
        <v>34</v>
      </c>
      <c r="G13" s="17">
        <f t="shared" si="5"/>
        <v>4.5045045045045043E-2</v>
      </c>
      <c r="H13" s="17">
        <f t="shared" si="6"/>
        <v>3.3492822966507178E-2</v>
      </c>
      <c r="I13" s="17">
        <f>E13/F13</f>
        <v>0.41176470588235292</v>
      </c>
      <c r="J13" s="19">
        <f t="shared" si="0"/>
        <v>3.4232909246251428E-3</v>
      </c>
      <c r="P13" s="14" t="s">
        <v>37</v>
      </c>
      <c r="Q13" s="15">
        <v>7</v>
      </c>
      <c r="R13" s="15">
        <v>10</v>
      </c>
      <c r="S13" s="15">
        <v>17</v>
      </c>
      <c r="T13" s="17">
        <f t="shared" si="7"/>
        <v>1.5765765765765764E-2</v>
      </c>
      <c r="U13" s="17">
        <f t="shared" si="8"/>
        <v>2.3923444976076555E-2</v>
      </c>
      <c r="V13" s="17">
        <f>R13/S13</f>
        <v>0.58823529411764708</v>
      </c>
      <c r="W13" s="19">
        <f t="shared" si="1"/>
        <v>3.4018996713390034E-3</v>
      </c>
      <c r="AG13" s="17"/>
      <c r="AH13" s="17"/>
      <c r="AI13" t="s">
        <v>86</v>
      </c>
      <c r="AJ13" s="20">
        <f>SUM(AJ6:AJ10)</f>
        <v>5.409093301826972E-2</v>
      </c>
      <c r="AP13" s="14" t="s">
        <v>78</v>
      </c>
      <c r="AQ13" s="15">
        <v>444</v>
      </c>
      <c r="AR13" s="15">
        <v>418</v>
      </c>
      <c r="AS13" s="15">
        <v>862</v>
      </c>
      <c r="AT13" s="17"/>
      <c r="AU13" s="17"/>
      <c r="AW13" s="19"/>
    </row>
    <row r="14" spans="3:49" x14ac:dyDescent="0.25">
      <c r="C14" s="14" t="s">
        <v>6</v>
      </c>
      <c r="D14" s="15">
        <v>5</v>
      </c>
      <c r="E14" s="15">
        <v>11</v>
      </c>
      <c r="F14" s="15">
        <v>16</v>
      </c>
      <c r="G14" s="17">
        <f t="shared" si="5"/>
        <v>1.1261261261261261E-2</v>
      </c>
      <c r="H14" s="17">
        <f t="shared" si="6"/>
        <v>2.6315789473684209E-2</v>
      </c>
      <c r="I14" s="17">
        <f>E14/F14</f>
        <v>0.6875</v>
      </c>
      <c r="J14" s="19">
        <f t="shared" si="0"/>
        <v>1.277829092751432E-2</v>
      </c>
      <c r="P14" s="14" t="s">
        <v>35</v>
      </c>
      <c r="Q14" s="15">
        <v>7</v>
      </c>
      <c r="R14" s="15">
        <v>5</v>
      </c>
      <c r="S14" s="15">
        <v>12</v>
      </c>
      <c r="T14" s="17">
        <f t="shared" si="7"/>
        <v>1.5765765765765764E-2</v>
      </c>
      <c r="U14" s="17">
        <f t="shared" si="8"/>
        <v>1.1961722488038277E-2</v>
      </c>
      <c r="V14" s="17">
        <f>R14/S14</f>
        <v>0.41666666666666669</v>
      </c>
      <c r="W14" s="19">
        <f t="shared" si="1"/>
        <v>1.050407072179315E-3</v>
      </c>
      <c r="AG14" s="17"/>
      <c r="AH14" s="17"/>
      <c r="AI14" s="17"/>
      <c r="AJ14" s="19"/>
    </row>
    <row r="15" spans="3:49" x14ac:dyDescent="0.25">
      <c r="C15" s="14" t="s">
        <v>17</v>
      </c>
      <c r="D15" s="15">
        <v>6</v>
      </c>
      <c r="E15" s="15">
        <v>10</v>
      </c>
      <c r="F15" s="15">
        <v>16</v>
      </c>
      <c r="G15" s="17">
        <f t="shared" si="5"/>
        <v>1.3513513513513514E-2</v>
      </c>
      <c r="H15" s="17">
        <f t="shared" si="6"/>
        <v>2.3923444976076555E-2</v>
      </c>
      <c r="I15" s="17">
        <f>E15/F15</f>
        <v>0.625</v>
      </c>
      <c r="J15" s="19">
        <f t="shared" si="0"/>
        <v>5.9458275792982612E-3</v>
      </c>
      <c r="P15" s="14" t="s">
        <v>28</v>
      </c>
      <c r="Q15" s="15">
        <v>7</v>
      </c>
      <c r="R15" s="15">
        <v>4</v>
      </c>
      <c r="S15" s="15">
        <v>11</v>
      </c>
      <c r="T15" s="17">
        <f t="shared" si="7"/>
        <v>1.5765765765765764E-2</v>
      </c>
      <c r="U15" s="17">
        <f t="shared" si="8"/>
        <v>9.5693779904306216E-3</v>
      </c>
      <c r="V15" s="17">
        <f>R15/S15</f>
        <v>0.36363636363636365</v>
      </c>
      <c r="W15" s="19">
        <f t="shared" si="1"/>
        <v>3.0936869947634986E-3</v>
      </c>
      <c r="AG15" s="17"/>
      <c r="AH15" s="17"/>
      <c r="AI15" s="17"/>
      <c r="AJ15" s="19"/>
      <c r="AV15" t="s">
        <v>86</v>
      </c>
      <c r="AW15" s="20">
        <f>SUM(AW6:AW10)</f>
        <v>0.21243108849703315</v>
      </c>
    </row>
    <row r="16" spans="3:49" x14ac:dyDescent="0.25">
      <c r="C16" s="14" t="s">
        <v>18</v>
      </c>
      <c r="D16" s="15">
        <v>5</v>
      </c>
      <c r="E16" s="15">
        <v>10</v>
      </c>
      <c r="F16" s="15">
        <v>15</v>
      </c>
      <c r="G16" s="17">
        <f t="shared" si="5"/>
        <v>1.1261261261261261E-2</v>
      </c>
      <c r="H16" s="17">
        <f t="shared" si="6"/>
        <v>2.3923444976076555E-2</v>
      </c>
      <c r="I16" s="17">
        <f>E16/F16</f>
        <v>0.66666666666666663</v>
      </c>
      <c r="J16" s="19">
        <f t="shared" si="0"/>
        <v>9.5408327384716059E-3</v>
      </c>
      <c r="P16" s="14" t="s">
        <v>30</v>
      </c>
      <c r="Q16" s="15">
        <v>3</v>
      </c>
      <c r="R16" s="15">
        <v>4</v>
      </c>
      <c r="S16" s="15">
        <v>7</v>
      </c>
      <c r="T16" s="17">
        <f t="shared" si="7"/>
        <v>6.7567567567567571E-3</v>
      </c>
      <c r="U16" s="17">
        <f t="shared" si="8"/>
        <v>9.5693779904306216E-3</v>
      </c>
      <c r="V16" s="17">
        <f>R16/S16</f>
        <v>0.5714285714285714</v>
      </c>
      <c r="W16" s="19">
        <f t="shared" si="1"/>
        <v>9.7886307400926807E-4</v>
      </c>
      <c r="AG16" s="17"/>
      <c r="AH16" s="17"/>
      <c r="AI16" s="17"/>
      <c r="AJ16" s="19"/>
    </row>
    <row r="17" spans="3:36" x14ac:dyDescent="0.25">
      <c r="C17" s="14" t="s">
        <v>12</v>
      </c>
      <c r="D17" s="15">
        <v>8</v>
      </c>
      <c r="E17" s="15">
        <v>2</v>
      </c>
      <c r="F17" s="15">
        <v>10</v>
      </c>
      <c r="G17" s="17">
        <f t="shared" si="5"/>
        <v>1.8018018018018018E-2</v>
      </c>
      <c r="H17" s="17">
        <f t="shared" si="6"/>
        <v>4.7846889952153108E-3</v>
      </c>
      <c r="I17" s="17">
        <f>E17/F17</f>
        <v>0.2</v>
      </c>
      <c r="J17" s="19">
        <f t="shared" si="0"/>
        <v>1.7546748910824327E-2</v>
      </c>
      <c r="P17" s="14" t="s">
        <v>27</v>
      </c>
      <c r="Q17" s="15"/>
      <c r="R17" s="15">
        <v>2</v>
      </c>
      <c r="S17" s="15">
        <v>2</v>
      </c>
      <c r="T17" s="17">
        <f t="shared" si="7"/>
        <v>0</v>
      </c>
      <c r="U17" s="17">
        <f t="shared" si="8"/>
        <v>4.7846889952153108E-3</v>
      </c>
      <c r="V17" s="17">
        <f>R17/S17</f>
        <v>1</v>
      </c>
      <c r="W17" s="19">
        <f t="shared" si="1"/>
        <v>0</v>
      </c>
      <c r="AG17" s="17"/>
      <c r="AH17" s="17"/>
      <c r="AI17" s="17"/>
      <c r="AJ17" s="19"/>
    </row>
    <row r="18" spans="3:36" x14ac:dyDescent="0.25">
      <c r="C18" s="14" t="s">
        <v>1</v>
      </c>
      <c r="D18" s="15"/>
      <c r="E18" s="15">
        <v>10</v>
      </c>
      <c r="F18" s="15">
        <v>10</v>
      </c>
      <c r="G18" s="17">
        <f t="shared" si="5"/>
        <v>0</v>
      </c>
      <c r="H18" s="17">
        <f t="shared" si="6"/>
        <v>2.3923444976076555E-2</v>
      </c>
      <c r="I18" s="17">
        <f>E18/F18</f>
        <v>1</v>
      </c>
      <c r="J18" s="19">
        <f t="shared" si="0"/>
        <v>0</v>
      </c>
      <c r="P18" s="14" t="s">
        <v>25</v>
      </c>
      <c r="Q18" s="15"/>
      <c r="R18" s="15">
        <v>2</v>
      </c>
      <c r="S18" s="15">
        <v>2</v>
      </c>
      <c r="T18" s="17">
        <f t="shared" si="7"/>
        <v>0</v>
      </c>
      <c r="U18" s="17">
        <f t="shared" si="8"/>
        <v>4.7846889952153108E-3</v>
      </c>
      <c r="V18" s="17">
        <f>R18/S18</f>
        <v>1</v>
      </c>
      <c r="W18" s="19">
        <f t="shared" si="1"/>
        <v>0</v>
      </c>
      <c r="AG18" s="17"/>
      <c r="AH18" s="17"/>
      <c r="AI18" s="17"/>
      <c r="AJ18" s="19"/>
    </row>
    <row r="19" spans="3:36" x14ac:dyDescent="0.25">
      <c r="C19" s="14" t="s">
        <v>5</v>
      </c>
      <c r="D19" s="15">
        <v>4</v>
      </c>
      <c r="E19" s="15">
        <v>6</v>
      </c>
      <c r="F19" s="15">
        <v>10</v>
      </c>
      <c r="G19" s="17">
        <f t="shared" si="5"/>
        <v>9.0090090090090089E-3</v>
      </c>
      <c r="H19" s="17">
        <f t="shared" si="6"/>
        <v>1.4354066985645933E-2</v>
      </c>
      <c r="I19" s="17">
        <f>E19/F19</f>
        <v>0.6</v>
      </c>
      <c r="J19" s="19">
        <f t="shared" si="0"/>
        <v>2.4897720381886492E-3</v>
      </c>
      <c r="P19" s="14" t="s">
        <v>33</v>
      </c>
      <c r="Q19" s="15">
        <v>1</v>
      </c>
      <c r="R19" s="15">
        <v>1</v>
      </c>
      <c r="S19" s="15">
        <v>2</v>
      </c>
      <c r="T19" s="17">
        <f t="shared" si="7"/>
        <v>2.2522522522522522E-3</v>
      </c>
      <c r="U19" s="17">
        <f t="shared" si="8"/>
        <v>2.3923444976076554E-3</v>
      </c>
      <c r="V19" s="17">
        <f>R19/S19</f>
        <v>0.5</v>
      </c>
      <c r="W19" s="19">
        <f t="shared" si="1"/>
        <v>8.4536045605100352E-6</v>
      </c>
      <c r="AG19" s="17"/>
      <c r="AH19" s="17"/>
      <c r="AI19" s="17"/>
      <c r="AJ19" s="19"/>
    </row>
    <row r="20" spans="3:36" x14ac:dyDescent="0.25">
      <c r="C20" s="14" t="s">
        <v>21</v>
      </c>
      <c r="D20" s="15">
        <v>9</v>
      </c>
      <c r="E20" s="15">
        <v>1</v>
      </c>
      <c r="F20" s="15">
        <v>10</v>
      </c>
      <c r="G20" s="17">
        <f t="shared" si="5"/>
        <v>2.0270270270270271E-2</v>
      </c>
      <c r="H20" s="17">
        <f t="shared" si="6"/>
        <v>2.3923444976076554E-3</v>
      </c>
      <c r="I20" s="17">
        <f>E20/F20</f>
        <v>0.1</v>
      </c>
      <c r="J20" s="19">
        <f t="shared" si="0"/>
        <v>3.8203007902111071E-2</v>
      </c>
      <c r="P20" s="14" t="s">
        <v>39</v>
      </c>
      <c r="Q20" s="15"/>
      <c r="R20" s="15">
        <v>1</v>
      </c>
      <c r="S20" s="15">
        <v>1</v>
      </c>
      <c r="T20" s="17">
        <f t="shared" si="7"/>
        <v>0</v>
      </c>
      <c r="U20" s="17">
        <f t="shared" si="8"/>
        <v>2.3923444976076554E-3</v>
      </c>
      <c r="V20" s="17">
        <f>R20/S20</f>
        <v>1</v>
      </c>
      <c r="W20" s="19">
        <f t="shared" si="1"/>
        <v>0</v>
      </c>
      <c r="AG20" s="17"/>
      <c r="AH20" s="17"/>
      <c r="AI20" s="17"/>
      <c r="AJ20" s="19"/>
    </row>
    <row r="21" spans="3:36" x14ac:dyDescent="0.25">
      <c r="C21" s="14" t="s">
        <v>15</v>
      </c>
      <c r="D21" s="15">
        <v>1</v>
      </c>
      <c r="E21" s="15">
        <v>7</v>
      </c>
      <c r="F21" s="15">
        <v>8</v>
      </c>
      <c r="G21" s="17">
        <f t="shared" si="5"/>
        <v>2.2522522522522522E-3</v>
      </c>
      <c r="H21" s="17">
        <f t="shared" si="6"/>
        <v>1.6746411483253589E-2</v>
      </c>
      <c r="I21" s="17">
        <f>E21/F21</f>
        <v>0.875</v>
      </c>
      <c r="J21" s="19">
        <f t="shared" si="0"/>
        <v>2.9078954483005105E-2</v>
      </c>
      <c r="P21" s="14" t="s">
        <v>40</v>
      </c>
      <c r="Q21" s="15">
        <v>1</v>
      </c>
      <c r="R21" s="15"/>
      <c r="S21" s="15">
        <v>1</v>
      </c>
      <c r="T21" s="17">
        <f t="shared" si="7"/>
        <v>2.2522522522522522E-3</v>
      </c>
      <c r="U21" s="17">
        <f t="shared" si="8"/>
        <v>0</v>
      </c>
      <c r="V21" s="17">
        <f>R21/S21</f>
        <v>0</v>
      </c>
      <c r="W21" s="19">
        <f t="shared" si="1"/>
        <v>0</v>
      </c>
      <c r="AG21" s="17"/>
      <c r="AH21" s="17"/>
      <c r="AI21" s="17"/>
      <c r="AJ21" s="19"/>
    </row>
    <row r="22" spans="3:36" x14ac:dyDescent="0.25">
      <c r="C22" s="14" t="s">
        <v>9</v>
      </c>
      <c r="D22" s="15"/>
      <c r="E22" s="15">
        <v>8</v>
      </c>
      <c r="F22" s="15">
        <v>8</v>
      </c>
      <c r="G22" s="17">
        <f t="shared" si="5"/>
        <v>0</v>
      </c>
      <c r="H22" s="17">
        <f t="shared" si="6"/>
        <v>1.9138755980861243E-2</v>
      </c>
      <c r="I22" s="17">
        <f>E22/F22</f>
        <v>1</v>
      </c>
      <c r="J22" s="19">
        <f>IFERROR( (H22-G22)*LN(H22/G22), 0)</f>
        <v>0</v>
      </c>
      <c r="P22" s="14" t="s">
        <v>34</v>
      </c>
      <c r="Q22" s="15"/>
      <c r="R22" s="15">
        <v>1</v>
      </c>
      <c r="S22" s="15">
        <v>1</v>
      </c>
      <c r="T22" s="17">
        <f t="shared" si="7"/>
        <v>0</v>
      </c>
      <c r="U22" s="17">
        <f t="shared" si="8"/>
        <v>2.3923444976076554E-3</v>
      </c>
      <c r="V22" s="17">
        <f>R22/S22</f>
        <v>1</v>
      </c>
      <c r="W22" s="19">
        <f>IFERROR( (U22-T22)*LN(U22/T22), 0)</f>
        <v>0</v>
      </c>
      <c r="AG22" s="17"/>
      <c r="AH22" s="17"/>
      <c r="AI22" s="17"/>
      <c r="AJ22" s="19"/>
    </row>
    <row r="23" spans="3:36" x14ac:dyDescent="0.25">
      <c r="C23" s="14" t="s">
        <v>19</v>
      </c>
      <c r="D23" s="15">
        <v>4</v>
      </c>
      <c r="E23" s="15">
        <v>1</v>
      </c>
      <c r="F23" s="15">
        <v>5</v>
      </c>
      <c r="G23" s="17">
        <f t="shared" si="5"/>
        <v>9.0090090090090089E-3</v>
      </c>
      <c r="H23" s="17">
        <f t="shared" si="6"/>
        <v>2.3923444976076554E-3</v>
      </c>
      <c r="I23" s="17">
        <f>E23/F23</f>
        <v>0.2</v>
      </c>
      <c r="J23" s="19">
        <f t="shared" ref="J23:J28" si="13">IFERROR( (H23-G23)*LN(H23/G23), 0)</f>
        <v>8.7733744554121633E-3</v>
      </c>
      <c r="P23" s="14" t="s">
        <v>38</v>
      </c>
      <c r="Q23" s="15"/>
      <c r="R23" s="15">
        <v>1</v>
      </c>
      <c r="S23" s="15">
        <v>1</v>
      </c>
      <c r="T23" s="17">
        <f t="shared" si="7"/>
        <v>0</v>
      </c>
      <c r="U23" s="17">
        <f t="shared" si="8"/>
        <v>2.3923444976076554E-3</v>
      </c>
      <c r="V23" s="17">
        <f>R23/S23</f>
        <v>1</v>
      </c>
      <c r="W23" s="19">
        <f t="shared" ref="W23:W28" si="14">IFERROR( (U23-T23)*LN(U23/T23), 0)</f>
        <v>0</v>
      </c>
      <c r="AG23" s="17"/>
      <c r="AH23" s="17"/>
      <c r="AI23" s="17"/>
      <c r="AJ23" s="19"/>
    </row>
    <row r="24" spans="3:36" x14ac:dyDescent="0.25">
      <c r="C24" s="14" t="s">
        <v>20</v>
      </c>
      <c r="D24" s="15">
        <v>2</v>
      </c>
      <c r="E24" s="15">
        <v>2</v>
      </c>
      <c r="F24" s="15">
        <v>4</v>
      </c>
      <c r="G24" s="17">
        <f t="shared" si="5"/>
        <v>4.5045045045045045E-3</v>
      </c>
      <c r="H24" s="17">
        <f t="shared" si="6"/>
        <v>4.7846889952153108E-3</v>
      </c>
      <c r="I24" s="17">
        <f>E24/F24</f>
        <v>0.5</v>
      </c>
      <c r="J24" s="19">
        <f t="shared" si="13"/>
        <v>1.690720912102007E-5</v>
      </c>
      <c r="P24" s="14" t="s">
        <v>36</v>
      </c>
      <c r="Q24" s="15">
        <v>1</v>
      </c>
      <c r="R24" s="15"/>
      <c r="S24" s="15">
        <v>1</v>
      </c>
      <c r="T24" s="17">
        <f t="shared" si="7"/>
        <v>2.2522522522522522E-3</v>
      </c>
      <c r="U24" s="17">
        <f t="shared" si="8"/>
        <v>0</v>
      </c>
      <c r="V24" s="17">
        <f>R24/S24</f>
        <v>0</v>
      </c>
      <c r="W24" s="19">
        <f t="shared" si="14"/>
        <v>0</v>
      </c>
      <c r="AG24" s="17"/>
      <c r="AH24" s="17"/>
      <c r="AI24" s="17"/>
      <c r="AJ24" s="19"/>
    </row>
    <row r="25" spans="3:36" x14ac:dyDescent="0.25">
      <c r="C25" s="14" t="s">
        <v>4</v>
      </c>
      <c r="D25" s="15">
        <v>1</v>
      </c>
      <c r="E25" s="15">
        <v>3</v>
      </c>
      <c r="F25" s="15">
        <v>4</v>
      </c>
      <c r="G25" s="17">
        <f t="shared" si="5"/>
        <v>2.2522522522522522E-3</v>
      </c>
      <c r="H25" s="17">
        <f t="shared" si="6"/>
        <v>7.1770334928229667E-3</v>
      </c>
      <c r="I25" s="17">
        <f>E25/F25</f>
        <v>0.75</v>
      </c>
      <c r="J25" s="19">
        <f t="shared" si="13"/>
        <v>5.7076019040587867E-3</v>
      </c>
      <c r="P25" s="14" t="s">
        <v>78</v>
      </c>
      <c r="Q25" s="15">
        <v>444</v>
      </c>
      <c r="R25" s="15">
        <v>418</v>
      </c>
      <c r="S25" s="15">
        <v>862</v>
      </c>
      <c r="T25" s="17"/>
      <c r="U25" s="17"/>
      <c r="V25" s="17"/>
      <c r="W25" s="19"/>
      <c r="AG25" s="17"/>
      <c r="AH25" s="17"/>
      <c r="AI25" s="17"/>
      <c r="AJ25" s="19"/>
    </row>
    <row r="26" spans="3:36" x14ac:dyDescent="0.25">
      <c r="C26" s="14" t="s">
        <v>3</v>
      </c>
      <c r="D26" s="15">
        <v>2</v>
      </c>
      <c r="E26" s="15"/>
      <c r="F26" s="15">
        <v>2</v>
      </c>
      <c r="G26" s="17">
        <f t="shared" si="5"/>
        <v>4.5045045045045045E-3</v>
      </c>
      <c r="H26" s="17">
        <f t="shared" si="6"/>
        <v>0</v>
      </c>
      <c r="I26" s="17">
        <f>E26/F26</f>
        <v>0</v>
      </c>
      <c r="J26" s="19">
        <f t="shared" si="13"/>
        <v>0</v>
      </c>
      <c r="T26" s="17"/>
      <c r="U26" s="17"/>
      <c r="V26" s="17"/>
      <c r="W26" s="19"/>
      <c r="AG26" s="17"/>
      <c r="AH26" s="17"/>
      <c r="AI26" s="17"/>
      <c r="AJ26" s="19"/>
    </row>
    <row r="27" spans="3:36" x14ac:dyDescent="0.25">
      <c r="C27" s="14" t="s">
        <v>22</v>
      </c>
      <c r="D27" s="15">
        <v>2</v>
      </c>
      <c r="E27" s="15"/>
      <c r="F27" s="15">
        <v>2</v>
      </c>
      <c r="G27" s="17">
        <f t="shared" si="5"/>
        <v>4.5045045045045045E-3</v>
      </c>
      <c r="H27" s="17">
        <f t="shared" si="6"/>
        <v>0</v>
      </c>
      <c r="I27" s="17">
        <f>E27/F27</f>
        <v>0</v>
      </c>
      <c r="J27" s="19">
        <f t="shared" si="13"/>
        <v>0</v>
      </c>
      <c r="T27" s="17"/>
      <c r="U27" s="17"/>
      <c r="V27" s="17"/>
      <c r="W27" s="19"/>
      <c r="AG27" s="17"/>
      <c r="AH27" s="17"/>
      <c r="AI27" s="17"/>
      <c r="AJ27" s="19"/>
    </row>
    <row r="28" spans="3:36" x14ac:dyDescent="0.25">
      <c r="C28" s="14" t="s">
        <v>14</v>
      </c>
      <c r="D28" s="15"/>
      <c r="E28" s="15">
        <v>1</v>
      </c>
      <c r="F28" s="15">
        <v>1</v>
      </c>
      <c r="G28" s="17">
        <f t="shared" si="5"/>
        <v>0</v>
      </c>
      <c r="H28" s="17">
        <f t="shared" si="6"/>
        <v>2.3923444976076554E-3</v>
      </c>
      <c r="I28" s="17">
        <f>E28/F28</f>
        <v>1</v>
      </c>
      <c r="J28" s="19">
        <f t="shared" si="13"/>
        <v>0</v>
      </c>
      <c r="T28" s="17"/>
      <c r="U28" s="17"/>
      <c r="V28" s="17"/>
      <c r="W28" s="19"/>
      <c r="AG28" s="17"/>
      <c r="AH28" s="17"/>
      <c r="AI28" s="17"/>
      <c r="AJ28" s="19"/>
    </row>
    <row r="29" spans="3:36" x14ac:dyDescent="0.25">
      <c r="C29" s="14" t="s">
        <v>78</v>
      </c>
      <c r="D29" s="15">
        <v>444</v>
      </c>
      <c r="E29" s="15">
        <v>418</v>
      </c>
      <c r="F29" s="15">
        <v>862</v>
      </c>
      <c r="I29" s="17"/>
      <c r="V29" s="17"/>
      <c r="AI29" s="17"/>
    </row>
    <row r="30" spans="3:36" x14ac:dyDescent="0.25">
      <c r="I30" t="s">
        <v>86</v>
      </c>
      <c r="J30" s="20">
        <f>SUM(J6:J28)</f>
        <v>0.79493380520275236</v>
      </c>
      <c r="V30" t="s">
        <v>86</v>
      </c>
      <c r="W30" s="20">
        <f>SUM(W6:W24)</f>
        <v>0.3472785218387765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B76-4228-9B48-A841-0D82B06E5436}">
  <sheetPr>
    <tabColor theme="6" tint="0.39997558519241921"/>
  </sheetPr>
  <dimension ref="B2:N25"/>
  <sheetViews>
    <sheetView showGridLines="0" zoomScaleNormal="100" workbookViewId="0">
      <selection activeCell="C6" sqref="C6"/>
    </sheetView>
  </sheetViews>
  <sheetFormatPr defaultColWidth="11.42578125" defaultRowHeight="15" outlineLevelCol="1" x14ac:dyDescent="0.25"/>
  <cols>
    <col min="2" max="2" width="48" bestFit="1" customWidth="1"/>
    <col min="3" max="3" width="27" style="2" customWidth="1"/>
    <col min="10" max="13" width="10.85546875" hidden="1" customWidth="1" outlineLevel="1"/>
    <col min="14" max="14" width="10.85546875" collapsed="1"/>
  </cols>
  <sheetData>
    <row r="2" spans="2:13" ht="39.950000000000003" customHeight="1" x14ac:dyDescent="0.25">
      <c r="B2" s="12" t="s">
        <v>70</v>
      </c>
      <c r="C2" s="12"/>
      <c r="J2" s="1" t="s">
        <v>56</v>
      </c>
      <c r="K2" s="1" t="s">
        <v>55</v>
      </c>
      <c r="L2" s="1" t="s">
        <v>57</v>
      </c>
      <c r="M2" s="1" t="s">
        <v>54</v>
      </c>
    </row>
    <row r="3" spans="2:13" x14ac:dyDescent="0.25">
      <c r="J3" t="s">
        <v>2</v>
      </c>
      <c r="K3" t="s">
        <v>39</v>
      </c>
      <c r="L3" t="s">
        <v>41</v>
      </c>
      <c r="M3" t="s">
        <v>53</v>
      </c>
    </row>
    <row r="4" spans="2:13" ht="15.75" x14ac:dyDescent="0.25">
      <c r="B4" s="10" t="s">
        <v>64</v>
      </c>
      <c r="C4" s="10"/>
      <c r="J4" t="s">
        <v>6</v>
      </c>
      <c r="K4" t="s">
        <v>40</v>
      </c>
      <c r="L4" t="s">
        <v>42</v>
      </c>
      <c r="M4" t="s">
        <v>47</v>
      </c>
    </row>
    <row r="5" spans="2:13" x14ac:dyDescent="0.25">
      <c r="J5" t="s">
        <v>16</v>
      </c>
      <c r="K5" t="s">
        <v>23</v>
      </c>
      <c r="L5" t="s">
        <v>43</v>
      </c>
      <c r="M5" t="s">
        <v>48</v>
      </c>
    </row>
    <row r="6" spans="2:13" x14ac:dyDescent="0.25">
      <c r="B6" s="1" t="s">
        <v>59</v>
      </c>
      <c r="C6" s="3" t="s">
        <v>17</v>
      </c>
      <c r="J6" t="s">
        <v>7</v>
      </c>
      <c r="K6" t="s">
        <v>24</v>
      </c>
      <c r="L6" t="s">
        <v>44</v>
      </c>
      <c r="M6" t="s">
        <v>49</v>
      </c>
    </row>
    <row r="7" spans="2:13" x14ac:dyDescent="0.25">
      <c r="J7" t="s">
        <v>18</v>
      </c>
      <c r="K7" t="s">
        <v>29</v>
      </c>
      <c r="M7" t="s">
        <v>50</v>
      </c>
    </row>
    <row r="8" spans="2:13" x14ac:dyDescent="0.25">
      <c r="B8" s="1" t="s">
        <v>60</v>
      </c>
      <c r="C8" s="3" t="s">
        <v>63</v>
      </c>
      <c r="J8" t="s">
        <v>1</v>
      </c>
      <c r="K8" t="s">
        <v>26</v>
      </c>
      <c r="M8" t="s">
        <v>51</v>
      </c>
    </row>
    <row r="9" spans="2:13" x14ac:dyDescent="0.25">
      <c r="J9" t="s">
        <v>0</v>
      </c>
      <c r="K9" t="s">
        <v>25</v>
      </c>
      <c r="M9" t="s">
        <v>52</v>
      </c>
    </row>
    <row r="10" spans="2:13" x14ac:dyDescent="0.25">
      <c r="B10" s="1" t="s">
        <v>61</v>
      </c>
      <c r="C10" s="3" t="s">
        <v>43</v>
      </c>
      <c r="J10" t="s">
        <v>19</v>
      </c>
      <c r="K10" t="s">
        <v>28</v>
      </c>
    </row>
    <row r="11" spans="2:13" x14ac:dyDescent="0.25">
      <c r="J11" t="s">
        <v>10</v>
      </c>
      <c r="K11" t="s">
        <v>33</v>
      </c>
    </row>
    <row r="12" spans="2:13" x14ac:dyDescent="0.25">
      <c r="B12" s="1" t="s">
        <v>62</v>
      </c>
      <c r="C12" s="3" t="s">
        <v>49</v>
      </c>
      <c r="J12" t="s">
        <v>5</v>
      </c>
      <c r="K12" t="s">
        <v>36</v>
      </c>
    </row>
    <row r="13" spans="2:13" x14ac:dyDescent="0.25">
      <c r="J13" t="s">
        <v>14</v>
      </c>
      <c r="K13" t="s">
        <v>32</v>
      </c>
    </row>
    <row r="14" spans="2:13" x14ac:dyDescent="0.25">
      <c r="J14" t="s">
        <v>21</v>
      </c>
      <c r="K14" t="s">
        <v>30</v>
      </c>
    </row>
    <row r="15" spans="2:13" ht="15.75" x14ac:dyDescent="0.25">
      <c r="B15" s="10" t="s">
        <v>67</v>
      </c>
      <c r="C15" s="10"/>
      <c r="J15" t="s">
        <v>8</v>
      </c>
      <c r="K15" t="s">
        <v>35</v>
      </c>
    </row>
    <row r="16" spans="2:13" x14ac:dyDescent="0.25">
      <c r="C16" s="21">
        <f>IFERROR( VLOOKUP(C6&amp;C8&amp;C12,DePara!L:S,8,TRUE), 1/100)</f>
        <v>0.5</v>
      </c>
      <c r="J16" t="s">
        <v>22</v>
      </c>
      <c r="K16" t="s">
        <v>34</v>
      </c>
    </row>
    <row r="17" spans="2:11" x14ac:dyDescent="0.25">
      <c r="B17" s="1" t="s">
        <v>65</v>
      </c>
      <c r="C17" s="3">
        <v>500</v>
      </c>
      <c r="G17" s="2"/>
      <c r="J17" t="s">
        <v>12</v>
      </c>
      <c r="K17" t="s">
        <v>38</v>
      </c>
    </row>
    <row r="18" spans="2:11" x14ac:dyDescent="0.25">
      <c r="J18" t="s">
        <v>17</v>
      </c>
      <c r="K18" t="s">
        <v>27</v>
      </c>
    </row>
    <row r="19" spans="2:11" x14ac:dyDescent="0.25">
      <c r="J19" t="s">
        <v>3</v>
      </c>
      <c r="K19" t="s">
        <v>31</v>
      </c>
    </row>
    <row r="20" spans="2:11" ht="15.75" x14ac:dyDescent="0.25">
      <c r="B20" s="11" t="s">
        <v>68</v>
      </c>
      <c r="C20" s="11"/>
      <c r="J20" t="s">
        <v>11</v>
      </c>
      <c r="K20" t="s">
        <v>37</v>
      </c>
    </row>
    <row r="21" spans="2:11" x14ac:dyDescent="0.25">
      <c r="J21" t="s">
        <v>13</v>
      </c>
      <c r="K21" t="s">
        <v>63</v>
      </c>
    </row>
    <row r="22" spans="2:11" x14ac:dyDescent="0.25">
      <c r="B22" s="4" t="s">
        <v>66</v>
      </c>
      <c r="C22" s="5">
        <f>( IFERROR( VLOOKUP(C6&amp;C10&amp;C12,DePara!L:S,8,TRUE), 1/100)  * 1800 + (1-60%) * 800 ) * C17</f>
        <v>610000</v>
      </c>
      <c r="J22" t="s">
        <v>15</v>
      </c>
    </row>
    <row r="23" spans="2:11" x14ac:dyDescent="0.25">
      <c r="J23" t="s">
        <v>9</v>
      </c>
    </row>
    <row r="24" spans="2:11" x14ac:dyDescent="0.25">
      <c r="B24" s="4" t="s">
        <v>69</v>
      </c>
      <c r="C24" s="5">
        <f>70% * C22</f>
        <v>427000</v>
      </c>
      <c r="J24" t="s">
        <v>4</v>
      </c>
    </row>
    <row r="25" spans="2:11" x14ac:dyDescent="0.25">
      <c r="J25" t="s">
        <v>20</v>
      </c>
    </row>
  </sheetData>
  <mergeCells count="4">
    <mergeCell ref="B4:C4"/>
    <mergeCell ref="B15:C15"/>
    <mergeCell ref="B20:C20"/>
    <mergeCell ref="B2:C2"/>
  </mergeCells>
  <conditionalFormatting sqref="C6">
    <cfRule type="containsBlanks" dxfId="7" priority="8">
      <formula>LEN(TRIM(C6))=0</formula>
    </cfRule>
  </conditionalFormatting>
  <conditionalFormatting sqref="C8">
    <cfRule type="containsBlanks" dxfId="6" priority="7">
      <formula>LEN(TRIM(C8))=0</formula>
    </cfRule>
  </conditionalFormatting>
  <conditionalFormatting sqref="C10">
    <cfRule type="containsBlanks" dxfId="5" priority="6">
      <formula>LEN(TRIM(C10))=0</formula>
    </cfRule>
  </conditionalFormatting>
  <conditionalFormatting sqref="C12">
    <cfRule type="containsBlanks" dxfId="4" priority="5">
      <formula>LEN(TRIM(C12))=0</formula>
    </cfRule>
  </conditionalFormatting>
  <conditionalFormatting sqref="C17">
    <cfRule type="containsBlanks" dxfId="3" priority="1">
      <formula>LEN(TRIM(C17))=0</formula>
    </cfRule>
  </conditionalFormatting>
  <conditionalFormatting sqref="C22">
    <cfRule type="containsBlanks" dxfId="2" priority="3">
      <formula>LEN(TRIM(C22))=0</formula>
    </cfRule>
  </conditionalFormatting>
  <conditionalFormatting sqref="C24">
    <cfRule type="containsBlanks" dxfId="1" priority="2">
      <formula>LEN(TRIM(C24))=0</formula>
    </cfRule>
  </conditionalFormatting>
  <dataValidations count="4">
    <dataValidation type="list" allowBlank="1" showInputMessage="1" showErrorMessage="1" sqref="C6" xr:uid="{AD6E3B78-65B3-8946-AA95-4C97DC63FE57}">
      <formula1>$J$3:$J$25</formula1>
    </dataValidation>
    <dataValidation type="list" allowBlank="1" showInputMessage="1" showErrorMessage="1" sqref="C8" xr:uid="{FD362775-133C-C840-B9E8-1BE2CA8E9BC0}">
      <formula1>$K$3:$K$21</formula1>
    </dataValidation>
    <dataValidation type="list" allowBlank="1" showInputMessage="1" showErrorMessage="1" sqref="C10" xr:uid="{251D7DB6-61B6-F54E-9E13-8E39ED742A6F}">
      <formula1>$L$3:$L$6</formula1>
    </dataValidation>
    <dataValidation type="list" allowBlank="1" showInputMessage="1" showErrorMessage="1" sqref="C12" xr:uid="{F974AA2D-2C0F-FE41-970E-F9A36D382197}">
      <formula1>$M$3:$M$9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66D0-F12A-42EF-A47B-DF1D03E2C387}">
  <sheetPr>
    <tabColor rgb="FFFF0000"/>
  </sheetPr>
  <dimension ref="C1:S177"/>
  <sheetViews>
    <sheetView topLeftCell="A6" zoomScale="85" zoomScaleNormal="85" workbookViewId="0">
      <selection activeCell="L7" sqref="L7"/>
    </sheetView>
  </sheetViews>
  <sheetFormatPr defaultRowHeight="15" x14ac:dyDescent="0.25"/>
  <cols>
    <col min="3" max="3" width="29" hidden="1" customWidth="1"/>
    <col min="4" max="4" width="19.5703125" hidden="1" customWidth="1"/>
    <col min="5" max="5" width="18.42578125" hidden="1" customWidth="1"/>
    <col min="6" max="7" width="17.42578125" hidden="1" customWidth="1"/>
    <col min="8" max="8" width="10.7109375" hidden="1" customWidth="1"/>
    <col min="12" max="12" width="23.28515625" bestFit="1" customWidth="1"/>
    <col min="13" max="13" width="29" bestFit="1" customWidth="1"/>
    <col min="14" max="14" width="21.140625" bestFit="1" customWidth="1"/>
    <col min="15" max="15" width="18.85546875" customWidth="1"/>
    <col min="16" max="16" width="16.140625" bestFit="1" customWidth="1"/>
    <col min="17" max="17" width="11.28515625" customWidth="1"/>
    <col min="18" max="18" width="13.42578125" customWidth="1"/>
    <col min="19" max="19" width="24.85546875" customWidth="1"/>
  </cols>
  <sheetData>
    <row r="1" spans="3:19" hidden="1" x14ac:dyDescent="0.25"/>
    <row r="2" spans="3:19" hidden="1" x14ac:dyDescent="0.25"/>
    <row r="3" spans="3:19" hidden="1" x14ac:dyDescent="0.25"/>
    <row r="4" spans="3:19" hidden="1" x14ac:dyDescent="0.25">
      <c r="C4" s="13" t="s">
        <v>79</v>
      </c>
      <c r="F4" s="13" t="s">
        <v>58</v>
      </c>
    </row>
    <row r="5" spans="3:19" hidden="1" x14ac:dyDescent="0.25">
      <c r="C5" s="13" t="s">
        <v>56</v>
      </c>
      <c r="D5" s="13" t="s">
        <v>55</v>
      </c>
      <c r="E5" s="13" t="s">
        <v>54</v>
      </c>
      <c r="F5" t="s">
        <v>46</v>
      </c>
      <c r="G5" t="s">
        <v>45</v>
      </c>
      <c r="H5" t="s">
        <v>78</v>
      </c>
    </row>
    <row r="6" spans="3:19" x14ac:dyDescent="0.25">
      <c r="C6" t="s">
        <v>2</v>
      </c>
      <c r="D6" t="s">
        <v>23</v>
      </c>
      <c r="E6" t="s">
        <v>49</v>
      </c>
      <c r="F6" s="15">
        <v>10</v>
      </c>
      <c r="G6" s="15">
        <v>7</v>
      </c>
      <c r="H6" s="15">
        <v>17</v>
      </c>
      <c r="L6" t="s">
        <v>87</v>
      </c>
      <c r="M6" t="s">
        <v>56</v>
      </c>
      <c r="N6" t="s">
        <v>55</v>
      </c>
      <c r="O6" t="s">
        <v>54</v>
      </c>
      <c r="P6" t="s">
        <v>46</v>
      </c>
      <c r="Q6" t="s">
        <v>45</v>
      </c>
      <c r="R6" t="s">
        <v>78</v>
      </c>
      <c r="S6" t="s">
        <v>88</v>
      </c>
    </row>
    <row r="7" spans="3:19" x14ac:dyDescent="0.25">
      <c r="E7" t="s">
        <v>50</v>
      </c>
      <c r="F7" s="15"/>
      <c r="G7" s="15">
        <v>2</v>
      </c>
      <c r="H7" s="15">
        <v>2</v>
      </c>
      <c r="L7" t="str">
        <f>M7&amp;N7&amp;O7</f>
        <v>BrazilBourbon1100-1300</v>
      </c>
      <c r="M7" t="s">
        <v>2</v>
      </c>
      <c r="N7" t="s">
        <v>23</v>
      </c>
      <c r="O7" t="s">
        <v>49</v>
      </c>
      <c r="P7">
        <v>10</v>
      </c>
      <c r="Q7">
        <v>7</v>
      </c>
      <c r="R7">
        <v>17</v>
      </c>
      <c r="S7" s="17">
        <f>Q7/R7</f>
        <v>0.41176470588235292</v>
      </c>
    </row>
    <row r="8" spans="3:19" x14ac:dyDescent="0.25">
      <c r="E8" t="s">
        <v>47</v>
      </c>
      <c r="F8" s="15">
        <v>3</v>
      </c>
      <c r="G8" s="15">
        <v>11</v>
      </c>
      <c r="H8" s="15">
        <v>14</v>
      </c>
      <c r="L8" t="str">
        <f t="shared" ref="L8:L71" si="0">M8&amp;N8&amp;O8</f>
        <v>BrazilBrazil1300-1500</v>
      </c>
      <c r="M8" t="s">
        <v>2</v>
      </c>
      <c r="N8" t="s">
        <v>2</v>
      </c>
      <c r="O8" t="s">
        <v>50</v>
      </c>
      <c r="Q8">
        <v>2</v>
      </c>
      <c r="R8">
        <v>2</v>
      </c>
      <c r="S8" s="17">
        <f t="shared" ref="S8:S71" si="1">Q8/R8</f>
        <v>1</v>
      </c>
    </row>
    <row r="9" spans="3:19" x14ac:dyDescent="0.25">
      <c r="E9" t="s">
        <v>48</v>
      </c>
      <c r="F9" s="15">
        <v>3</v>
      </c>
      <c r="G9" s="15">
        <v>3</v>
      </c>
      <c r="H9" s="15">
        <v>6</v>
      </c>
      <c r="L9" t="str">
        <f t="shared" si="0"/>
        <v>BrazilBrazil700-900</v>
      </c>
      <c r="M9" t="s">
        <v>2</v>
      </c>
      <c r="N9" t="s">
        <v>2</v>
      </c>
      <c r="O9" t="s">
        <v>47</v>
      </c>
      <c r="P9">
        <v>3</v>
      </c>
      <c r="Q9">
        <v>11</v>
      </c>
      <c r="R9">
        <v>14</v>
      </c>
      <c r="S9" s="17">
        <f t="shared" si="1"/>
        <v>0.7857142857142857</v>
      </c>
    </row>
    <row r="10" spans="3:19" x14ac:dyDescent="0.25">
      <c r="D10" t="s">
        <v>29</v>
      </c>
      <c r="E10" t="s">
        <v>49</v>
      </c>
      <c r="F10" s="15">
        <v>4</v>
      </c>
      <c r="G10" s="15">
        <v>4</v>
      </c>
      <c r="H10" s="15">
        <v>8</v>
      </c>
      <c r="L10" t="str">
        <f t="shared" si="0"/>
        <v>BrazilBrazil900-1100</v>
      </c>
      <c r="M10" t="s">
        <v>2</v>
      </c>
      <c r="N10" t="s">
        <v>2</v>
      </c>
      <c r="O10" t="s">
        <v>48</v>
      </c>
      <c r="P10">
        <v>3</v>
      </c>
      <c r="Q10">
        <v>3</v>
      </c>
      <c r="R10">
        <v>6</v>
      </c>
      <c r="S10" s="17">
        <f t="shared" si="1"/>
        <v>0.5</v>
      </c>
    </row>
    <row r="11" spans="3:19" x14ac:dyDescent="0.25">
      <c r="E11" t="s">
        <v>48</v>
      </c>
      <c r="F11" s="15">
        <v>5</v>
      </c>
      <c r="G11" s="15">
        <v>3</v>
      </c>
      <c r="H11" s="15">
        <v>8</v>
      </c>
      <c r="L11" t="str">
        <f t="shared" si="0"/>
        <v>BrazilCatuai1100-1300</v>
      </c>
      <c r="M11" t="s">
        <v>2</v>
      </c>
      <c r="N11" t="s">
        <v>29</v>
      </c>
      <c r="O11" t="s">
        <v>49</v>
      </c>
      <c r="P11">
        <v>4</v>
      </c>
      <c r="Q11">
        <v>4</v>
      </c>
      <c r="R11">
        <v>8</v>
      </c>
      <c r="S11" s="17">
        <f t="shared" si="1"/>
        <v>0.5</v>
      </c>
    </row>
    <row r="12" spans="3:19" x14ac:dyDescent="0.25">
      <c r="D12" t="s">
        <v>32</v>
      </c>
      <c r="E12" t="s">
        <v>53</v>
      </c>
      <c r="F12" s="15">
        <v>1</v>
      </c>
      <c r="G12" s="15"/>
      <c r="H12" s="15">
        <v>1</v>
      </c>
      <c r="L12" t="str">
        <f t="shared" si="0"/>
        <v>BrazilBrazil900-1100</v>
      </c>
      <c r="M12" t="s">
        <v>2</v>
      </c>
      <c r="N12" t="s">
        <v>2</v>
      </c>
      <c r="O12" t="s">
        <v>48</v>
      </c>
      <c r="P12">
        <v>5</v>
      </c>
      <c r="Q12">
        <v>3</v>
      </c>
      <c r="R12">
        <v>8</v>
      </c>
      <c r="S12" s="17">
        <f t="shared" si="1"/>
        <v>0.375</v>
      </c>
    </row>
    <row r="13" spans="3:19" x14ac:dyDescent="0.25">
      <c r="E13" t="s">
        <v>49</v>
      </c>
      <c r="F13" s="15">
        <v>2</v>
      </c>
      <c r="G13" s="15">
        <v>1</v>
      </c>
      <c r="H13" s="15">
        <v>3</v>
      </c>
      <c r="L13" t="str">
        <f t="shared" si="0"/>
        <v>BrazilMundo Novo&lt;700</v>
      </c>
      <c r="M13" t="s">
        <v>2</v>
      </c>
      <c r="N13" t="s">
        <v>32</v>
      </c>
      <c r="O13" t="s">
        <v>53</v>
      </c>
      <c r="P13">
        <v>1</v>
      </c>
      <c r="R13">
        <v>1</v>
      </c>
      <c r="S13" s="17">
        <f t="shared" si="1"/>
        <v>0</v>
      </c>
    </row>
    <row r="14" spans="3:19" x14ac:dyDescent="0.25">
      <c r="E14" t="s">
        <v>48</v>
      </c>
      <c r="F14" s="15">
        <v>6</v>
      </c>
      <c r="G14" s="15">
        <v>4</v>
      </c>
      <c r="H14" s="15">
        <v>10</v>
      </c>
      <c r="L14" t="str">
        <f t="shared" si="0"/>
        <v>BrazilBrazil1100-1300</v>
      </c>
      <c r="M14" t="s">
        <v>2</v>
      </c>
      <c r="N14" t="s">
        <v>2</v>
      </c>
      <c r="O14" t="s">
        <v>49</v>
      </c>
      <c r="P14">
        <v>2</v>
      </c>
      <c r="Q14">
        <v>1</v>
      </c>
      <c r="R14">
        <v>3</v>
      </c>
      <c r="S14" s="17">
        <f t="shared" si="1"/>
        <v>0.33333333333333331</v>
      </c>
    </row>
    <row r="15" spans="3:19" x14ac:dyDescent="0.25">
      <c r="D15" t="s">
        <v>37</v>
      </c>
      <c r="E15" t="s">
        <v>49</v>
      </c>
      <c r="F15" s="15">
        <v>6</v>
      </c>
      <c r="G15" s="15">
        <v>6</v>
      </c>
      <c r="H15" s="15">
        <v>12</v>
      </c>
      <c r="L15" t="str">
        <f t="shared" si="0"/>
        <v>BrazilBrazil900-1100</v>
      </c>
      <c r="M15" t="s">
        <v>2</v>
      </c>
      <c r="N15" t="s">
        <v>2</v>
      </c>
      <c r="O15" t="s">
        <v>48</v>
      </c>
      <c r="P15">
        <v>6</v>
      </c>
      <c r="Q15">
        <v>4</v>
      </c>
      <c r="R15">
        <v>10</v>
      </c>
      <c r="S15" s="17">
        <f t="shared" si="1"/>
        <v>0.4</v>
      </c>
    </row>
    <row r="16" spans="3:19" x14ac:dyDescent="0.25">
      <c r="E16" t="s">
        <v>48</v>
      </c>
      <c r="F16" s="15"/>
      <c r="G16" s="15">
        <v>3</v>
      </c>
      <c r="H16" s="15">
        <v>3</v>
      </c>
      <c r="L16" t="str">
        <f t="shared" si="0"/>
        <v>BrazilYellow Bourbon1100-1300</v>
      </c>
      <c r="M16" t="s">
        <v>2</v>
      </c>
      <c r="N16" t="s">
        <v>37</v>
      </c>
      <c r="O16" t="s">
        <v>49</v>
      </c>
      <c r="P16">
        <v>6</v>
      </c>
      <c r="Q16">
        <v>6</v>
      </c>
      <c r="R16">
        <v>12</v>
      </c>
      <c r="S16" s="17">
        <f t="shared" si="1"/>
        <v>0.5</v>
      </c>
    </row>
    <row r="17" spans="3:19" x14ac:dyDescent="0.25">
      <c r="C17" t="s">
        <v>6</v>
      </c>
      <c r="D17" t="s">
        <v>24</v>
      </c>
      <c r="E17" t="s">
        <v>49</v>
      </c>
      <c r="F17" s="15"/>
      <c r="G17" s="15">
        <v>3</v>
      </c>
      <c r="H17" s="15">
        <v>3</v>
      </c>
      <c r="L17" t="str">
        <f t="shared" si="0"/>
        <v>BrazilBrazil900-1100</v>
      </c>
      <c r="M17" t="s">
        <v>2</v>
      </c>
      <c r="N17" t="s">
        <v>2</v>
      </c>
      <c r="O17" t="s">
        <v>48</v>
      </c>
      <c r="Q17">
        <v>3</v>
      </c>
      <c r="R17">
        <v>3</v>
      </c>
      <c r="S17" s="17">
        <f t="shared" si="1"/>
        <v>1</v>
      </c>
    </row>
    <row r="18" spans="3:19" x14ac:dyDescent="0.25">
      <c r="E18" t="s">
        <v>50</v>
      </c>
      <c r="F18" s="15"/>
      <c r="G18" s="15">
        <v>2</v>
      </c>
      <c r="H18" s="15">
        <v>2</v>
      </c>
      <c r="L18" t="str">
        <f t="shared" si="0"/>
        <v>ChinaCatimor1100-1300</v>
      </c>
      <c r="M18" t="s">
        <v>6</v>
      </c>
      <c r="N18" t="s">
        <v>24</v>
      </c>
      <c r="O18" t="s">
        <v>49</v>
      </c>
      <c r="Q18">
        <v>3</v>
      </c>
      <c r="R18">
        <v>3</v>
      </c>
      <c r="S18" s="17">
        <f t="shared" si="1"/>
        <v>1</v>
      </c>
    </row>
    <row r="19" spans="3:19" x14ac:dyDescent="0.25">
      <c r="E19" t="s">
        <v>51</v>
      </c>
      <c r="F19" s="15">
        <v>2</v>
      </c>
      <c r="G19" s="15">
        <v>4</v>
      </c>
      <c r="H19" s="15">
        <v>6</v>
      </c>
      <c r="L19" t="str">
        <f t="shared" si="0"/>
        <v>BrazilBrazil1300-1500</v>
      </c>
      <c r="M19" t="s">
        <v>2</v>
      </c>
      <c r="N19" t="s">
        <v>2</v>
      </c>
      <c r="O19" t="s">
        <v>50</v>
      </c>
      <c r="Q19">
        <v>2</v>
      </c>
      <c r="R19">
        <v>2</v>
      </c>
      <c r="S19" s="17">
        <f t="shared" si="1"/>
        <v>1</v>
      </c>
    </row>
    <row r="20" spans="3:19" x14ac:dyDescent="0.25">
      <c r="E20" t="s">
        <v>52</v>
      </c>
      <c r="F20" s="15"/>
      <c r="G20" s="15">
        <v>1</v>
      </c>
      <c r="H20" s="15">
        <v>1</v>
      </c>
      <c r="L20" t="str">
        <f t="shared" si="0"/>
        <v>BrazilBrazil1500-1700</v>
      </c>
      <c r="M20" t="s">
        <v>2</v>
      </c>
      <c r="N20" t="s">
        <v>2</v>
      </c>
      <c r="O20" t="s">
        <v>51</v>
      </c>
      <c r="P20">
        <v>2</v>
      </c>
      <c r="Q20">
        <v>4</v>
      </c>
      <c r="R20">
        <v>6</v>
      </c>
      <c r="S20" s="17">
        <f t="shared" si="1"/>
        <v>0.66666666666666663</v>
      </c>
    </row>
    <row r="21" spans="3:19" x14ac:dyDescent="0.25">
      <c r="D21" t="s">
        <v>63</v>
      </c>
      <c r="E21" t="s">
        <v>49</v>
      </c>
      <c r="F21" s="15"/>
      <c r="G21" s="15">
        <v>1</v>
      </c>
      <c r="H21" s="15">
        <v>1</v>
      </c>
      <c r="L21" t="str">
        <f t="shared" si="0"/>
        <v>BrazilBrazil1700-1900</v>
      </c>
      <c r="M21" t="s">
        <v>2</v>
      </c>
      <c r="N21" t="s">
        <v>2</v>
      </c>
      <c r="O21" t="s">
        <v>52</v>
      </c>
      <c r="Q21">
        <v>1</v>
      </c>
      <c r="R21">
        <v>1</v>
      </c>
      <c r="S21" s="17">
        <f t="shared" si="1"/>
        <v>1</v>
      </c>
    </row>
    <row r="22" spans="3:19" x14ac:dyDescent="0.25">
      <c r="E22" t="s">
        <v>52</v>
      </c>
      <c r="F22" s="15">
        <v>1</v>
      </c>
      <c r="G22" s="15"/>
      <c r="H22" s="15">
        <v>1</v>
      </c>
      <c r="L22" t="str">
        <f t="shared" si="0"/>
        <v>BrazilOutro1100-1300</v>
      </c>
      <c r="M22" t="s">
        <v>2</v>
      </c>
      <c r="N22" t="s">
        <v>63</v>
      </c>
      <c r="O22" t="s">
        <v>49</v>
      </c>
      <c r="Q22">
        <v>1</v>
      </c>
      <c r="R22">
        <v>1</v>
      </c>
      <c r="S22" s="17">
        <f t="shared" si="1"/>
        <v>1</v>
      </c>
    </row>
    <row r="23" spans="3:19" x14ac:dyDescent="0.25">
      <c r="D23" t="s">
        <v>31</v>
      </c>
      <c r="E23" t="s">
        <v>49</v>
      </c>
      <c r="F23" s="15">
        <v>1</v>
      </c>
      <c r="G23" s="15"/>
      <c r="H23" s="15">
        <v>1</v>
      </c>
      <c r="L23" t="str">
        <f t="shared" si="0"/>
        <v>BrazilBrazil1700-1900</v>
      </c>
      <c r="M23" t="s">
        <v>2</v>
      </c>
      <c r="N23" t="s">
        <v>2</v>
      </c>
      <c r="O23" t="s">
        <v>52</v>
      </c>
      <c r="P23">
        <v>1</v>
      </c>
      <c r="R23">
        <v>1</v>
      </c>
      <c r="S23" s="17">
        <f t="shared" si="1"/>
        <v>0</v>
      </c>
    </row>
    <row r="24" spans="3:19" x14ac:dyDescent="0.25">
      <c r="E24" t="s">
        <v>52</v>
      </c>
      <c r="F24" s="15">
        <v>1</v>
      </c>
      <c r="G24" s="15"/>
      <c r="H24" s="15">
        <v>1</v>
      </c>
      <c r="L24" t="str">
        <f t="shared" si="0"/>
        <v>BrazilTypica1100-1300</v>
      </c>
      <c r="M24" t="s">
        <v>2</v>
      </c>
      <c r="N24" t="s">
        <v>31</v>
      </c>
      <c r="O24" t="s">
        <v>49</v>
      </c>
      <c r="P24">
        <v>1</v>
      </c>
      <c r="R24">
        <v>1</v>
      </c>
      <c r="S24" s="17">
        <f t="shared" si="1"/>
        <v>0</v>
      </c>
    </row>
    <row r="25" spans="3:19" x14ac:dyDescent="0.25">
      <c r="C25" t="s">
        <v>16</v>
      </c>
      <c r="D25" t="s">
        <v>26</v>
      </c>
      <c r="E25" t="s">
        <v>53</v>
      </c>
      <c r="F25" s="15">
        <v>2</v>
      </c>
      <c r="G25" s="15">
        <v>9</v>
      </c>
      <c r="H25" s="15">
        <v>11</v>
      </c>
      <c r="L25" t="str">
        <f t="shared" si="0"/>
        <v>BrazilBrazil1700-1900</v>
      </c>
      <c r="M25" t="s">
        <v>2</v>
      </c>
      <c r="N25" t="s">
        <v>2</v>
      </c>
      <c r="O25" t="s">
        <v>52</v>
      </c>
      <c r="P25">
        <v>1</v>
      </c>
      <c r="R25">
        <v>1</v>
      </c>
      <c r="S25" s="17">
        <f t="shared" si="1"/>
        <v>0</v>
      </c>
    </row>
    <row r="26" spans="3:19" x14ac:dyDescent="0.25">
      <c r="E26" t="s">
        <v>49</v>
      </c>
      <c r="F26" s="15">
        <v>1</v>
      </c>
      <c r="G26" s="15">
        <v>1</v>
      </c>
      <c r="H26" s="15">
        <v>2</v>
      </c>
      <c r="L26" t="str">
        <f t="shared" si="0"/>
        <v>ColombiaCaturra&lt;700</v>
      </c>
      <c r="M26" t="s">
        <v>16</v>
      </c>
      <c r="N26" t="s">
        <v>26</v>
      </c>
      <c r="O26" t="s">
        <v>53</v>
      </c>
      <c r="P26">
        <v>2</v>
      </c>
      <c r="Q26">
        <v>9</v>
      </c>
      <c r="R26">
        <v>11</v>
      </c>
      <c r="S26" s="17">
        <f t="shared" si="1"/>
        <v>0.81818181818181823</v>
      </c>
    </row>
    <row r="27" spans="3:19" x14ac:dyDescent="0.25">
      <c r="E27" t="s">
        <v>50</v>
      </c>
      <c r="F27" s="15">
        <v>1</v>
      </c>
      <c r="G27" s="15">
        <v>4</v>
      </c>
      <c r="H27" s="15">
        <v>5</v>
      </c>
      <c r="L27" t="str">
        <f t="shared" si="0"/>
        <v>BrazilBrazil1100-1300</v>
      </c>
      <c r="M27" t="s">
        <v>2</v>
      </c>
      <c r="N27" t="s">
        <v>2</v>
      </c>
      <c r="O27" t="s">
        <v>49</v>
      </c>
      <c r="P27">
        <v>1</v>
      </c>
      <c r="Q27">
        <v>1</v>
      </c>
      <c r="R27">
        <v>2</v>
      </c>
      <c r="S27" s="17">
        <f t="shared" si="1"/>
        <v>0.5</v>
      </c>
    </row>
    <row r="28" spans="3:19" x14ac:dyDescent="0.25">
      <c r="E28" t="s">
        <v>51</v>
      </c>
      <c r="F28" s="15">
        <v>4</v>
      </c>
      <c r="G28" s="15">
        <v>15</v>
      </c>
      <c r="H28" s="15">
        <v>19</v>
      </c>
      <c r="L28" t="str">
        <f t="shared" si="0"/>
        <v>BrazilBrazil1300-1500</v>
      </c>
      <c r="M28" t="s">
        <v>2</v>
      </c>
      <c r="N28" t="s">
        <v>2</v>
      </c>
      <c r="O28" t="s">
        <v>50</v>
      </c>
      <c r="P28">
        <v>1</v>
      </c>
      <c r="Q28">
        <v>4</v>
      </c>
      <c r="R28">
        <v>5</v>
      </c>
      <c r="S28" s="17">
        <f t="shared" si="1"/>
        <v>0.8</v>
      </c>
    </row>
    <row r="29" spans="3:19" x14ac:dyDescent="0.25">
      <c r="E29" t="s">
        <v>52</v>
      </c>
      <c r="F29" s="15">
        <v>10</v>
      </c>
      <c r="G29" s="15">
        <v>57</v>
      </c>
      <c r="H29" s="15">
        <v>67</v>
      </c>
      <c r="L29" t="str">
        <f t="shared" si="0"/>
        <v>BrazilBrazil1500-1700</v>
      </c>
      <c r="M29" t="s">
        <v>2</v>
      </c>
      <c r="N29" t="s">
        <v>2</v>
      </c>
      <c r="O29" t="s">
        <v>51</v>
      </c>
      <c r="P29">
        <v>4</v>
      </c>
      <c r="Q29">
        <v>15</v>
      </c>
      <c r="R29">
        <v>19</v>
      </c>
      <c r="S29" s="17">
        <f t="shared" si="1"/>
        <v>0.78947368421052633</v>
      </c>
    </row>
    <row r="30" spans="3:19" x14ac:dyDescent="0.25">
      <c r="E30" t="s">
        <v>48</v>
      </c>
      <c r="F30" s="15"/>
      <c r="G30" s="15">
        <v>4</v>
      </c>
      <c r="H30" s="15">
        <v>4</v>
      </c>
      <c r="L30" t="str">
        <f t="shared" si="0"/>
        <v>BrazilBrazil1700-1900</v>
      </c>
      <c r="M30" t="s">
        <v>2</v>
      </c>
      <c r="N30" t="s">
        <v>2</v>
      </c>
      <c r="O30" t="s">
        <v>52</v>
      </c>
      <c r="P30">
        <v>10</v>
      </c>
      <c r="Q30">
        <v>57</v>
      </c>
      <c r="R30">
        <v>67</v>
      </c>
      <c r="S30" s="17">
        <f t="shared" si="1"/>
        <v>0.85074626865671643</v>
      </c>
    </row>
    <row r="31" spans="3:19" x14ac:dyDescent="0.25">
      <c r="D31" t="s">
        <v>63</v>
      </c>
      <c r="E31" t="s">
        <v>50</v>
      </c>
      <c r="F31" s="15"/>
      <c r="G31" s="15">
        <v>1</v>
      </c>
      <c r="H31" s="15">
        <v>1</v>
      </c>
      <c r="L31" t="str">
        <f t="shared" si="0"/>
        <v>BrazilBrazil900-1100</v>
      </c>
      <c r="M31" t="s">
        <v>2</v>
      </c>
      <c r="N31" t="s">
        <v>2</v>
      </c>
      <c r="O31" t="s">
        <v>48</v>
      </c>
      <c r="Q31">
        <v>4</v>
      </c>
      <c r="R31">
        <v>4</v>
      </c>
      <c r="S31" s="17">
        <f t="shared" si="1"/>
        <v>1</v>
      </c>
    </row>
    <row r="32" spans="3:19" x14ac:dyDescent="0.25">
      <c r="E32" t="s">
        <v>51</v>
      </c>
      <c r="F32" s="15"/>
      <c r="G32" s="15">
        <v>5</v>
      </c>
      <c r="H32" s="15">
        <v>5</v>
      </c>
      <c r="L32" t="str">
        <f t="shared" si="0"/>
        <v>BrazilOutro1300-1500</v>
      </c>
      <c r="M32" t="s">
        <v>2</v>
      </c>
      <c r="N32" t="s">
        <v>63</v>
      </c>
      <c r="O32" t="s">
        <v>50</v>
      </c>
      <c r="Q32">
        <v>1</v>
      </c>
      <c r="R32">
        <v>1</v>
      </c>
      <c r="S32" s="17">
        <f t="shared" si="1"/>
        <v>1</v>
      </c>
    </row>
    <row r="33" spans="3:19" x14ac:dyDescent="0.25">
      <c r="E33" t="s">
        <v>52</v>
      </c>
      <c r="F33" s="15"/>
      <c r="G33" s="15">
        <v>2</v>
      </c>
      <c r="H33" s="15">
        <v>2</v>
      </c>
      <c r="L33" t="str">
        <f t="shared" si="0"/>
        <v>BrazilBrazil1500-1700</v>
      </c>
      <c r="M33" t="s">
        <v>2</v>
      </c>
      <c r="N33" t="s">
        <v>2</v>
      </c>
      <c r="O33" t="s">
        <v>51</v>
      </c>
      <c r="Q33">
        <v>5</v>
      </c>
      <c r="R33">
        <v>5</v>
      </c>
      <c r="S33" s="17">
        <f t="shared" si="1"/>
        <v>1</v>
      </c>
    </row>
    <row r="34" spans="3:19" x14ac:dyDescent="0.25">
      <c r="D34" t="s">
        <v>31</v>
      </c>
      <c r="E34" t="s">
        <v>52</v>
      </c>
      <c r="F34" s="15"/>
      <c r="G34" s="15">
        <v>1</v>
      </c>
      <c r="H34" s="15">
        <v>1</v>
      </c>
      <c r="L34" t="str">
        <f t="shared" si="0"/>
        <v>BrazilBrazil1700-1900</v>
      </c>
      <c r="M34" t="s">
        <v>2</v>
      </c>
      <c r="N34" t="s">
        <v>2</v>
      </c>
      <c r="O34" t="s">
        <v>52</v>
      </c>
      <c r="Q34">
        <v>2</v>
      </c>
      <c r="R34">
        <v>2</v>
      </c>
      <c r="S34" s="17">
        <f t="shared" si="1"/>
        <v>1</v>
      </c>
    </row>
    <row r="35" spans="3:19" x14ac:dyDescent="0.25">
      <c r="C35" t="s">
        <v>7</v>
      </c>
      <c r="D35" t="s">
        <v>23</v>
      </c>
      <c r="E35" t="s">
        <v>51</v>
      </c>
      <c r="F35" s="15"/>
      <c r="G35" s="15">
        <v>1</v>
      </c>
      <c r="H35" s="15">
        <v>1</v>
      </c>
      <c r="L35" t="str">
        <f t="shared" si="0"/>
        <v>BrazilTypica1700-1900</v>
      </c>
      <c r="M35" t="s">
        <v>2</v>
      </c>
      <c r="N35" t="s">
        <v>31</v>
      </c>
      <c r="O35" t="s">
        <v>52</v>
      </c>
      <c r="Q35">
        <v>1</v>
      </c>
      <c r="R35">
        <v>1</v>
      </c>
      <c r="S35" s="17">
        <f t="shared" si="1"/>
        <v>1</v>
      </c>
    </row>
    <row r="36" spans="3:19" x14ac:dyDescent="0.25">
      <c r="D36" t="s">
        <v>29</v>
      </c>
      <c r="E36" t="s">
        <v>49</v>
      </c>
      <c r="F36" s="15">
        <v>1</v>
      </c>
      <c r="G36" s="15">
        <v>4</v>
      </c>
      <c r="H36" s="15">
        <v>5</v>
      </c>
      <c r="L36" t="str">
        <f t="shared" si="0"/>
        <v>Costa RicaBourbon1500-1700</v>
      </c>
      <c r="M36" t="s">
        <v>7</v>
      </c>
      <c r="N36" t="s">
        <v>23</v>
      </c>
      <c r="O36" t="s">
        <v>51</v>
      </c>
      <c r="Q36">
        <v>1</v>
      </c>
      <c r="R36">
        <v>1</v>
      </c>
      <c r="S36" s="17">
        <f t="shared" si="1"/>
        <v>1</v>
      </c>
    </row>
    <row r="37" spans="3:19" x14ac:dyDescent="0.25">
      <c r="E37" t="s">
        <v>50</v>
      </c>
      <c r="F37" s="15">
        <v>2</v>
      </c>
      <c r="G37" s="15">
        <v>3</v>
      </c>
      <c r="H37" s="15">
        <v>5</v>
      </c>
      <c r="L37" t="str">
        <f t="shared" si="0"/>
        <v>BrazilCatuai1100-1300</v>
      </c>
      <c r="M37" t="s">
        <v>2</v>
      </c>
      <c r="N37" t="s">
        <v>29</v>
      </c>
      <c r="O37" t="s">
        <v>49</v>
      </c>
      <c r="P37">
        <v>1</v>
      </c>
      <c r="Q37">
        <v>4</v>
      </c>
      <c r="R37">
        <v>5</v>
      </c>
      <c r="S37" s="17">
        <f t="shared" si="1"/>
        <v>0.8</v>
      </c>
    </row>
    <row r="38" spans="3:19" x14ac:dyDescent="0.25">
      <c r="E38" t="s">
        <v>51</v>
      </c>
      <c r="F38" s="15">
        <v>1</v>
      </c>
      <c r="G38" s="15"/>
      <c r="H38" s="15">
        <v>1</v>
      </c>
      <c r="L38" t="str">
        <f t="shared" si="0"/>
        <v>BrazilBrazil1300-1500</v>
      </c>
      <c r="M38" t="s">
        <v>2</v>
      </c>
      <c r="N38" t="s">
        <v>2</v>
      </c>
      <c r="O38" t="s">
        <v>50</v>
      </c>
      <c r="P38">
        <v>2</v>
      </c>
      <c r="Q38">
        <v>3</v>
      </c>
      <c r="R38">
        <v>5</v>
      </c>
      <c r="S38" s="17">
        <f t="shared" si="1"/>
        <v>0.6</v>
      </c>
    </row>
    <row r="39" spans="3:19" x14ac:dyDescent="0.25">
      <c r="E39" t="s">
        <v>52</v>
      </c>
      <c r="F39" s="15">
        <v>1</v>
      </c>
      <c r="G39" s="15">
        <v>2</v>
      </c>
      <c r="H39" s="15">
        <v>3</v>
      </c>
      <c r="L39" t="str">
        <f t="shared" si="0"/>
        <v>BrazilBrazil1500-1700</v>
      </c>
      <c r="M39" t="s">
        <v>2</v>
      </c>
      <c r="N39" t="s">
        <v>2</v>
      </c>
      <c r="O39" t="s">
        <v>51</v>
      </c>
      <c r="P39">
        <v>1</v>
      </c>
      <c r="R39">
        <v>1</v>
      </c>
      <c r="S39" s="17">
        <f t="shared" si="1"/>
        <v>0</v>
      </c>
    </row>
    <row r="40" spans="3:19" x14ac:dyDescent="0.25">
      <c r="D40" t="s">
        <v>26</v>
      </c>
      <c r="E40" t="s">
        <v>53</v>
      </c>
      <c r="F40" s="15">
        <v>1</v>
      </c>
      <c r="G40" s="15"/>
      <c r="H40" s="15">
        <v>1</v>
      </c>
      <c r="L40" t="str">
        <f t="shared" si="0"/>
        <v>BrazilBrazil1700-1900</v>
      </c>
      <c r="M40" t="s">
        <v>2</v>
      </c>
      <c r="N40" t="s">
        <v>2</v>
      </c>
      <c r="O40" t="s">
        <v>52</v>
      </c>
      <c r="P40">
        <v>1</v>
      </c>
      <c r="Q40">
        <v>2</v>
      </c>
      <c r="R40">
        <v>3</v>
      </c>
      <c r="S40" s="17">
        <f t="shared" si="1"/>
        <v>0.66666666666666663</v>
      </c>
    </row>
    <row r="41" spans="3:19" x14ac:dyDescent="0.25">
      <c r="E41" t="s">
        <v>49</v>
      </c>
      <c r="F41" s="15">
        <v>3</v>
      </c>
      <c r="G41" s="15">
        <v>1</v>
      </c>
      <c r="H41" s="15">
        <v>4</v>
      </c>
      <c r="L41" t="str">
        <f t="shared" si="0"/>
        <v>BrazilCaturra&lt;700</v>
      </c>
      <c r="M41" t="s">
        <v>2</v>
      </c>
      <c r="N41" t="s">
        <v>26</v>
      </c>
      <c r="O41" t="s">
        <v>53</v>
      </c>
      <c r="P41">
        <v>1</v>
      </c>
      <c r="R41">
        <v>1</v>
      </c>
      <c r="S41" s="17">
        <f t="shared" si="1"/>
        <v>0</v>
      </c>
    </row>
    <row r="42" spans="3:19" x14ac:dyDescent="0.25">
      <c r="E42" t="s">
        <v>50</v>
      </c>
      <c r="F42" s="15">
        <v>4</v>
      </c>
      <c r="G42" s="15">
        <v>6</v>
      </c>
      <c r="H42" s="15">
        <v>10</v>
      </c>
      <c r="L42" t="str">
        <f t="shared" si="0"/>
        <v>BrazilBrazil1100-1300</v>
      </c>
      <c r="M42" t="s">
        <v>2</v>
      </c>
      <c r="N42" t="s">
        <v>2</v>
      </c>
      <c r="O42" t="s">
        <v>49</v>
      </c>
      <c r="P42">
        <v>3</v>
      </c>
      <c r="Q42">
        <v>1</v>
      </c>
      <c r="R42">
        <v>4</v>
      </c>
      <c r="S42" s="17">
        <f t="shared" si="1"/>
        <v>0.25</v>
      </c>
    </row>
    <row r="43" spans="3:19" x14ac:dyDescent="0.25">
      <c r="E43" t="s">
        <v>51</v>
      </c>
      <c r="F43" s="15">
        <v>1</v>
      </c>
      <c r="G43" s="15"/>
      <c r="H43" s="15">
        <v>1</v>
      </c>
      <c r="L43" t="str">
        <f t="shared" si="0"/>
        <v>BrazilBrazil1300-1500</v>
      </c>
      <c r="M43" t="s">
        <v>2</v>
      </c>
      <c r="N43" t="s">
        <v>2</v>
      </c>
      <c r="O43" t="s">
        <v>50</v>
      </c>
      <c r="P43">
        <v>4</v>
      </c>
      <c r="Q43">
        <v>6</v>
      </c>
      <c r="R43">
        <v>10</v>
      </c>
      <c r="S43" s="17">
        <f t="shared" si="1"/>
        <v>0.6</v>
      </c>
    </row>
    <row r="44" spans="3:19" x14ac:dyDescent="0.25">
      <c r="E44" t="s">
        <v>52</v>
      </c>
      <c r="F44" s="15">
        <v>2</v>
      </c>
      <c r="G44" s="15">
        <v>8</v>
      </c>
      <c r="H44" s="15">
        <v>10</v>
      </c>
      <c r="L44" t="str">
        <f t="shared" si="0"/>
        <v>BrazilBrazil1500-1700</v>
      </c>
      <c r="M44" t="s">
        <v>2</v>
      </c>
      <c r="N44" t="s">
        <v>2</v>
      </c>
      <c r="O44" t="s">
        <v>51</v>
      </c>
      <c r="P44">
        <v>1</v>
      </c>
      <c r="R44">
        <v>1</v>
      </c>
      <c r="S44" s="17">
        <f t="shared" si="1"/>
        <v>0</v>
      </c>
    </row>
    <row r="45" spans="3:19" x14ac:dyDescent="0.25">
      <c r="C45" t="s">
        <v>18</v>
      </c>
      <c r="D45" t="s">
        <v>23</v>
      </c>
      <c r="E45" t="s">
        <v>49</v>
      </c>
      <c r="F45" s="15">
        <v>2</v>
      </c>
      <c r="G45" s="15">
        <v>1</v>
      </c>
      <c r="H45" s="15">
        <v>3</v>
      </c>
      <c r="L45" t="str">
        <f t="shared" si="0"/>
        <v>BrazilBrazil1700-1900</v>
      </c>
      <c r="M45" t="s">
        <v>2</v>
      </c>
      <c r="N45" t="s">
        <v>2</v>
      </c>
      <c r="O45" t="s">
        <v>52</v>
      </c>
      <c r="P45">
        <v>2</v>
      </c>
      <c r="Q45">
        <v>8</v>
      </c>
      <c r="R45">
        <v>10</v>
      </c>
      <c r="S45" s="17">
        <f t="shared" si="1"/>
        <v>0.8</v>
      </c>
    </row>
    <row r="46" spans="3:19" x14ac:dyDescent="0.25">
      <c r="E46" t="s">
        <v>50</v>
      </c>
      <c r="F46" s="15">
        <v>2</v>
      </c>
      <c r="G46" s="15">
        <v>5</v>
      </c>
      <c r="H46" s="15">
        <v>7</v>
      </c>
      <c r="L46" t="str">
        <f t="shared" si="0"/>
        <v>El SalvadorBourbon1100-1300</v>
      </c>
      <c r="M46" t="s">
        <v>18</v>
      </c>
      <c r="N46" t="s">
        <v>23</v>
      </c>
      <c r="O46" t="s">
        <v>49</v>
      </c>
      <c r="P46">
        <v>2</v>
      </c>
      <c r="Q46">
        <v>1</v>
      </c>
      <c r="R46">
        <v>3</v>
      </c>
      <c r="S46" s="17">
        <f t="shared" si="1"/>
        <v>0.33333333333333331</v>
      </c>
    </row>
    <row r="47" spans="3:19" x14ac:dyDescent="0.25">
      <c r="E47" t="s">
        <v>51</v>
      </c>
      <c r="F47" s="15">
        <v>1</v>
      </c>
      <c r="G47" s="15">
        <v>2</v>
      </c>
      <c r="H47" s="15">
        <v>3</v>
      </c>
      <c r="L47" t="str">
        <f t="shared" si="0"/>
        <v>BrazilBrazil1300-1500</v>
      </c>
      <c r="M47" t="s">
        <v>2</v>
      </c>
      <c r="N47" t="s">
        <v>2</v>
      </c>
      <c r="O47" t="s">
        <v>50</v>
      </c>
      <c r="P47">
        <v>2</v>
      </c>
      <c r="Q47">
        <v>5</v>
      </c>
      <c r="R47">
        <v>7</v>
      </c>
      <c r="S47" s="17">
        <f t="shared" si="1"/>
        <v>0.7142857142857143</v>
      </c>
    </row>
    <row r="48" spans="3:19" x14ac:dyDescent="0.25">
      <c r="D48" t="s">
        <v>35</v>
      </c>
      <c r="E48" t="s">
        <v>49</v>
      </c>
      <c r="F48" s="15"/>
      <c r="G48" s="15">
        <v>2</v>
      </c>
      <c r="H48" s="15">
        <v>2</v>
      </c>
      <c r="L48" t="str">
        <f t="shared" si="0"/>
        <v>BrazilBrazil1500-1700</v>
      </c>
      <c r="M48" t="s">
        <v>2</v>
      </c>
      <c r="N48" t="s">
        <v>2</v>
      </c>
      <c r="O48" t="s">
        <v>51</v>
      </c>
      <c r="P48">
        <v>1</v>
      </c>
      <c r="Q48">
        <v>2</v>
      </c>
      <c r="R48">
        <v>3</v>
      </c>
      <c r="S48" s="17">
        <f t="shared" si="1"/>
        <v>0.66666666666666663</v>
      </c>
    </row>
    <row r="49" spans="3:19" x14ac:dyDescent="0.25">
      <c r="C49" t="s">
        <v>1</v>
      </c>
      <c r="D49" t="s">
        <v>25</v>
      </c>
      <c r="E49" t="s">
        <v>52</v>
      </c>
      <c r="F49" s="15"/>
      <c r="G49" s="15">
        <v>2</v>
      </c>
      <c r="H49" s="15">
        <v>2</v>
      </c>
      <c r="L49" t="str">
        <f t="shared" si="0"/>
        <v>BrazilPacas1100-1300</v>
      </c>
      <c r="M49" t="s">
        <v>2</v>
      </c>
      <c r="N49" t="s">
        <v>35</v>
      </c>
      <c r="O49" t="s">
        <v>49</v>
      </c>
      <c r="Q49">
        <v>2</v>
      </c>
      <c r="R49">
        <v>2</v>
      </c>
      <c r="S49" s="17">
        <f t="shared" si="1"/>
        <v>1</v>
      </c>
    </row>
    <row r="50" spans="3:19" x14ac:dyDescent="0.25">
      <c r="D50" t="s">
        <v>28</v>
      </c>
      <c r="E50" t="s">
        <v>51</v>
      </c>
      <c r="F50" s="15"/>
      <c r="G50" s="15">
        <v>1</v>
      </c>
      <c r="H50" s="15">
        <v>1</v>
      </c>
      <c r="L50" t="str">
        <f t="shared" si="0"/>
        <v>EthiopiaEthiopian Yirgacheffe1700-1900</v>
      </c>
      <c r="M50" t="s">
        <v>1</v>
      </c>
      <c r="N50" t="s">
        <v>25</v>
      </c>
      <c r="O50" t="s">
        <v>52</v>
      </c>
      <c r="Q50">
        <v>2</v>
      </c>
      <c r="R50">
        <v>2</v>
      </c>
      <c r="S50" s="17">
        <f t="shared" si="1"/>
        <v>1</v>
      </c>
    </row>
    <row r="51" spans="3:19" x14ac:dyDescent="0.25">
      <c r="E51" t="s">
        <v>52</v>
      </c>
      <c r="F51" s="15"/>
      <c r="G51" s="15">
        <v>1</v>
      </c>
      <c r="H51" s="15">
        <v>1</v>
      </c>
      <c r="L51" t="str">
        <f t="shared" si="0"/>
        <v>BrazilGesha1500-1700</v>
      </c>
      <c r="M51" t="s">
        <v>2</v>
      </c>
      <c r="N51" t="s">
        <v>28</v>
      </c>
      <c r="O51" t="s">
        <v>51</v>
      </c>
      <c r="Q51">
        <v>1</v>
      </c>
      <c r="R51">
        <v>1</v>
      </c>
      <c r="S51" s="17">
        <f t="shared" si="1"/>
        <v>1</v>
      </c>
    </row>
    <row r="52" spans="3:19" x14ac:dyDescent="0.25">
      <c r="D52" t="s">
        <v>63</v>
      </c>
      <c r="E52" t="s">
        <v>51</v>
      </c>
      <c r="F52" s="15"/>
      <c r="G52" s="15">
        <v>1</v>
      </c>
      <c r="H52" s="15">
        <v>1</v>
      </c>
      <c r="L52" t="str">
        <f t="shared" si="0"/>
        <v>BrazilBrazil1700-1900</v>
      </c>
      <c r="M52" t="s">
        <v>2</v>
      </c>
      <c r="N52" t="s">
        <v>2</v>
      </c>
      <c r="O52" t="s">
        <v>52</v>
      </c>
      <c r="Q52">
        <v>1</v>
      </c>
      <c r="R52">
        <v>1</v>
      </c>
      <c r="S52" s="17">
        <f t="shared" si="1"/>
        <v>1</v>
      </c>
    </row>
    <row r="53" spans="3:19" x14ac:dyDescent="0.25">
      <c r="E53" t="s">
        <v>52</v>
      </c>
      <c r="F53" s="15"/>
      <c r="G53" s="15">
        <v>5</v>
      </c>
      <c r="H53" s="15">
        <v>5</v>
      </c>
      <c r="L53" t="str">
        <f t="shared" si="0"/>
        <v>BrazilOutro1500-1700</v>
      </c>
      <c r="M53" t="s">
        <v>2</v>
      </c>
      <c r="N53" t="s">
        <v>63</v>
      </c>
      <c r="O53" t="s">
        <v>51</v>
      </c>
      <c r="Q53">
        <v>1</v>
      </c>
      <c r="R53">
        <v>1</v>
      </c>
      <c r="S53" s="17">
        <f t="shared" si="1"/>
        <v>1</v>
      </c>
    </row>
    <row r="54" spans="3:19" x14ac:dyDescent="0.25">
      <c r="C54" t="s">
        <v>0</v>
      </c>
      <c r="D54" t="s">
        <v>23</v>
      </c>
      <c r="E54" t="s">
        <v>49</v>
      </c>
      <c r="F54" s="15">
        <v>7</v>
      </c>
      <c r="G54" s="15">
        <v>10</v>
      </c>
      <c r="H54" s="15">
        <v>17</v>
      </c>
      <c r="L54" t="str">
        <f t="shared" si="0"/>
        <v>BrazilBrazil1700-1900</v>
      </c>
      <c r="M54" t="s">
        <v>2</v>
      </c>
      <c r="N54" t="s">
        <v>2</v>
      </c>
      <c r="O54" t="s">
        <v>52</v>
      </c>
      <c r="Q54">
        <v>5</v>
      </c>
      <c r="R54">
        <v>5</v>
      </c>
      <c r="S54" s="17">
        <f t="shared" si="1"/>
        <v>1</v>
      </c>
    </row>
    <row r="55" spans="3:19" x14ac:dyDescent="0.25">
      <c r="E55" t="s">
        <v>50</v>
      </c>
      <c r="F55" s="15">
        <v>21</v>
      </c>
      <c r="G55" s="15">
        <v>18</v>
      </c>
      <c r="H55" s="15">
        <v>39</v>
      </c>
      <c r="L55" t="str">
        <f t="shared" si="0"/>
        <v>GuatemalaBourbon1100-1300</v>
      </c>
      <c r="M55" t="s">
        <v>0</v>
      </c>
      <c r="N55" t="s">
        <v>23</v>
      </c>
      <c r="O55" t="s">
        <v>49</v>
      </c>
      <c r="P55">
        <v>7</v>
      </c>
      <c r="Q55">
        <v>10</v>
      </c>
      <c r="R55">
        <v>17</v>
      </c>
      <c r="S55" s="17">
        <f t="shared" si="1"/>
        <v>0.58823529411764708</v>
      </c>
    </row>
    <row r="56" spans="3:19" x14ac:dyDescent="0.25">
      <c r="E56" t="s">
        <v>51</v>
      </c>
      <c r="F56" s="15">
        <v>5</v>
      </c>
      <c r="G56" s="15">
        <v>11</v>
      </c>
      <c r="H56" s="15">
        <v>16</v>
      </c>
      <c r="L56" t="str">
        <f t="shared" si="0"/>
        <v>BrazilBrazil1300-1500</v>
      </c>
      <c r="M56" t="s">
        <v>2</v>
      </c>
      <c r="N56" t="s">
        <v>2</v>
      </c>
      <c r="O56" t="s">
        <v>50</v>
      </c>
      <c r="P56">
        <v>21</v>
      </c>
      <c r="Q56">
        <v>18</v>
      </c>
      <c r="R56">
        <v>39</v>
      </c>
      <c r="S56" s="17">
        <f t="shared" si="1"/>
        <v>0.46153846153846156</v>
      </c>
    </row>
    <row r="57" spans="3:19" x14ac:dyDescent="0.25">
      <c r="E57" t="s">
        <v>52</v>
      </c>
      <c r="F57" s="15">
        <v>11</v>
      </c>
      <c r="G57" s="15">
        <v>7</v>
      </c>
      <c r="H57" s="15">
        <v>18</v>
      </c>
      <c r="L57" t="str">
        <f t="shared" si="0"/>
        <v>BrazilBrazil1500-1700</v>
      </c>
      <c r="M57" t="s">
        <v>2</v>
      </c>
      <c r="N57" t="s">
        <v>2</v>
      </c>
      <c r="O57" t="s">
        <v>51</v>
      </c>
      <c r="P57">
        <v>5</v>
      </c>
      <c r="Q57">
        <v>11</v>
      </c>
      <c r="R57">
        <v>16</v>
      </c>
      <c r="S57" s="17">
        <f t="shared" si="1"/>
        <v>0.6875</v>
      </c>
    </row>
    <row r="58" spans="3:19" x14ac:dyDescent="0.25">
      <c r="D58" t="s">
        <v>29</v>
      </c>
      <c r="E58" t="s">
        <v>50</v>
      </c>
      <c r="F58" s="15">
        <v>2</v>
      </c>
      <c r="G58" s="15">
        <v>2</v>
      </c>
      <c r="H58" s="15">
        <v>4</v>
      </c>
      <c r="L58" t="str">
        <f t="shared" si="0"/>
        <v>BrazilBrazil1700-1900</v>
      </c>
      <c r="M58" t="s">
        <v>2</v>
      </c>
      <c r="N58" t="s">
        <v>2</v>
      </c>
      <c r="O58" t="s">
        <v>52</v>
      </c>
      <c r="P58">
        <v>11</v>
      </c>
      <c r="Q58">
        <v>7</v>
      </c>
      <c r="R58">
        <v>18</v>
      </c>
      <c r="S58" s="17">
        <f t="shared" si="1"/>
        <v>0.3888888888888889</v>
      </c>
    </row>
    <row r="59" spans="3:19" x14ac:dyDescent="0.25">
      <c r="E59" t="s">
        <v>51</v>
      </c>
      <c r="F59" s="15">
        <v>2</v>
      </c>
      <c r="G59" s="15">
        <v>2</v>
      </c>
      <c r="H59" s="15">
        <v>4</v>
      </c>
      <c r="L59" t="str">
        <f t="shared" si="0"/>
        <v>BrazilCatuai1300-1500</v>
      </c>
      <c r="M59" t="s">
        <v>2</v>
      </c>
      <c r="N59" t="s">
        <v>29</v>
      </c>
      <c r="O59" t="s">
        <v>50</v>
      </c>
      <c r="P59">
        <v>2</v>
      </c>
      <c r="Q59">
        <v>2</v>
      </c>
      <c r="R59">
        <v>4</v>
      </c>
      <c r="S59" s="17">
        <f t="shared" si="1"/>
        <v>0.5</v>
      </c>
    </row>
    <row r="60" spans="3:19" x14ac:dyDescent="0.25">
      <c r="D60" t="s">
        <v>26</v>
      </c>
      <c r="E60" t="s">
        <v>49</v>
      </c>
      <c r="F60" s="15">
        <v>1</v>
      </c>
      <c r="G60" s="15">
        <v>3</v>
      </c>
      <c r="H60" s="15">
        <v>4</v>
      </c>
      <c r="L60" t="str">
        <f t="shared" si="0"/>
        <v>BrazilBrazil1500-1700</v>
      </c>
      <c r="M60" t="s">
        <v>2</v>
      </c>
      <c r="N60" t="s">
        <v>2</v>
      </c>
      <c r="O60" t="s">
        <v>51</v>
      </c>
      <c r="P60">
        <v>2</v>
      </c>
      <c r="Q60">
        <v>2</v>
      </c>
      <c r="R60">
        <v>4</v>
      </c>
      <c r="S60" s="17">
        <f t="shared" si="1"/>
        <v>0.5</v>
      </c>
    </row>
    <row r="61" spans="3:19" x14ac:dyDescent="0.25">
      <c r="E61" t="s">
        <v>50</v>
      </c>
      <c r="F61" s="15">
        <v>4</v>
      </c>
      <c r="G61" s="15">
        <v>4</v>
      </c>
      <c r="H61" s="15">
        <v>8</v>
      </c>
      <c r="L61" t="str">
        <f t="shared" si="0"/>
        <v>BrazilCaturra1100-1300</v>
      </c>
      <c r="M61" t="s">
        <v>2</v>
      </c>
      <c r="N61" t="s">
        <v>26</v>
      </c>
      <c r="O61" t="s">
        <v>49</v>
      </c>
      <c r="P61">
        <v>1</v>
      </c>
      <c r="Q61">
        <v>3</v>
      </c>
      <c r="R61">
        <v>4</v>
      </c>
      <c r="S61" s="17">
        <f t="shared" si="1"/>
        <v>0.75</v>
      </c>
    </row>
    <row r="62" spans="3:19" x14ac:dyDescent="0.25">
      <c r="E62" t="s">
        <v>51</v>
      </c>
      <c r="F62" s="15">
        <v>2</v>
      </c>
      <c r="G62" s="15">
        <v>9</v>
      </c>
      <c r="H62" s="15">
        <v>11</v>
      </c>
      <c r="L62" t="str">
        <f t="shared" si="0"/>
        <v>BrazilBrazil1300-1500</v>
      </c>
      <c r="M62" t="s">
        <v>2</v>
      </c>
      <c r="N62" t="s">
        <v>2</v>
      </c>
      <c r="O62" t="s">
        <v>50</v>
      </c>
      <c r="P62">
        <v>4</v>
      </c>
      <c r="Q62">
        <v>4</v>
      </c>
      <c r="R62">
        <v>8</v>
      </c>
      <c r="S62" s="17">
        <f t="shared" si="1"/>
        <v>0.5</v>
      </c>
    </row>
    <row r="63" spans="3:19" x14ac:dyDescent="0.25">
      <c r="E63" t="s">
        <v>52</v>
      </c>
      <c r="F63" s="15">
        <v>1</v>
      </c>
      <c r="G63" s="15">
        <v>2</v>
      </c>
      <c r="H63" s="15">
        <v>3</v>
      </c>
      <c r="L63" t="str">
        <f t="shared" si="0"/>
        <v>BrazilBrazil1500-1700</v>
      </c>
      <c r="M63" t="s">
        <v>2</v>
      </c>
      <c r="N63" t="s">
        <v>2</v>
      </c>
      <c r="O63" t="s">
        <v>51</v>
      </c>
      <c r="P63">
        <v>2</v>
      </c>
      <c r="Q63">
        <v>9</v>
      </c>
      <c r="R63">
        <v>11</v>
      </c>
      <c r="S63" s="17">
        <f t="shared" si="1"/>
        <v>0.81818181818181823</v>
      </c>
    </row>
    <row r="64" spans="3:19" x14ac:dyDescent="0.25">
      <c r="E64" t="s">
        <v>48</v>
      </c>
      <c r="F64" s="15"/>
      <c r="G64" s="15">
        <v>1</v>
      </c>
      <c r="H64" s="15">
        <v>1</v>
      </c>
      <c r="L64" t="str">
        <f t="shared" si="0"/>
        <v>BrazilBrazil1700-1900</v>
      </c>
      <c r="M64" t="s">
        <v>2</v>
      </c>
      <c r="N64" t="s">
        <v>2</v>
      </c>
      <c r="O64" t="s">
        <v>52</v>
      </c>
      <c r="P64">
        <v>1</v>
      </c>
      <c r="Q64">
        <v>2</v>
      </c>
      <c r="R64">
        <v>3</v>
      </c>
      <c r="S64" s="17">
        <f t="shared" si="1"/>
        <v>0.66666666666666663</v>
      </c>
    </row>
    <row r="65" spans="3:19" x14ac:dyDescent="0.25">
      <c r="D65" t="s">
        <v>63</v>
      </c>
      <c r="E65" t="s">
        <v>49</v>
      </c>
      <c r="F65" s="15">
        <v>8</v>
      </c>
      <c r="G65" s="15"/>
      <c r="H65" s="15">
        <v>8</v>
      </c>
      <c r="L65" t="str">
        <f t="shared" si="0"/>
        <v>BrazilBrazil900-1100</v>
      </c>
      <c r="M65" t="s">
        <v>2</v>
      </c>
      <c r="N65" t="s">
        <v>2</v>
      </c>
      <c r="O65" t="s">
        <v>48</v>
      </c>
      <c r="Q65">
        <v>1</v>
      </c>
      <c r="R65">
        <v>1</v>
      </c>
      <c r="S65" s="17">
        <f t="shared" si="1"/>
        <v>1</v>
      </c>
    </row>
    <row r="66" spans="3:19" x14ac:dyDescent="0.25">
      <c r="D66" t="s">
        <v>30</v>
      </c>
      <c r="E66" t="s">
        <v>52</v>
      </c>
      <c r="F66" s="15">
        <v>1</v>
      </c>
      <c r="G66" s="15">
        <v>1</v>
      </c>
      <c r="H66" s="15">
        <v>2</v>
      </c>
      <c r="L66" t="str">
        <f t="shared" si="0"/>
        <v>BrazilOutro1100-1300</v>
      </c>
      <c r="M66" t="s">
        <v>2</v>
      </c>
      <c r="N66" t="s">
        <v>63</v>
      </c>
      <c r="O66" t="s">
        <v>49</v>
      </c>
      <c r="P66">
        <v>8</v>
      </c>
      <c r="R66">
        <v>8</v>
      </c>
      <c r="S66" s="17">
        <f t="shared" si="1"/>
        <v>0</v>
      </c>
    </row>
    <row r="67" spans="3:19" x14ac:dyDescent="0.25">
      <c r="D67" t="s">
        <v>35</v>
      </c>
      <c r="E67" t="s">
        <v>50</v>
      </c>
      <c r="F67" s="15">
        <v>1</v>
      </c>
      <c r="G67" s="15"/>
      <c r="H67" s="15">
        <v>1</v>
      </c>
      <c r="L67" t="str">
        <f t="shared" si="0"/>
        <v>BrazilPacamara1700-1900</v>
      </c>
      <c r="M67" t="s">
        <v>2</v>
      </c>
      <c r="N67" t="s">
        <v>30</v>
      </c>
      <c r="O67" t="s">
        <v>52</v>
      </c>
      <c r="P67">
        <v>1</v>
      </c>
      <c r="Q67">
        <v>1</v>
      </c>
      <c r="R67">
        <v>2</v>
      </c>
      <c r="S67" s="17">
        <f t="shared" si="1"/>
        <v>0.5</v>
      </c>
    </row>
    <row r="68" spans="3:19" x14ac:dyDescent="0.25">
      <c r="E68" t="s">
        <v>51</v>
      </c>
      <c r="F68" s="15">
        <v>2</v>
      </c>
      <c r="G68" s="15">
        <v>2</v>
      </c>
      <c r="H68" s="15">
        <v>4</v>
      </c>
      <c r="L68" t="str">
        <f t="shared" si="0"/>
        <v>BrazilPacas1300-1500</v>
      </c>
      <c r="M68" t="s">
        <v>2</v>
      </c>
      <c r="N68" t="s">
        <v>35</v>
      </c>
      <c r="O68" t="s">
        <v>50</v>
      </c>
      <c r="P68">
        <v>1</v>
      </c>
      <c r="R68">
        <v>1</v>
      </c>
      <c r="S68" s="17">
        <f t="shared" si="1"/>
        <v>0</v>
      </c>
    </row>
    <row r="69" spans="3:19" x14ac:dyDescent="0.25">
      <c r="C69" t="s">
        <v>19</v>
      </c>
      <c r="D69" t="s">
        <v>40</v>
      </c>
      <c r="E69" t="s">
        <v>47</v>
      </c>
      <c r="F69" s="15">
        <v>1</v>
      </c>
      <c r="G69" s="15"/>
      <c r="H69" s="15">
        <v>1</v>
      </c>
      <c r="L69" t="str">
        <f t="shared" si="0"/>
        <v>BrazilBrazil1500-1700</v>
      </c>
      <c r="M69" t="s">
        <v>2</v>
      </c>
      <c r="N69" t="s">
        <v>2</v>
      </c>
      <c r="O69" t="s">
        <v>51</v>
      </c>
      <c r="P69">
        <v>2</v>
      </c>
      <c r="Q69">
        <v>2</v>
      </c>
      <c r="R69">
        <v>4</v>
      </c>
      <c r="S69" s="17">
        <f t="shared" si="1"/>
        <v>0.5</v>
      </c>
    </row>
    <row r="70" spans="3:19" x14ac:dyDescent="0.25">
      <c r="D70" t="s">
        <v>31</v>
      </c>
      <c r="E70" t="s">
        <v>53</v>
      </c>
      <c r="F70" s="15">
        <v>1</v>
      </c>
      <c r="G70" s="15"/>
      <c r="H70" s="15">
        <v>1</v>
      </c>
      <c r="L70" t="str">
        <f t="shared" si="0"/>
        <v>HaitiBlue Mountain700-900</v>
      </c>
      <c r="M70" t="s">
        <v>19</v>
      </c>
      <c r="N70" t="s">
        <v>40</v>
      </c>
      <c r="O70" t="s">
        <v>47</v>
      </c>
      <c r="P70">
        <v>1</v>
      </c>
      <c r="R70">
        <v>1</v>
      </c>
      <c r="S70" s="17">
        <f t="shared" si="1"/>
        <v>0</v>
      </c>
    </row>
    <row r="71" spans="3:19" x14ac:dyDescent="0.25">
      <c r="E71" t="s">
        <v>49</v>
      </c>
      <c r="F71" s="15"/>
      <c r="G71" s="15">
        <v>1</v>
      </c>
      <c r="H71" s="15">
        <v>1</v>
      </c>
      <c r="L71" t="str">
        <f t="shared" si="0"/>
        <v>BrazilTypica&lt;700</v>
      </c>
      <c r="M71" t="s">
        <v>2</v>
      </c>
      <c r="N71" t="s">
        <v>31</v>
      </c>
      <c r="O71" t="s">
        <v>53</v>
      </c>
      <c r="P71">
        <v>1</v>
      </c>
      <c r="R71">
        <v>1</v>
      </c>
      <c r="S71" s="17">
        <f t="shared" si="1"/>
        <v>0</v>
      </c>
    </row>
    <row r="72" spans="3:19" x14ac:dyDescent="0.25">
      <c r="E72" t="s">
        <v>47</v>
      </c>
      <c r="F72" s="15">
        <v>1</v>
      </c>
      <c r="G72" s="15"/>
      <c r="H72" s="15">
        <v>1</v>
      </c>
      <c r="L72" t="str">
        <f t="shared" ref="L72:L135" si="2">M72&amp;N72&amp;O72</f>
        <v>BrazilBrazil1100-1300</v>
      </c>
      <c r="M72" t="s">
        <v>2</v>
      </c>
      <c r="N72" t="s">
        <v>2</v>
      </c>
      <c r="O72" t="s">
        <v>49</v>
      </c>
      <c r="Q72">
        <v>1</v>
      </c>
      <c r="R72">
        <v>1</v>
      </c>
      <c r="S72" s="17">
        <f t="shared" ref="S72:S135" si="3">Q72/R72</f>
        <v>1</v>
      </c>
    </row>
    <row r="73" spans="3:19" x14ac:dyDescent="0.25">
      <c r="E73" t="s">
        <v>48</v>
      </c>
      <c r="F73" s="15">
        <v>1</v>
      </c>
      <c r="G73" s="15"/>
      <c r="H73" s="15">
        <v>1</v>
      </c>
      <c r="L73" t="str">
        <f t="shared" si="2"/>
        <v>BrazilBrazil700-900</v>
      </c>
      <c r="M73" t="s">
        <v>2</v>
      </c>
      <c r="N73" t="s">
        <v>2</v>
      </c>
      <c r="O73" t="s">
        <v>47</v>
      </c>
      <c r="P73">
        <v>1</v>
      </c>
      <c r="R73">
        <v>1</v>
      </c>
      <c r="S73" s="17">
        <f t="shared" si="3"/>
        <v>0</v>
      </c>
    </row>
    <row r="74" spans="3:19" x14ac:dyDescent="0.25">
      <c r="C74" t="s">
        <v>10</v>
      </c>
      <c r="D74" t="s">
        <v>24</v>
      </c>
      <c r="E74" t="s">
        <v>49</v>
      </c>
      <c r="F74" s="15">
        <v>1</v>
      </c>
      <c r="G74" s="15"/>
      <c r="H74" s="15">
        <v>1</v>
      </c>
      <c r="L74" t="str">
        <f t="shared" si="2"/>
        <v>BrazilBrazil900-1100</v>
      </c>
      <c r="M74" t="s">
        <v>2</v>
      </c>
      <c r="N74" t="s">
        <v>2</v>
      </c>
      <c r="O74" t="s">
        <v>48</v>
      </c>
      <c r="P74">
        <v>1</v>
      </c>
      <c r="R74">
        <v>1</v>
      </c>
      <c r="S74" s="17">
        <f t="shared" si="3"/>
        <v>0</v>
      </c>
    </row>
    <row r="75" spans="3:19" x14ac:dyDescent="0.25">
      <c r="D75" t="s">
        <v>29</v>
      </c>
      <c r="E75" t="s">
        <v>50</v>
      </c>
      <c r="F75" s="15">
        <v>15</v>
      </c>
      <c r="G75" s="15">
        <v>3</v>
      </c>
      <c r="H75" s="15">
        <v>18</v>
      </c>
      <c r="L75" t="str">
        <f t="shared" si="2"/>
        <v>HondurasCatimor1100-1300</v>
      </c>
      <c r="M75" t="s">
        <v>10</v>
      </c>
      <c r="N75" t="s">
        <v>24</v>
      </c>
      <c r="O75" t="s">
        <v>49</v>
      </c>
      <c r="P75">
        <v>1</v>
      </c>
      <c r="R75">
        <v>1</v>
      </c>
      <c r="S75" s="17">
        <f t="shared" si="3"/>
        <v>0</v>
      </c>
    </row>
    <row r="76" spans="3:19" x14ac:dyDescent="0.25">
      <c r="E76" t="s">
        <v>51</v>
      </c>
      <c r="F76" s="15">
        <v>2</v>
      </c>
      <c r="G76" s="15">
        <v>1</v>
      </c>
      <c r="H76" s="15">
        <v>3</v>
      </c>
      <c r="L76" t="str">
        <f t="shared" si="2"/>
        <v>BrazilCatuai1300-1500</v>
      </c>
      <c r="M76" t="s">
        <v>2</v>
      </c>
      <c r="N76" t="s">
        <v>29</v>
      </c>
      <c r="O76" t="s">
        <v>50</v>
      </c>
      <c r="P76">
        <v>15</v>
      </c>
      <c r="Q76">
        <v>3</v>
      </c>
      <c r="R76">
        <v>18</v>
      </c>
      <c r="S76" s="17">
        <f t="shared" si="3"/>
        <v>0.16666666666666666</v>
      </c>
    </row>
    <row r="77" spans="3:19" x14ac:dyDescent="0.25">
      <c r="D77" t="s">
        <v>26</v>
      </c>
      <c r="E77" t="s">
        <v>50</v>
      </c>
      <c r="F77" s="15">
        <v>10</v>
      </c>
      <c r="G77" s="15">
        <v>5</v>
      </c>
      <c r="H77" s="15">
        <v>15</v>
      </c>
      <c r="L77" t="str">
        <f t="shared" si="2"/>
        <v>BrazilBrazil1500-1700</v>
      </c>
      <c r="M77" t="s">
        <v>2</v>
      </c>
      <c r="N77" t="s">
        <v>2</v>
      </c>
      <c r="O77" t="s">
        <v>51</v>
      </c>
      <c r="P77">
        <v>2</v>
      </c>
      <c r="Q77">
        <v>1</v>
      </c>
      <c r="R77">
        <v>3</v>
      </c>
      <c r="S77" s="17">
        <f t="shared" si="3"/>
        <v>0.33333333333333331</v>
      </c>
    </row>
    <row r="78" spans="3:19" x14ac:dyDescent="0.25">
      <c r="E78" t="s">
        <v>51</v>
      </c>
      <c r="F78" s="15">
        <v>4</v>
      </c>
      <c r="G78" s="15">
        <v>1</v>
      </c>
      <c r="H78" s="15">
        <v>5</v>
      </c>
      <c r="L78" t="str">
        <f t="shared" si="2"/>
        <v>BrazilCaturra1300-1500</v>
      </c>
      <c r="M78" t="s">
        <v>2</v>
      </c>
      <c r="N78" t="s">
        <v>26</v>
      </c>
      <c r="O78" t="s">
        <v>50</v>
      </c>
      <c r="P78">
        <v>10</v>
      </c>
      <c r="Q78">
        <v>5</v>
      </c>
      <c r="R78">
        <v>15</v>
      </c>
      <c r="S78" s="17">
        <f t="shared" si="3"/>
        <v>0.33333333333333331</v>
      </c>
    </row>
    <row r="79" spans="3:19" x14ac:dyDescent="0.25">
      <c r="D79" t="s">
        <v>63</v>
      </c>
      <c r="E79" t="s">
        <v>51</v>
      </c>
      <c r="F79" s="15">
        <v>1</v>
      </c>
      <c r="G79" s="15"/>
      <c r="H79" s="15">
        <v>1</v>
      </c>
      <c r="L79" t="str">
        <f t="shared" si="2"/>
        <v>BrazilBrazil1500-1700</v>
      </c>
      <c r="M79" t="s">
        <v>2</v>
      </c>
      <c r="N79" t="s">
        <v>2</v>
      </c>
      <c r="O79" t="s">
        <v>51</v>
      </c>
      <c r="P79">
        <v>4</v>
      </c>
      <c r="Q79">
        <v>1</v>
      </c>
      <c r="R79">
        <v>5</v>
      </c>
      <c r="S79" s="17">
        <f t="shared" si="3"/>
        <v>0.2</v>
      </c>
    </row>
    <row r="80" spans="3:19" x14ac:dyDescent="0.25">
      <c r="D80" t="s">
        <v>35</v>
      </c>
      <c r="E80" t="s">
        <v>50</v>
      </c>
      <c r="F80" s="15">
        <v>4</v>
      </c>
      <c r="G80" s="15"/>
      <c r="H80" s="15">
        <v>4</v>
      </c>
      <c r="L80" t="str">
        <f t="shared" si="2"/>
        <v>BrazilOutro1500-1700</v>
      </c>
      <c r="M80" t="s">
        <v>2</v>
      </c>
      <c r="N80" t="s">
        <v>63</v>
      </c>
      <c r="O80" t="s">
        <v>51</v>
      </c>
      <c r="P80">
        <v>1</v>
      </c>
      <c r="R80">
        <v>1</v>
      </c>
      <c r="S80" s="17">
        <f t="shared" si="3"/>
        <v>0</v>
      </c>
    </row>
    <row r="81" spans="3:19" x14ac:dyDescent="0.25">
      <c r="C81" t="s">
        <v>5</v>
      </c>
      <c r="D81" t="s">
        <v>23</v>
      </c>
      <c r="E81" t="s">
        <v>50</v>
      </c>
      <c r="F81" s="15">
        <v>1</v>
      </c>
      <c r="G81" s="15"/>
      <c r="H81" s="15">
        <v>1</v>
      </c>
      <c r="L81" t="str">
        <f t="shared" si="2"/>
        <v>BrazilPacas1300-1500</v>
      </c>
      <c r="M81" t="s">
        <v>2</v>
      </c>
      <c r="N81" t="s">
        <v>35</v>
      </c>
      <c r="O81" t="s">
        <v>50</v>
      </c>
      <c r="P81">
        <v>4</v>
      </c>
      <c r="R81">
        <v>4</v>
      </c>
      <c r="S81" s="17">
        <f t="shared" si="3"/>
        <v>0</v>
      </c>
    </row>
    <row r="82" spans="3:19" x14ac:dyDescent="0.25">
      <c r="D82" t="s">
        <v>33</v>
      </c>
      <c r="E82" t="s">
        <v>49</v>
      </c>
      <c r="F82" s="15"/>
      <c r="G82" s="15">
        <v>1</v>
      </c>
      <c r="H82" s="15">
        <v>1</v>
      </c>
      <c r="L82" t="str">
        <f t="shared" si="2"/>
        <v>IndonesiaBourbon1300-1500</v>
      </c>
      <c r="M82" t="s">
        <v>5</v>
      </c>
      <c r="N82" t="s">
        <v>23</v>
      </c>
      <c r="O82" t="s">
        <v>50</v>
      </c>
      <c r="P82">
        <v>1</v>
      </c>
      <c r="R82">
        <v>1</v>
      </c>
      <c r="S82" s="17">
        <f t="shared" si="3"/>
        <v>0</v>
      </c>
    </row>
    <row r="83" spans="3:19" x14ac:dyDescent="0.25">
      <c r="E83" t="s">
        <v>50</v>
      </c>
      <c r="F83" s="15">
        <v>1</v>
      </c>
      <c r="G83" s="15"/>
      <c r="H83" s="15">
        <v>1</v>
      </c>
      <c r="L83" t="str">
        <f t="shared" si="2"/>
        <v>BrazilJava1100-1300</v>
      </c>
      <c r="M83" t="s">
        <v>2</v>
      </c>
      <c r="N83" t="s">
        <v>33</v>
      </c>
      <c r="O83" t="s">
        <v>49</v>
      </c>
      <c r="Q83">
        <v>1</v>
      </c>
      <c r="R83">
        <v>1</v>
      </c>
      <c r="S83" s="17">
        <f t="shared" si="3"/>
        <v>1</v>
      </c>
    </row>
    <row r="84" spans="3:19" x14ac:dyDescent="0.25">
      <c r="D84" t="s">
        <v>36</v>
      </c>
      <c r="E84" t="s">
        <v>50</v>
      </c>
      <c r="F84" s="15">
        <v>1</v>
      </c>
      <c r="G84" s="15"/>
      <c r="H84" s="15">
        <v>1</v>
      </c>
      <c r="L84" t="str">
        <f t="shared" si="2"/>
        <v>BrazilBrazil1300-1500</v>
      </c>
      <c r="M84" t="s">
        <v>2</v>
      </c>
      <c r="N84" t="s">
        <v>2</v>
      </c>
      <c r="O84" t="s">
        <v>50</v>
      </c>
      <c r="P84">
        <v>1</v>
      </c>
      <c r="R84">
        <v>1</v>
      </c>
      <c r="S84" s="17">
        <f t="shared" si="3"/>
        <v>0</v>
      </c>
    </row>
    <row r="85" spans="3:19" x14ac:dyDescent="0.25">
      <c r="D85" t="s">
        <v>63</v>
      </c>
      <c r="E85" t="s">
        <v>49</v>
      </c>
      <c r="F85" s="15"/>
      <c r="G85" s="15">
        <v>1</v>
      </c>
      <c r="H85" s="15">
        <v>1</v>
      </c>
      <c r="L85" t="str">
        <f t="shared" si="2"/>
        <v>BrazilMandheling1300-1500</v>
      </c>
      <c r="M85" t="s">
        <v>2</v>
      </c>
      <c r="N85" t="s">
        <v>36</v>
      </c>
      <c r="O85" t="s">
        <v>50</v>
      </c>
      <c r="P85">
        <v>1</v>
      </c>
      <c r="R85">
        <v>1</v>
      </c>
      <c r="S85" s="17">
        <f t="shared" si="3"/>
        <v>0</v>
      </c>
    </row>
    <row r="86" spans="3:19" x14ac:dyDescent="0.25">
      <c r="E86" t="s">
        <v>50</v>
      </c>
      <c r="F86" s="15">
        <v>1</v>
      </c>
      <c r="G86" s="15">
        <v>1</v>
      </c>
      <c r="H86" s="15">
        <v>2</v>
      </c>
      <c r="L86" t="str">
        <f t="shared" si="2"/>
        <v>BrazilOutro1100-1300</v>
      </c>
      <c r="M86" t="s">
        <v>2</v>
      </c>
      <c r="N86" t="s">
        <v>63</v>
      </c>
      <c r="O86" t="s">
        <v>49</v>
      </c>
      <c r="Q86">
        <v>1</v>
      </c>
      <c r="R86">
        <v>1</v>
      </c>
      <c r="S86" s="17">
        <f t="shared" si="3"/>
        <v>1</v>
      </c>
    </row>
    <row r="87" spans="3:19" x14ac:dyDescent="0.25">
      <c r="D87" t="s">
        <v>27</v>
      </c>
      <c r="E87" t="s">
        <v>51</v>
      </c>
      <c r="F87" s="15"/>
      <c r="G87" s="15">
        <v>1</v>
      </c>
      <c r="H87" s="15">
        <v>1</v>
      </c>
      <c r="L87" t="str">
        <f t="shared" si="2"/>
        <v>BrazilBrazil1300-1500</v>
      </c>
      <c r="M87" t="s">
        <v>2</v>
      </c>
      <c r="N87" t="s">
        <v>2</v>
      </c>
      <c r="O87" t="s">
        <v>50</v>
      </c>
      <c r="P87">
        <v>1</v>
      </c>
      <c r="Q87">
        <v>1</v>
      </c>
      <c r="R87">
        <v>2</v>
      </c>
      <c r="S87" s="17">
        <f t="shared" si="3"/>
        <v>0.5</v>
      </c>
    </row>
    <row r="88" spans="3:19" x14ac:dyDescent="0.25">
      <c r="D88" t="s">
        <v>31</v>
      </c>
      <c r="E88" t="s">
        <v>49</v>
      </c>
      <c r="F88" s="15"/>
      <c r="G88" s="15">
        <v>1</v>
      </c>
      <c r="H88" s="15">
        <v>1</v>
      </c>
      <c r="L88" t="str">
        <f t="shared" si="2"/>
        <v>BrazilSumatra1500-1700</v>
      </c>
      <c r="M88" t="s">
        <v>2</v>
      </c>
      <c r="N88" t="s">
        <v>27</v>
      </c>
      <c r="O88" t="s">
        <v>51</v>
      </c>
      <c r="Q88">
        <v>1</v>
      </c>
      <c r="R88">
        <v>1</v>
      </c>
      <c r="S88" s="17">
        <f t="shared" si="3"/>
        <v>1</v>
      </c>
    </row>
    <row r="89" spans="3:19" x14ac:dyDescent="0.25">
      <c r="E89" t="s">
        <v>50</v>
      </c>
      <c r="F89" s="15"/>
      <c r="G89" s="15">
        <v>1</v>
      </c>
      <c r="H89" s="15">
        <v>1</v>
      </c>
      <c r="L89" t="str">
        <f t="shared" si="2"/>
        <v>BrazilTypica1100-1300</v>
      </c>
      <c r="M89" t="s">
        <v>2</v>
      </c>
      <c r="N89" t="s">
        <v>31</v>
      </c>
      <c r="O89" t="s">
        <v>49</v>
      </c>
      <c r="Q89">
        <v>1</v>
      </c>
      <c r="R89">
        <v>1</v>
      </c>
      <c r="S89" s="17">
        <f t="shared" si="3"/>
        <v>1</v>
      </c>
    </row>
    <row r="90" spans="3:19" x14ac:dyDescent="0.25">
      <c r="C90" t="s">
        <v>14</v>
      </c>
      <c r="D90" t="s">
        <v>34</v>
      </c>
      <c r="E90" t="s">
        <v>52</v>
      </c>
      <c r="F90" s="15"/>
      <c r="G90" s="15">
        <v>1</v>
      </c>
      <c r="H90" s="15">
        <v>1</v>
      </c>
      <c r="L90" t="str">
        <f t="shared" si="2"/>
        <v>BrazilBrazil1300-1500</v>
      </c>
      <c r="M90" t="s">
        <v>2</v>
      </c>
      <c r="N90" t="s">
        <v>2</v>
      </c>
      <c r="O90" t="s">
        <v>50</v>
      </c>
      <c r="Q90">
        <v>1</v>
      </c>
      <c r="R90">
        <v>1</v>
      </c>
      <c r="S90" s="17">
        <f t="shared" si="3"/>
        <v>1</v>
      </c>
    </row>
    <row r="91" spans="3:19" x14ac:dyDescent="0.25">
      <c r="C91" t="s">
        <v>21</v>
      </c>
      <c r="D91" t="s">
        <v>26</v>
      </c>
      <c r="E91" t="s">
        <v>48</v>
      </c>
      <c r="F91" s="15">
        <v>2</v>
      </c>
      <c r="G91" s="15"/>
      <c r="H91" s="15">
        <v>2</v>
      </c>
      <c r="L91" t="str">
        <f t="shared" si="2"/>
        <v>KenyaPeaberry1700-1900</v>
      </c>
      <c r="M91" t="s">
        <v>14</v>
      </c>
      <c r="N91" t="s">
        <v>34</v>
      </c>
      <c r="O91" t="s">
        <v>52</v>
      </c>
      <c r="Q91">
        <v>1</v>
      </c>
      <c r="R91">
        <v>1</v>
      </c>
      <c r="S91" s="17">
        <f t="shared" si="3"/>
        <v>1</v>
      </c>
    </row>
    <row r="92" spans="3:19" x14ac:dyDescent="0.25">
      <c r="D92" t="s">
        <v>28</v>
      </c>
      <c r="E92" t="s">
        <v>49</v>
      </c>
      <c r="F92" s="15">
        <v>3</v>
      </c>
      <c r="G92" s="15"/>
      <c r="H92" s="15">
        <v>3</v>
      </c>
      <c r="L92" t="str">
        <f t="shared" si="2"/>
        <v>MalawiCaturra900-1100</v>
      </c>
      <c r="M92" t="s">
        <v>21</v>
      </c>
      <c r="N92" t="s">
        <v>26</v>
      </c>
      <c r="O92" t="s">
        <v>48</v>
      </c>
      <c r="P92">
        <v>2</v>
      </c>
      <c r="R92">
        <v>2</v>
      </c>
      <c r="S92" s="17">
        <f t="shared" si="3"/>
        <v>0</v>
      </c>
    </row>
    <row r="93" spans="3:19" x14ac:dyDescent="0.25">
      <c r="E93" t="s">
        <v>50</v>
      </c>
      <c r="F93" s="15">
        <v>2</v>
      </c>
      <c r="G93" s="15">
        <v>1</v>
      </c>
      <c r="H93" s="15">
        <v>3</v>
      </c>
      <c r="L93" t="str">
        <f t="shared" si="2"/>
        <v>BrazilGesha1100-1300</v>
      </c>
      <c r="M93" t="s">
        <v>2</v>
      </c>
      <c r="N93" t="s">
        <v>28</v>
      </c>
      <c r="O93" t="s">
        <v>49</v>
      </c>
      <c r="P93">
        <v>3</v>
      </c>
      <c r="R93">
        <v>3</v>
      </c>
      <c r="S93" s="17">
        <f t="shared" si="3"/>
        <v>0</v>
      </c>
    </row>
    <row r="94" spans="3:19" x14ac:dyDescent="0.25">
      <c r="E94" t="s">
        <v>51</v>
      </c>
      <c r="F94" s="15">
        <v>2</v>
      </c>
      <c r="G94" s="15"/>
      <c r="H94" s="15">
        <v>2</v>
      </c>
      <c r="L94" t="str">
        <f t="shared" si="2"/>
        <v>BrazilBrazil1300-1500</v>
      </c>
      <c r="M94" t="s">
        <v>2</v>
      </c>
      <c r="N94" t="s">
        <v>2</v>
      </c>
      <c r="O94" t="s">
        <v>50</v>
      </c>
      <c r="P94">
        <v>2</v>
      </c>
      <c r="Q94">
        <v>1</v>
      </c>
      <c r="R94">
        <v>3</v>
      </c>
      <c r="S94" s="17">
        <f t="shared" si="3"/>
        <v>0.33333333333333331</v>
      </c>
    </row>
    <row r="95" spans="3:19" x14ac:dyDescent="0.25">
      <c r="C95" t="s">
        <v>8</v>
      </c>
      <c r="D95" t="s">
        <v>23</v>
      </c>
      <c r="E95" t="s">
        <v>53</v>
      </c>
      <c r="F95" s="15">
        <v>1</v>
      </c>
      <c r="G95" s="15"/>
      <c r="H95" s="15">
        <v>1</v>
      </c>
      <c r="L95" t="str">
        <f t="shared" si="2"/>
        <v>BrazilBrazil1500-1700</v>
      </c>
      <c r="M95" t="s">
        <v>2</v>
      </c>
      <c r="N95" t="s">
        <v>2</v>
      </c>
      <c r="O95" t="s">
        <v>51</v>
      </c>
      <c r="P95">
        <v>2</v>
      </c>
      <c r="R95">
        <v>2</v>
      </c>
      <c r="S95" s="17">
        <f t="shared" si="3"/>
        <v>0</v>
      </c>
    </row>
    <row r="96" spans="3:19" x14ac:dyDescent="0.25">
      <c r="E96" t="s">
        <v>49</v>
      </c>
      <c r="F96" s="15">
        <v>9</v>
      </c>
      <c r="G96" s="15">
        <v>5</v>
      </c>
      <c r="H96" s="15">
        <v>14</v>
      </c>
      <c r="L96" t="str">
        <f t="shared" si="2"/>
        <v>MexicoBourbon&lt;700</v>
      </c>
      <c r="M96" t="s">
        <v>8</v>
      </c>
      <c r="N96" t="s">
        <v>23</v>
      </c>
      <c r="O96" t="s">
        <v>53</v>
      </c>
      <c r="P96">
        <v>1</v>
      </c>
      <c r="R96">
        <v>1</v>
      </c>
      <c r="S96" s="17">
        <f t="shared" si="3"/>
        <v>0</v>
      </c>
    </row>
    <row r="97" spans="4:19" x14ac:dyDescent="0.25">
      <c r="E97" t="s">
        <v>50</v>
      </c>
      <c r="F97" s="15">
        <v>7</v>
      </c>
      <c r="G97" s="15">
        <v>3</v>
      </c>
      <c r="H97" s="15">
        <v>10</v>
      </c>
      <c r="L97" t="str">
        <f t="shared" si="2"/>
        <v>BrazilBrazil1100-1300</v>
      </c>
      <c r="M97" t="s">
        <v>2</v>
      </c>
      <c r="N97" t="s">
        <v>2</v>
      </c>
      <c r="O97" t="s">
        <v>49</v>
      </c>
      <c r="P97">
        <v>9</v>
      </c>
      <c r="Q97">
        <v>5</v>
      </c>
      <c r="R97">
        <v>14</v>
      </c>
      <c r="S97" s="17">
        <f t="shared" si="3"/>
        <v>0.35714285714285715</v>
      </c>
    </row>
    <row r="98" spans="4:19" x14ac:dyDescent="0.25">
      <c r="E98" t="s">
        <v>51</v>
      </c>
      <c r="F98" s="15">
        <v>2</v>
      </c>
      <c r="G98" s="15"/>
      <c r="H98" s="15">
        <v>2</v>
      </c>
      <c r="L98" t="str">
        <f t="shared" si="2"/>
        <v>BrazilBrazil1300-1500</v>
      </c>
      <c r="M98" t="s">
        <v>2</v>
      </c>
      <c r="N98" t="s">
        <v>2</v>
      </c>
      <c r="O98" t="s">
        <v>50</v>
      </c>
      <c r="P98">
        <v>7</v>
      </c>
      <c r="Q98">
        <v>3</v>
      </c>
      <c r="R98">
        <v>10</v>
      </c>
      <c r="S98" s="17">
        <f t="shared" si="3"/>
        <v>0.3</v>
      </c>
    </row>
    <row r="99" spans="4:19" x14ac:dyDescent="0.25">
      <c r="E99" t="s">
        <v>52</v>
      </c>
      <c r="F99" s="15">
        <v>1</v>
      </c>
      <c r="G99" s="15"/>
      <c r="H99" s="15">
        <v>1</v>
      </c>
      <c r="L99" t="str">
        <f t="shared" si="2"/>
        <v>BrazilBrazil1500-1700</v>
      </c>
      <c r="M99" t="s">
        <v>2</v>
      </c>
      <c r="N99" t="s">
        <v>2</v>
      </c>
      <c r="O99" t="s">
        <v>51</v>
      </c>
      <c r="P99">
        <v>2</v>
      </c>
      <c r="R99">
        <v>2</v>
      </c>
      <c r="S99" s="17">
        <f t="shared" si="3"/>
        <v>0</v>
      </c>
    </row>
    <row r="100" spans="4:19" x14ac:dyDescent="0.25">
      <c r="E100" t="s">
        <v>47</v>
      </c>
      <c r="F100" s="15">
        <v>1</v>
      </c>
      <c r="G100" s="15"/>
      <c r="H100" s="15">
        <v>1</v>
      </c>
      <c r="L100" t="str">
        <f t="shared" si="2"/>
        <v>BrazilBrazil1700-1900</v>
      </c>
      <c r="M100" t="s">
        <v>2</v>
      </c>
      <c r="N100" t="s">
        <v>2</v>
      </c>
      <c r="O100" t="s">
        <v>52</v>
      </c>
      <c r="P100">
        <v>1</v>
      </c>
      <c r="R100">
        <v>1</v>
      </c>
      <c r="S100" s="17">
        <f t="shared" si="3"/>
        <v>0</v>
      </c>
    </row>
    <row r="101" spans="4:19" x14ac:dyDescent="0.25">
      <c r="E101" t="s">
        <v>48</v>
      </c>
      <c r="F101" s="15">
        <v>5</v>
      </c>
      <c r="G101" s="15"/>
      <c r="H101" s="15">
        <v>5</v>
      </c>
      <c r="L101" t="str">
        <f t="shared" si="2"/>
        <v>BrazilBrazil700-900</v>
      </c>
      <c r="M101" t="s">
        <v>2</v>
      </c>
      <c r="N101" t="s">
        <v>2</v>
      </c>
      <c r="O101" t="s">
        <v>47</v>
      </c>
      <c r="P101">
        <v>1</v>
      </c>
      <c r="R101">
        <v>1</v>
      </c>
      <c r="S101" s="17">
        <f t="shared" si="3"/>
        <v>0</v>
      </c>
    </row>
    <row r="102" spans="4:19" x14ac:dyDescent="0.25">
      <c r="D102" t="s">
        <v>29</v>
      </c>
      <c r="E102" t="s">
        <v>49</v>
      </c>
      <c r="F102" s="15">
        <v>3</v>
      </c>
      <c r="G102" s="15"/>
      <c r="H102" s="15">
        <v>3</v>
      </c>
      <c r="L102" t="str">
        <f t="shared" si="2"/>
        <v>BrazilBrazil900-1100</v>
      </c>
      <c r="M102" t="s">
        <v>2</v>
      </c>
      <c r="N102" t="s">
        <v>2</v>
      </c>
      <c r="O102" t="s">
        <v>48</v>
      </c>
      <c r="P102">
        <v>5</v>
      </c>
      <c r="R102">
        <v>5</v>
      </c>
      <c r="S102" s="17">
        <f t="shared" si="3"/>
        <v>0</v>
      </c>
    </row>
    <row r="103" spans="4:19" x14ac:dyDescent="0.25">
      <c r="E103" t="s">
        <v>50</v>
      </c>
      <c r="F103" s="15">
        <v>1</v>
      </c>
      <c r="G103" s="15"/>
      <c r="H103" s="15">
        <v>1</v>
      </c>
      <c r="L103" t="str">
        <f t="shared" si="2"/>
        <v>BrazilCatuai1100-1300</v>
      </c>
      <c r="M103" t="s">
        <v>2</v>
      </c>
      <c r="N103" t="s">
        <v>29</v>
      </c>
      <c r="O103" t="s">
        <v>49</v>
      </c>
      <c r="P103">
        <v>3</v>
      </c>
      <c r="R103">
        <v>3</v>
      </c>
      <c r="S103" s="17">
        <f t="shared" si="3"/>
        <v>0</v>
      </c>
    </row>
    <row r="104" spans="4:19" x14ac:dyDescent="0.25">
      <c r="D104" t="s">
        <v>26</v>
      </c>
      <c r="E104" t="s">
        <v>49</v>
      </c>
      <c r="F104" s="15">
        <v>5</v>
      </c>
      <c r="G104" s="15">
        <v>2</v>
      </c>
      <c r="H104" s="15">
        <v>7</v>
      </c>
      <c r="L104" t="str">
        <f t="shared" si="2"/>
        <v>BrazilBrazil1300-1500</v>
      </c>
      <c r="M104" t="s">
        <v>2</v>
      </c>
      <c r="N104" t="s">
        <v>2</v>
      </c>
      <c r="O104" t="s">
        <v>50</v>
      </c>
      <c r="P104">
        <v>1</v>
      </c>
      <c r="R104">
        <v>1</v>
      </c>
      <c r="S104" s="17">
        <f t="shared" si="3"/>
        <v>0</v>
      </c>
    </row>
    <row r="105" spans="4:19" x14ac:dyDescent="0.25">
      <c r="E105" t="s">
        <v>51</v>
      </c>
      <c r="F105" s="15">
        <v>5</v>
      </c>
      <c r="G105" s="15">
        <v>1</v>
      </c>
      <c r="H105" s="15">
        <v>6</v>
      </c>
      <c r="L105" t="str">
        <f t="shared" si="2"/>
        <v>BrazilCaturra1100-1300</v>
      </c>
      <c r="M105" t="s">
        <v>2</v>
      </c>
      <c r="N105" t="s">
        <v>26</v>
      </c>
      <c r="O105" t="s">
        <v>49</v>
      </c>
      <c r="P105">
        <v>5</v>
      </c>
      <c r="Q105">
        <v>2</v>
      </c>
      <c r="R105">
        <v>7</v>
      </c>
      <c r="S105" s="17">
        <f t="shared" si="3"/>
        <v>0.2857142857142857</v>
      </c>
    </row>
    <row r="106" spans="4:19" x14ac:dyDescent="0.25">
      <c r="E106" t="s">
        <v>47</v>
      </c>
      <c r="F106" s="15">
        <v>2</v>
      </c>
      <c r="G106" s="15">
        <v>1</v>
      </c>
      <c r="H106" s="15">
        <v>3</v>
      </c>
      <c r="L106" t="str">
        <f t="shared" si="2"/>
        <v>BrazilBrazil1500-1700</v>
      </c>
      <c r="M106" t="s">
        <v>2</v>
      </c>
      <c r="N106" t="s">
        <v>2</v>
      </c>
      <c r="O106" t="s">
        <v>51</v>
      </c>
      <c r="P106">
        <v>5</v>
      </c>
      <c r="Q106">
        <v>1</v>
      </c>
      <c r="R106">
        <v>6</v>
      </c>
      <c r="S106" s="17">
        <f t="shared" si="3"/>
        <v>0.16666666666666666</v>
      </c>
    </row>
    <row r="107" spans="4:19" x14ac:dyDescent="0.25">
      <c r="E107" t="s">
        <v>48</v>
      </c>
      <c r="F107" s="15">
        <v>2</v>
      </c>
      <c r="G107" s="15">
        <v>1</v>
      </c>
      <c r="H107" s="15">
        <v>3</v>
      </c>
      <c r="L107" t="str">
        <f t="shared" si="2"/>
        <v>BrazilBrazil700-900</v>
      </c>
      <c r="M107" t="s">
        <v>2</v>
      </c>
      <c r="N107" t="s">
        <v>2</v>
      </c>
      <c r="O107" t="s">
        <v>47</v>
      </c>
      <c r="P107">
        <v>2</v>
      </c>
      <c r="Q107">
        <v>1</v>
      </c>
      <c r="R107">
        <v>3</v>
      </c>
      <c r="S107" s="17">
        <f t="shared" si="3"/>
        <v>0.33333333333333331</v>
      </c>
    </row>
    <row r="108" spans="4:19" x14ac:dyDescent="0.25">
      <c r="D108" t="s">
        <v>32</v>
      </c>
      <c r="E108" t="s">
        <v>53</v>
      </c>
      <c r="F108" s="15">
        <v>1</v>
      </c>
      <c r="G108" s="15"/>
      <c r="H108" s="15">
        <v>1</v>
      </c>
      <c r="L108" t="str">
        <f t="shared" si="2"/>
        <v>BrazilBrazil900-1100</v>
      </c>
      <c r="M108" t="s">
        <v>2</v>
      </c>
      <c r="N108" t="s">
        <v>2</v>
      </c>
      <c r="O108" t="s">
        <v>48</v>
      </c>
      <c r="P108">
        <v>2</v>
      </c>
      <c r="Q108">
        <v>1</v>
      </c>
      <c r="R108">
        <v>3</v>
      </c>
      <c r="S108" s="17">
        <f t="shared" si="3"/>
        <v>0.33333333333333331</v>
      </c>
    </row>
    <row r="109" spans="4:19" x14ac:dyDescent="0.25">
      <c r="E109" t="s">
        <v>49</v>
      </c>
      <c r="F109" s="15">
        <v>6</v>
      </c>
      <c r="G109" s="15"/>
      <c r="H109" s="15">
        <v>6</v>
      </c>
      <c r="L109" t="str">
        <f t="shared" si="2"/>
        <v>BrazilMundo Novo&lt;700</v>
      </c>
      <c r="M109" t="s">
        <v>2</v>
      </c>
      <c r="N109" t="s">
        <v>32</v>
      </c>
      <c r="O109" t="s">
        <v>53</v>
      </c>
      <c r="P109">
        <v>1</v>
      </c>
      <c r="R109">
        <v>1</v>
      </c>
      <c r="S109" s="17">
        <f t="shared" si="3"/>
        <v>0</v>
      </c>
    </row>
    <row r="110" spans="4:19" x14ac:dyDescent="0.25">
      <c r="E110" t="s">
        <v>50</v>
      </c>
      <c r="F110" s="15">
        <v>2</v>
      </c>
      <c r="G110" s="15">
        <v>1</v>
      </c>
      <c r="H110" s="15">
        <v>3</v>
      </c>
      <c r="L110" t="str">
        <f t="shared" si="2"/>
        <v>BrazilBrazil1100-1300</v>
      </c>
      <c r="M110" t="s">
        <v>2</v>
      </c>
      <c r="N110" t="s">
        <v>2</v>
      </c>
      <c r="O110" t="s">
        <v>49</v>
      </c>
      <c r="P110">
        <v>6</v>
      </c>
      <c r="R110">
        <v>6</v>
      </c>
      <c r="S110" s="17">
        <f t="shared" si="3"/>
        <v>0</v>
      </c>
    </row>
    <row r="111" spans="4:19" x14ac:dyDescent="0.25">
      <c r="E111" t="s">
        <v>47</v>
      </c>
      <c r="F111" s="15">
        <v>1</v>
      </c>
      <c r="G111" s="15"/>
      <c r="H111" s="15">
        <v>1</v>
      </c>
      <c r="L111" t="str">
        <f t="shared" si="2"/>
        <v>BrazilBrazil1300-1500</v>
      </c>
      <c r="M111" t="s">
        <v>2</v>
      </c>
      <c r="N111" t="s">
        <v>2</v>
      </c>
      <c r="O111" t="s">
        <v>50</v>
      </c>
      <c r="P111">
        <v>2</v>
      </c>
      <c r="Q111">
        <v>1</v>
      </c>
      <c r="R111">
        <v>3</v>
      </c>
      <c r="S111" s="17">
        <f t="shared" si="3"/>
        <v>0.33333333333333331</v>
      </c>
    </row>
    <row r="112" spans="4:19" x14ac:dyDescent="0.25">
      <c r="D112" t="s">
        <v>63</v>
      </c>
      <c r="E112" t="s">
        <v>49</v>
      </c>
      <c r="F112" s="15">
        <v>5</v>
      </c>
      <c r="G112" s="15">
        <v>2</v>
      </c>
      <c r="H112" s="15">
        <v>7</v>
      </c>
      <c r="L112" t="str">
        <f t="shared" si="2"/>
        <v>BrazilBrazil700-900</v>
      </c>
      <c r="M112" t="s">
        <v>2</v>
      </c>
      <c r="N112" t="s">
        <v>2</v>
      </c>
      <c r="O112" t="s">
        <v>47</v>
      </c>
      <c r="P112">
        <v>1</v>
      </c>
      <c r="R112">
        <v>1</v>
      </c>
      <c r="S112" s="17">
        <f t="shared" si="3"/>
        <v>0</v>
      </c>
    </row>
    <row r="113" spans="3:19" x14ac:dyDescent="0.25">
      <c r="E113" t="s">
        <v>50</v>
      </c>
      <c r="F113" s="15">
        <v>1</v>
      </c>
      <c r="G113" s="15">
        <v>2</v>
      </c>
      <c r="H113" s="15">
        <v>3</v>
      </c>
      <c r="L113" t="str">
        <f t="shared" si="2"/>
        <v>BrazilOutro1100-1300</v>
      </c>
      <c r="M113" t="s">
        <v>2</v>
      </c>
      <c r="N113" t="s">
        <v>63</v>
      </c>
      <c r="O113" t="s">
        <v>49</v>
      </c>
      <c r="P113">
        <v>5</v>
      </c>
      <c r="Q113">
        <v>2</v>
      </c>
      <c r="R113">
        <v>7</v>
      </c>
      <c r="S113" s="17">
        <f t="shared" si="3"/>
        <v>0.2857142857142857</v>
      </c>
    </row>
    <row r="114" spans="3:19" x14ac:dyDescent="0.25">
      <c r="E114" t="s">
        <v>51</v>
      </c>
      <c r="F114" s="15">
        <v>2</v>
      </c>
      <c r="G114" s="15">
        <v>1</v>
      </c>
      <c r="H114" s="15">
        <v>3</v>
      </c>
      <c r="L114" t="str">
        <f t="shared" si="2"/>
        <v>BrazilBrazil1300-1500</v>
      </c>
      <c r="M114" t="s">
        <v>2</v>
      </c>
      <c r="N114" t="s">
        <v>2</v>
      </c>
      <c r="O114" t="s">
        <v>50</v>
      </c>
      <c r="P114">
        <v>1</v>
      </c>
      <c r="Q114">
        <v>2</v>
      </c>
      <c r="R114">
        <v>3</v>
      </c>
      <c r="S114" s="17">
        <f t="shared" si="3"/>
        <v>0.66666666666666663</v>
      </c>
    </row>
    <row r="115" spans="3:19" x14ac:dyDescent="0.25">
      <c r="E115" t="s">
        <v>47</v>
      </c>
      <c r="F115" s="15">
        <v>1</v>
      </c>
      <c r="G115" s="15"/>
      <c r="H115" s="15">
        <v>1</v>
      </c>
      <c r="L115" t="str">
        <f t="shared" si="2"/>
        <v>BrazilBrazil1500-1700</v>
      </c>
      <c r="M115" t="s">
        <v>2</v>
      </c>
      <c r="N115" t="s">
        <v>2</v>
      </c>
      <c r="O115" t="s">
        <v>51</v>
      </c>
      <c r="P115">
        <v>2</v>
      </c>
      <c r="Q115">
        <v>1</v>
      </c>
      <c r="R115">
        <v>3</v>
      </c>
      <c r="S115" s="17">
        <f t="shared" si="3"/>
        <v>0.33333333333333331</v>
      </c>
    </row>
    <row r="116" spans="3:19" x14ac:dyDescent="0.25">
      <c r="E116" t="s">
        <v>48</v>
      </c>
      <c r="F116" s="15">
        <v>1</v>
      </c>
      <c r="G116" s="15"/>
      <c r="H116" s="15">
        <v>1</v>
      </c>
      <c r="L116" t="str">
        <f t="shared" si="2"/>
        <v>BrazilBrazil700-900</v>
      </c>
      <c r="M116" t="s">
        <v>2</v>
      </c>
      <c r="N116" t="s">
        <v>2</v>
      </c>
      <c r="O116" t="s">
        <v>47</v>
      </c>
      <c r="P116">
        <v>1</v>
      </c>
      <c r="R116">
        <v>1</v>
      </c>
      <c r="S116" s="17">
        <f t="shared" si="3"/>
        <v>0</v>
      </c>
    </row>
    <row r="117" spans="3:19" x14ac:dyDescent="0.25">
      <c r="D117" t="s">
        <v>30</v>
      </c>
      <c r="E117" t="s">
        <v>49</v>
      </c>
      <c r="F117" s="15">
        <v>1</v>
      </c>
      <c r="G117" s="15"/>
      <c r="H117" s="15">
        <v>1</v>
      </c>
      <c r="L117" t="str">
        <f t="shared" si="2"/>
        <v>BrazilBrazil900-1100</v>
      </c>
      <c r="M117" t="s">
        <v>2</v>
      </c>
      <c r="N117" t="s">
        <v>2</v>
      </c>
      <c r="O117" t="s">
        <v>48</v>
      </c>
      <c r="P117">
        <v>1</v>
      </c>
      <c r="R117">
        <v>1</v>
      </c>
      <c r="S117" s="17">
        <f t="shared" si="3"/>
        <v>0</v>
      </c>
    </row>
    <row r="118" spans="3:19" x14ac:dyDescent="0.25">
      <c r="E118" t="s">
        <v>50</v>
      </c>
      <c r="F118" s="15">
        <v>1</v>
      </c>
      <c r="G118" s="15">
        <v>1</v>
      </c>
      <c r="H118" s="15">
        <v>2</v>
      </c>
      <c r="L118" t="str">
        <f t="shared" si="2"/>
        <v>BrazilPacamara1100-1300</v>
      </c>
      <c r="M118" t="s">
        <v>2</v>
      </c>
      <c r="N118" t="s">
        <v>30</v>
      </c>
      <c r="O118" t="s">
        <v>49</v>
      </c>
      <c r="P118">
        <v>1</v>
      </c>
      <c r="R118">
        <v>1</v>
      </c>
      <c r="S118" s="17">
        <f t="shared" si="3"/>
        <v>0</v>
      </c>
    </row>
    <row r="119" spans="3:19" x14ac:dyDescent="0.25">
      <c r="E119" t="s">
        <v>48</v>
      </c>
      <c r="F119" s="15"/>
      <c r="G119" s="15">
        <v>2</v>
      </c>
      <c r="H119" s="15">
        <v>2</v>
      </c>
      <c r="L119" t="str">
        <f t="shared" si="2"/>
        <v>BrazilBrazil1300-1500</v>
      </c>
      <c r="M119" t="s">
        <v>2</v>
      </c>
      <c r="N119" t="s">
        <v>2</v>
      </c>
      <c r="O119" t="s">
        <v>50</v>
      </c>
      <c r="P119">
        <v>1</v>
      </c>
      <c r="Q119">
        <v>1</v>
      </c>
      <c r="R119">
        <v>2</v>
      </c>
      <c r="S119" s="17">
        <f t="shared" si="3"/>
        <v>0.5</v>
      </c>
    </row>
    <row r="120" spans="3:19" x14ac:dyDescent="0.25">
      <c r="D120" t="s">
        <v>35</v>
      </c>
      <c r="E120" t="s">
        <v>50</v>
      </c>
      <c r="F120" s="15"/>
      <c r="G120" s="15">
        <v>1</v>
      </c>
      <c r="H120" s="15">
        <v>1</v>
      </c>
      <c r="L120" t="str">
        <f t="shared" si="2"/>
        <v>BrazilBrazil900-1100</v>
      </c>
      <c r="M120" t="s">
        <v>2</v>
      </c>
      <c r="N120" t="s">
        <v>2</v>
      </c>
      <c r="O120" t="s">
        <v>48</v>
      </c>
      <c r="Q120">
        <v>2</v>
      </c>
      <c r="R120">
        <v>2</v>
      </c>
      <c r="S120" s="17">
        <f t="shared" si="3"/>
        <v>1</v>
      </c>
    </row>
    <row r="121" spans="3:19" x14ac:dyDescent="0.25">
      <c r="D121" t="s">
        <v>31</v>
      </c>
      <c r="E121" t="s">
        <v>53</v>
      </c>
      <c r="F121" s="15">
        <v>1</v>
      </c>
      <c r="G121" s="15">
        <v>1</v>
      </c>
      <c r="H121" s="15">
        <v>2</v>
      </c>
      <c r="L121" t="str">
        <f t="shared" si="2"/>
        <v>BrazilPacas1300-1500</v>
      </c>
      <c r="M121" t="s">
        <v>2</v>
      </c>
      <c r="N121" t="s">
        <v>35</v>
      </c>
      <c r="O121" t="s">
        <v>50</v>
      </c>
      <c r="Q121">
        <v>1</v>
      </c>
      <c r="R121">
        <v>1</v>
      </c>
      <c r="S121" s="17">
        <f t="shared" si="3"/>
        <v>1</v>
      </c>
    </row>
    <row r="122" spans="3:19" x14ac:dyDescent="0.25">
      <c r="E122" t="s">
        <v>49</v>
      </c>
      <c r="F122" s="15">
        <v>34</v>
      </c>
      <c r="G122" s="15">
        <v>12</v>
      </c>
      <c r="H122" s="15">
        <v>46</v>
      </c>
      <c r="L122" t="str">
        <f t="shared" si="2"/>
        <v>BrazilTypica&lt;700</v>
      </c>
      <c r="M122" t="s">
        <v>2</v>
      </c>
      <c r="N122" t="s">
        <v>31</v>
      </c>
      <c r="O122" t="s">
        <v>53</v>
      </c>
      <c r="P122">
        <v>1</v>
      </c>
      <c r="Q122">
        <v>1</v>
      </c>
      <c r="R122">
        <v>2</v>
      </c>
      <c r="S122" s="17">
        <f t="shared" si="3"/>
        <v>0.5</v>
      </c>
    </row>
    <row r="123" spans="3:19" x14ac:dyDescent="0.25">
      <c r="E123" t="s">
        <v>50</v>
      </c>
      <c r="F123" s="15">
        <v>27</v>
      </c>
      <c r="G123" s="15">
        <v>8</v>
      </c>
      <c r="H123" s="15">
        <v>35</v>
      </c>
      <c r="L123" t="str">
        <f t="shared" si="2"/>
        <v>BrazilBrazil1100-1300</v>
      </c>
      <c r="M123" t="s">
        <v>2</v>
      </c>
      <c r="N123" t="s">
        <v>2</v>
      </c>
      <c r="O123" t="s">
        <v>49</v>
      </c>
      <c r="P123">
        <v>34</v>
      </c>
      <c r="Q123">
        <v>12</v>
      </c>
      <c r="R123">
        <v>46</v>
      </c>
      <c r="S123" s="17">
        <f t="shared" si="3"/>
        <v>0.2608695652173913</v>
      </c>
    </row>
    <row r="124" spans="3:19" x14ac:dyDescent="0.25">
      <c r="E124" t="s">
        <v>51</v>
      </c>
      <c r="F124" s="15">
        <v>17</v>
      </c>
      <c r="G124" s="15">
        <v>7</v>
      </c>
      <c r="H124" s="15">
        <v>24</v>
      </c>
      <c r="L124" t="str">
        <f t="shared" si="2"/>
        <v>BrazilBrazil1300-1500</v>
      </c>
      <c r="M124" t="s">
        <v>2</v>
      </c>
      <c r="N124" t="s">
        <v>2</v>
      </c>
      <c r="O124" t="s">
        <v>50</v>
      </c>
      <c r="P124">
        <v>27</v>
      </c>
      <c r="Q124">
        <v>8</v>
      </c>
      <c r="R124">
        <v>35</v>
      </c>
      <c r="S124" s="17">
        <f t="shared" si="3"/>
        <v>0.22857142857142856</v>
      </c>
    </row>
    <row r="125" spans="3:19" x14ac:dyDescent="0.25">
      <c r="E125" t="s">
        <v>52</v>
      </c>
      <c r="F125" s="15">
        <v>4</v>
      </c>
      <c r="G125" s="15">
        <v>1</v>
      </c>
      <c r="H125" s="15">
        <v>5</v>
      </c>
      <c r="L125" t="str">
        <f t="shared" si="2"/>
        <v>BrazilBrazil1500-1700</v>
      </c>
      <c r="M125" t="s">
        <v>2</v>
      </c>
      <c r="N125" t="s">
        <v>2</v>
      </c>
      <c r="O125" t="s">
        <v>51</v>
      </c>
      <c r="P125">
        <v>17</v>
      </c>
      <c r="Q125">
        <v>7</v>
      </c>
      <c r="R125">
        <v>24</v>
      </c>
      <c r="S125" s="17">
        <f t="shared" si="3"/>
        <v>0.29166666666666669</v>
      </c>
    </row>
    <row r="126" spans="3:19" x14ac:dyDescent="0.25">
      <c r="E126" t="s">
        <v>47</v>
      </c>
      <c r="F126" s="15">
        <v>3</v>
      </c>
      <c r="G126" s="15">
        <v>2</v>
      </c>
      <c r="H126" s="15">
        <v>5</v>
      </c>
      <c r="L126" t="str">
        <f t="shared" si="2"/>
        <v>BrazilBrazil1700-1900</v>
      </c>
      <c r="M126" t="s">
        <v>2</v>
      </c>
      <c r="N126" t="s">
        <v>2</v>
      </c>
      <c r="O126" t="s">
        <v>52</v>
      </c>
      <c r="P126">
        <v>4</v>
      </c>
      <c r="Q126">
        <v>1</v>
      </c>
      <c r="R126">
        <v>5</v>
      </c>
      <c r="S126" s="17">
        <f t="shared" si="3"/>
        <v>0.2</v>
      </c>
    </row>
    <row r="127" spans="3:19" x14ac:dyDescent="0.25">
      <c r="E127" t="s">
        <v>48</v>
      </c>
      <c r="F127" s="15">
        <v>12</v>
      </c>
      <c r="G127" s="15">
        <v>5</v>
      </c>
      <c r="H127" s="15">
        <v>17</v>
      </c>
      <c r="L127" t="str">
        <f t="shared" si="2"/>
        <v>BrazilBrazil700-900</v>
      </c>
      <c r="M127" t="s">
        <v>2</v>
      </c>
      <c r="N127" t="s">
        <v>2</v>
      </c>
      <c r="O127" t="s">
        <v>47</v>
      </c>
      <c r="P127">
        <v>3</v>
      </c>
      <c r="Q127">
        <v>2</v>
      </c>
      <c r="R127">
        <v>5</v>
      </c>
      <c r="S127" s="17">
        <f t="shared" si="3"/>
        <v>0.4</v>
      </c>
    </row>
    <row r="128" spans="3:19" x14ac:dyDescent="0.25">
      <c r="C128" t="s">
        <v>22</v>
      </c>
      <c r="D128" t="s">
        <v>29</v>
      </c>
      <c r="E128" t="s">
        <v>49</v>
      </c>
      <c r="F128" s="15">
        <v>1</v>
      </c>
      <c r="G128" s="15"/>
      <c r="H128" s="15">
        <v>1</v>
      </c>
      <c r="L128" t="str">
        <f t="shared" si="2"/>
        <v>BrazilBrazil900-1100</v>
      </c>
      <c r="M128" t="s">
        <v>2</v>
      </c>
      <c r="N128" t="s">
        <v>2</v>
      </c>
      <c r="O128" t="s">
        <v>48</v>
      </c>
      <c r="P128">
        <v>12</v>
      </c>
      <c r="Q128">
        <v>5</v>
      </c>
      <c r="R128">
        <v>17</v>
      </c>
      <c r="S128" s="17">
        <f t="shared" si="3"/>
        <v>0.29411764705882354</v>
      </c>
    </row>
    <row r="129" spans="3:19" x14ac:dyDescent="0.25">
      <c r="D129" t="s">
        <v>63</v>
      </c>
      <c r="E129" t="s">
        <v>48</v>
      </c>
      <c r="F129" s="15">
        <v>1</v>
      </c>
      <c r="G129" s="15"/>
      <c r="H129" s="15">
        <v>1</v>
      </c>
      <c r="L129" t="str">
        <f t="shared" si="2"/>
        <v>MyanmarCatuai1100-1300</v>
      </c>
      <c r="M129" t="s">
        <v>22</v>
      </c>
      <c r="N129" t="s">
        <v>29</v>
      </c>
      <c r="O129" t="s">
        <v>49</v>
      </c>
      <c r="P129">
        <v>1</v>
      </c>
      <c r="R129">
        <v>1</v>
      </c>
      <c r="S129" s="17">
        <f t="shared" si="3"/>
        <v>0</v>
      </c>
    </row>
    <row r="130" spans="3:19" x14ac:dyDescent="0.25">
      <c r="C130" t="s">
        <v>12</v>
      </c>
      <c r="D130" t="s">
        <v>29</v>
      </c>
      <c r="E130" t="s">
        <v>49</v>
      </c>
      <c r="F130" s="15">
        <v>1</v>
      </c>
      <c r="G130" s="15"/>
      <c r="H130" s="15">
        <v>1</v>
      </c>
      <c r="L130" t="str">
        <f t="shared" si="2"/>
        <v>BrazilOutro900-1100</v>
      </c>
      <c r="M130" t="s">
        <v>2</v>
      </c>
      <c r="N130" t="s">
        <v>63</v>
      </c>
      <c r="O130" t="s">
        <v>48</v>
      </c>
      <c r="P130">
        <v>1</v>
      </c>
      <c r="R130">
        <v>1</v>
      </c>
      <c r="S130" s="17">
        <f t="shared" si="3"/>
        <v>0</v>
      </c>
    </row>
    <row r="131" spans="3:19" x14ac:dyDescent="0.25">
      <c r="D131" t="s">
        <v>26</v>
      </c>
      <c r="E131" t="s">
        <v>49</v>
      </c>
      <c r="F131" s="15">
        <v>3</v>
      </c>
      <c r="G131" s="15">
        <v>1</v>
      </c>
      <c r="H131" s="15">
        <v>4</v>
      </c>
      <c r="L131" t="str">
        <f t="shared" si="2"/>
        <v>NicaraguaCatuai1100-1300</v>
      </c>
      <c r="M131" t="s">
        <v>12</v>
      </c>
      <c r="N131" t="s">
        <v>29</v>
      </c>
      <c r="O131" t="s">
        <v>49</v>
      </c>
      <c r="P131">
        <v>1</v>
      </c>
      <c r="R131">
        <v>1</v>
      </c>
      <c r="S131" s="17">
        <f t="shared" si="3"/>
        <v>0</v>
      </c>
    </row>
    <row r="132" spans="3:19" x14ac:dyDescent="0.25">
      <c r="E132" t="s">
        <v>48</v>
      </c>
      <c r="F132" s="15">
        <v>3</v>
      </c>
      <c r="G132" s="15">
        <v>1</v>
      </c>
      <c r="H132" s="15">
        <v>4</v>
      </c>
      <c r="L132" t="str">
        <f t="shared" si="2"/>
        <v>BrazilCaturra1100-1300</v>
      </c>
      <c r="M132" t="s">
        <v>2</v>
      </c>
      <c r="N132" t="s">
        <v>26</v>
      </c>
      <c r="O132" t="s">
        <v>49</v>
      </c>
      <c r="P132">
        <v>3</v>
      </c>
      <c r="Q132">
        <v>1</v>
      </c>
      <c r="R132">
        <v>4</v>
      </c>
      <c r="S132" s="17">
        <f t="shared" si="3"/>
        <v>0.25</v>
      </c>
    </row>
    <row r="133" spans="3:19" x14ac:dyDescent="0.25">
      <c r="D133" t="s">
        <v>63</v>
      </c>
      <c r="E133" t="s">
        <v>49</v>
      </c>
      <c r="F133" s="15">
        <v>1</v>
      </c>
      <c r="G133" s="15"/>
      <c r="H133" s="15">
        <v>1</v>
      </c>
      <c r="L133" t="str">
        <f t="shared" si="2"/>
        <v>BrazilBrazil900-1100</v>
      </c>
      <c r="M133" t="s">
        <v>2</v>
      </c>
      <c r="N133" t="s">
        <v>2</v>
      </c>
      <c r="O133" t="s">
        <v>48</v>
      </c>
      <c r="P133">
        <v>3</v>
      </c>
      <c r="Q133">
        <v>1</v>
      </c>
      <c r="R133">
        <v>4</v>
      </c>
      <c r="S133" s="17">
        <f t="shared" si="3"/>
        <v>0.25</v>
      </c>
    </row>
    <row r="134" spans="3:19" x14ac:dyDescent="0.25">
      <c r="C134" t="s">
        <v>17</v>
      </c>
      <c r="D134" t="s">
        <v>23</v>
      </c>
      <c r="E134" t="s">
        <v>52</v>
      </c>
      <c r="F134" s="15"/>
      <c r="G134" s="15">
        <v>2</v>
      </c>
      <c r="H134" s="15">
        <v>2</v>
      </c>
      <c r="L134" t="str">
        <f t="shared" si="2"/>
        <v>BrazilOutro1100-1300</v>
      </c>
      <c r="M134" t="s">
        <v>2</v>
      </c>
      <c r="N134" t="s">
        <v>63</v>
      </c>
      <c r="O134" t="s">
        <v>49</v>
      </c>
      <c r="P134">
        <v>1</v>
      </c>
      <c r="R134">
        <v>1</v>
      </c>
      <c r="S134" s="17">
        <f t="shared" si="3"/>
        <v>0</v>
      </c>
    </row>
    <row r="135" spans="3:19" x14ac:dyDescent="0.25">
      <c r="D135" t="s">
        <v>24</v>
      </c>
      <c r="E135" t="s">
        <v>50</v>
      </c>
      <c r="F135" s="15">
        <v>1</v>
      </c>
      <c r="G135" s="15">
        <v>1</v>
      </c>
      <c r="H135" s="15">
        <v>2</v>
      </c>
      <c r="L135" t="str">
        <f t="shared" si="2"/>
        <v>OthersBourbon1700-1900</v>
      </c>
      <c r="M135" t="s">
        <v>17</v>
      </c>
      <c r="N135" t="s">
        <v>23</v>
      </c>
      <c r="O135" t="s">
        <v>52</v>
      </c>
      <c r="Q135">
        <v>2</v>
      </c>
      <c r="R135">
        <v>2</v>
      </c>
      <c r="S135" s="17">
        <f t="shared" si="3"/>
        <v>1</v>
      </c>
    </row>
    <row r="136" spans="3:19" x14ac:dyDescent="0.25">
      <c r="D136" t="s">
        <v>29</v>
      </c>
      <c r="E136" t="s">
        <v>49</v>
      </c>
      <c r="F136" s="15"/>
      <c r="G136" s="15">
        <v>1</v>
      </c>
      <c r="H136" s="15">
        <v>1</v>
      </c>
      <c r="L136" t="str">
        <f t="shared" ref="L136:L177" si="4">M136&amp;N136&amp;O136</f>
        <v>BrazilCatimor1300-1500</v>
      </c>
      <c r="M136" t="s">
        <v>2</v>
      </c>
      <c r="N136" t="s">
        <v>24</v>
      </c>
      <c r="O136" t="s">
        <v>50</v>
      </c>
      <c r="P136">
        <v>1</v>
      </c>
      <c r="Q136">
        <v>1</v>
      </c>
      <c r="R136">
        <v>2</v>
      </c>
      <c r="S136" s="17">
        <f t="shared" ref="S136:S177" si="5">Q136/R136</f>
        <v>0.5</v>
      </c>
    </row>
    <row r="137" spans="3:19" x14ac:dyDescent="0.25">
      <c r="D137" t="s">
        <v>26</v>
      </c>
      <c r="E137" t="s">
        <v>51</v>
      </c>
      <c r="F137" s="15"/>
      <c r="G137" s="15">
        <v>1</v>
      </c>
      <c r="H137" s="15">
        <v>1</v>
      </c>
      <c r="L137" t="str">
        <f t="shared" si="4"/>
        <v>BrazilCatuai1100-1300</v>
      </c>
      <c r="M137" t="s">
        <v>2</v>
      </c>
      <c r="N137" t="s">
        <v>29</v>
      </c>
      <c r="O137" t="s">
        <v>49</v>
      </c>
      <c r="Q137">
        <v>1</v>
      </c>
      <c r="R137">
        <v>1</v>
      </c>
      <c r="S137" s="17">
        <f t="shared" si="5"/>
        <v>1</v>
      </c>
    </row>
    <row r="138" spans="3:19" x14ac:dyDescent="0.25">
      <c r="D138" t="s">
        <v>28</v>
      </c>
      <c r="E138" t="s">
        <v>51</v>
      </c>
      <c r="F138" s="15"/>
      <c r="G138" s="15">
        <v>1</v>
      </c>
      <c r="H138" s="15">
        <v>1</v>
      </c>
      <c r="L138" t="str">
        <f t="shared" si="4"/>
        <v>BrazilCaturra1500-1700</v>
      </c>
      <c r="M138" t="s">
        <v>2</v>
      </c>
      <c r="N138" t="s">
        <v>26</v>
      </c>
      <c r="O138" t="s">
        <v>51</v>
      </c>
      <c r="Q138">
        <v>1</v>
      </c>
      <c r="R138">
        <v>1</v>
      </c>
      <c r="S138" s="17">
        <f t="shared" si="5"/>
        <v>1</v>
      </c>
    </row>
    <row r="139" spans="3:19" x14ac:dyDescent="0.25">
      <c r="D139" t="s">
        <v>63</v>
      </c>
      <c r="E139" t="s">
        <v>49</v>
      </c>
      <c r="F139" s="15">
        <v>1</v>
      </c>
      <c r="G139" s="15">
        <v>1</v>
      </c>
      <c r="H139" s="15">
        <v>2</v>
      </c>
      <c r="L139" t="str">
        <f t="shared" si="4"/>
        <v>BrazilGesha1500-1700</v>
      </c>
      <c r="M139" t="s">
        <v>2</v>
      </c>
      <c r="N139" t="s">
        <v>28</v>
      </c>
      <c r="O139" t="s">
        <v>51</v>
      </c>
      <c r="Q139">
        <v>1</v>
      </c>
      <c r="R139">
        <v>1</v>
      </c>
      <c r="S139" s="17">
        <f t="shared" si="5"/>
        <v>1</v>
      </c>
    </row>
    <row r="140" spans="3:19" x14ac:dyDescent="0.25">
      <c r="E140" t="s">
        <v>50</v>
      </c>
      <c r="F140" s="15">
        <v>1</v>
      </c>
      <c r="G140" s="15"/>
      <c r="H140" s="15">
        <v>1</v>
      </c>
      <c r="L140" t="str">
        <f t="shared" si="4"/>
        <v>BrazilOutro1100-1300</v>
      </c>
      <c r="M140" t="s">
        <v>2</v>
      </c>
      <c r="N140" t="s">
        <v>63</v>
      </c>
      <c r="O140" t="s">
        <v>49</v>
      </c>
      <c r="P140">
        <v>1</v>
      </c>
      <c r="Q140">
        <v>1</v>
      </c>
      <c r="R140">
        <v>2</v>
      </c>
      <c r="S140" s="17">
        <f t="shared" si="5"/>
        <v>0.5</v>
      </c>
    </row>
    <row r="141" spans="3:19" x14ac:dyDescent="0.25">
      <c r="E141" t="s">
        <v>51</v>
      </c>
      <c r="F141" s="15"/>
      <c r="G141" s="15">
        <v>1</v>
      </c>
      <c r="H141" s="15">
        <v>1</v>
      </c>
      <c r="L141" t="str">
        <f t="shared" si="4"/>
        <v>BrazilBrazil1300-1500</v>
      </c>
      <c r="M141" t="s">
        <v>2</v>
      </c>
      <c r="N141" t="s">
        <v>2</v>
      </c>
      <c r="O141" t="s">
        <v>50</v>
      </c>
      <c r="P141">
        <v>1</v>
      </c>
      <c r="R141">
        <v>1</v>
      </c>
      <c r="S141" s="17">
        <f t="shared" si="5"/>
        <v>0</v>
      </c>
    </row>
    <row r="142" spans="3:19" x14ac:dyDescent="0.25">
      <c r="E142" t="s">
        <v>47</v>
      </c>
      <c r="F142" s="15">
        <v>2</v>
      </c>
      <c r="G142" s="15">
        <v>2</v>
      </c>
      <c r="H142" s="15">
        <v>4</v>
      </c>
      <c r="L142" t="str">
        <f t="shared" si="4"/>
        <v>BrazilBrazil1500-1700</v>
      </c>
      <c r="M142" t="s">
        <v>2</v>
      </c>
      <c r="N142" t="s">
        <v>2</v>
      </c>
      <c r="O142" t="s">
        <v>51</v>
      </c>
      <c r="Q142">
        <v>1</v>
      </c>
      <c r="R142">
        <v>1</v>
      </c>
      <c r="S142" s="17">
        <f t="shared" si="5"/>
        <v>1</v>
      </c>
    </row>
    <row r="143" spans="3:19" x14ac:dyDescent="0.25">
      <c r="D143" t="s">
        <v>31</v>
      </c>
      <c r="E143" t="s">
        <v>49</v>
      </c>
      <c r="F143" s="15">
        <v>1</v>
      </c>
      <c r="G143" s="15"/>
      <c r="H143" s="15">
        <v>1</v>
      </c>
      <c r="L143" t="str">
        <f t="shared" si="4"/>
        <v>BrazilBrazil700-900</v>
      </c>
      <c r="M143" t="s">
        <v>2</v>
      </c>
      <c r="N143" t="s">
        <v>2</v>
      </c>
      <c r="O143" t="s">
        <v>47</v>
      </c>
      <c r="P143">
        <v>2</v>
      </c>
      <c r="Q143">
        <v>2</v>
      </c>
      <c r="R143">
        <v>4</v>
      </c>
      <c r="S143" s="17">
        <f t="shared" si="5"/>
        <v>0.5</v>
      </c>
    </row>
    <row r="144" spans="3:19" x14ac:dyDescent="0.25">
      <c r="C144" t="s">
        <v>3</v>
      </c>
      <c r="D144" t="s">
        <v>26</v>
      </c>
      <c r="E144" t="s">
        <v>49</v>
      </c>
      <c r="F144" s="15">
        <v>1</v>
      </c>
      <c r="G144" s="15"/>
      <c r="H144" s="15">
        <v>1</v>
      </c>
      <c r="L144" t="str">
        <f t="shared" si="4"/>
        <v>BrazilTypica1100-1300</v>
      </c>
      <c r="M144" t="s">
        <v>2</v>
      </c>
      <c r="N144" t="s">
        <v>31</v>
      </c>
      <c r="O144" t="s">
        <v>49</v>
      </c>
      <c r="P144">
        <v>1</v>
      </c>
      <c r="R144">
        <v>1</v>
      </c>
      <c r="S144" s="17">
        <f t="shared" si="5"/>
        <v>0</v>
      </c>
    </row>
    <row r="145" spans="3:19" x14ac:dyDescent="0.25">
      <c r="D145" t="s">
        <v>31</v>
      </c>
      <c r="E145" t="s">
        <v>50</v>
      </c>
      <c r="F145" s="15">
        <v>1</v>
      </c>
      <c r="G145" s="15"/>
      <c r="H145" s="15">
        <v>1</v>
      </c>
      <c r="L145" t="str">
        <f t="shared" si="4"/>
        <v>PeruCaturra1100-1300</v>
      </c>
      <c r="M145" t="s">
        <v>3</v>
      </c>
      <c r="N145" t="s">
        <v>26</v>
      </c>
      <c r="O145" t="s">
        <v>49</v>
      </c>
      <c r="P145">
        <v>1</v>
      </c>
      <c r="R145">
        <v>1</v>
      </c>
      <c r="S145" s="17">
        <f t="shared" si="5"/>
        <v>0</v>
      </c>
    </row>
    <row r="146" spans="3:19" x14ac:dyDescent="0.25">
      <c r="C146" t="s">
        <v>11</v>
      </c>
      <c r="D146" t="s">
        <v>23</v>
      </c>
      <c r="E146" t="s">
        <v>48</v>
      </c>
      <c r="F146" s="15"/>
      <c r="G146" s="15">
        <v>2</v>
      </c>
      <c r="H146" s="15">
        <v>2</v>
      </c>
      <c r="L146" t="str">
        <f t="shared" si="4"/>
        <v>BrazilTypica1300-1500</v>
      </c>
      <c r="M146" t="s">
        <v>2</v>
      </c>
      <c r="N146" t="s">
        <v>31</v>
      </c>
      <c r="O146" t="s">
        <v>50</v>
      </c>
      <c r="P146">
        <v>1</v>
      </c>
      <c r="R146">
        <v>1</v>
      </c>
      <c r="S146" s="17">
        <f t="shared" si="5"/>
        <v>0</v>
      </c>
    </row>
    <row r="147" spans="3:19" x14ac:dyDescent="0.25">
      <c r="D147" t="s">
        <v>26</v>
      </c>
      <c r="E147" t="s">
        <v>53</v>
      </c>
      <c r="F147" s="15"/>
      <c r="G147" s="15">
        <v>1</v>
      </c>
      <c r="H147" s="15">
        <v>1</v>
      </c>
      <c r="L147" t="str">
        <f t="shared" si="4"/>
        <v>TaiwanBourbon900-1100</v>
      </c>
      <c r="M147" t="s">
        <v>11</v>
      </c>
      <c r="N147" t="s">
        <v>23</v>
      </c>
      <c r="O147" t="s">
        <v>48</v>
      </c>
      <c r="Q147">
        <v>2</v>
      </c>
      <c r="R147">
        <v>2</v>
      </c>
      <c r="S147" s="17">
        <f t="shared" si="5"/>
        <v>1</v>
      </c>
    </row>
    <row r="148" spans="3:19" x14ac:dyDescent="0.25">
      <c r="E148" t="s">
        <v>49</v>
      </c>
      <c r="F148" s="15"/>
      <c r="G148" s="15">
        <v>1</v>
      </c>
      <c r="H148" s="15">
        <v>1</v>
      </c>
      <c r="L148" t="str">
        <f t="shared" si="4"/>
        <v>BrazilCaturra&lt;700</v>
      </c>
      <c r="M148" t="s">
        <v>2</v>
      </c>
      <c r="N148" t="s">
        <v>26</v>
      </c>
      <c r="O148" t="s">
        <v>53</v>
      </c>
      <c r="Q148">
        <v>1</v>
      </c>
      <c r="R148">
        <v>1</v>
      </c>
      <c r="S148" s="17">
        <f t="shared" si="5"/>
        <v>1</v>
      </c>
    </row>
    <row r="149" spans="3:19" x14ac:dyDescent="0.25">
      <c r="D149" t="s">
        <v>63</v>
      </c>
      <c r="E149" t="s">
        <v>53</v>
      </c>
      <c r="F149" s="15">
        <v>1</v>
      </c>
      <c r="G149" s="15"/>
      <c r="H149" s="15">
        <v>1</v>
      </c>
      <c r="L149" t="str">
        <f t="shared" si="4"/>
        <v>BrazilBrazil1100-1300</v>
      </c>
      <c r="M149" t="s">
        <v>2</v>
      </c>
      <c r="N149" t="s">
        <v>2</v>
      </c>
      <c r="O149" t="s">
        <v>49</v>
      </c>
      <c r="Q149">
        <v>1</v>
      </c>
      <c r="R149">
        <v>1</v>
      </c>
      <c r="S149" s="17">
        <f t="shared" si="5"/>
        <v>1</v>
      </c>
    </row>
    <row r="150" spans="3:19" x14ac:dyDescent="0.25">
      <c r="D150" t="s">
        <v>27</v>
      </c>
      <c r="E150" t="s">
        <v>49</v>
      </c>
      <c r="F150" s="15"/>
      <c r="G150" s="15">
        <v>1</v>
      </c>
      <c r="H150" s="15">
        <v>1</v>
      </c>
      <c r="L150" t="str">
        <f t="shared" si="4"/>
        <v>BrazilOutro&lt;700</v>
      </c>
      <c r="M150" t="s">
        <v>2</v>
      </c>
      <c r="N150" t="s">
        <v>63</v>
      </c>
      <c r="O150" t="s">
        <v>53</v>
      </c>
      <c r="P150">
        <v>1</v>
      </c>
      <c r="R150">
        <v>1</v>
      </c>
      <c r="S150" s="17">
        <f t="shared" si="5"/>
        <v>0</v>
      </c>
    </row>
    <row r="151" spans="3:19" x14ac:dyDescent="0.25">
      <c r="D151" t="s">
        <v>31</v>
      </c>
      <c r="E151" t="s">
        <v>53</v>
      </c>
      <c r="F151" s="15">
        <v>14</v>
      </c>
      <c r="G151" s="15">
        <v>2</v>
      </c>
      <c r="H151" s="15">
        <v>16</v>
      </c>
      <c r="L151" t="str">
        <f t="shared" si="4"/>
        <v>BrazilSumatra1100-1300</v>
      </c>
      <c r="M151" t="s">
        <v>2</v>
      </c>
      <c r="N151" t="s">
        <v>27</v>
      </c>
      <c r="O151" t="s">
        <v>49</v>
      </c>
      <c r="Q151">
        <v>1</v>
      </c>
      <c r="R151">
        <v>1</v>
      </c>
      <c r="S151" s="17">
        <f t="shared" si="5"/>
        <v>1</v>
      </c>
    </row>
    <row r="152" spans="3:19" x14ac:dyDescent="0.25">
      <c r="E152" t="s">
        <v>49</v>
      </c>
      <c r="F152" s="15">
        <v>1</v>
      </c>
      <c r="G152" s="15">
        <v>5</v>
      </c>
      <c r="H152" s="15">
        <v>6</v>
      </c>
      <c r="L152" t="str">
        <f t="shared" si="4"/>
        <v>BrazilTypica&lt;700</v>
      </c>
      <c r="M152" t="s">
        <v>2</v>
      </c>
      <c r="N152" t="s">
        <v>31</v>
      </c>
      <c r="O152" t="s">
        <v>53</v>
      </c>
      <c r="P152">
        <v>14</v>
      </c>
      <c r="Q152">
        <v>2</v>
      </c>
      <c r="R152">
        <v>16</v>
      </c>
      <c r="S152" s="17">
        <f t="shared" si="5"/>
        <v>0.125</v>
      </c>
    </row>
    <row r="153" spans="3:19" x14ac:dyDescent="0.25">
      <c r="E153" t="s">
        <v>47</v>
      </c>
      <c r="F153" s="15">
        <v>12</v>
      </c>
      <c r="G153" s="15">
        <v>5</v>
      </c>
      <c r="H153" s="15">
        <v>17</v>
      </c>
      <c r="L153" t="str">
        <f t="shared" si="4"/>
        <v>BrazilBrazil1100-1300</v>
      </c>
      <c r="M153" t="s">
        <v>2</v>
      </c>
      <c r="N153" t="s">
        <v>2</v>
      </c>
      <c r="O153" t="s">
        <v>49</v>
      </c>
      <c r="P153">
        <v>1</v>
      </c>
      <c r="Q153">
        <v>5</v>
      </c>
      <c r="R153">
        <v>6</v>
      </c>
      <c r="S153" s="17">
        <f t="shared" si="5"/>
        <v>0.83333333333333337</v>
      </c>
    </row>
    <row r="154" spans="3:19" x14ac:dyDescent="0.25">
      <c r="E154" t="s">
        <v>48</v>
      </c>
      <c r="F154" s="15">
        <v>3</v>
      </c>
      <c r="G154" s="15">
        <v>5</v>
      </c>
      <c r="H154" s="15">
        <v>8</v>
      </c>
      <c r="L154" t="str">
        <f t="shared" si="4"/>
        <v>BrazilBrazil700-900</v>
      </c>
      <c r="M154" t="s">
        <v>2</v>
      </c>
      <c r="N154" t="s">
        <v>2</v>
      </c>
      <c r="O154" t="s">
        <v>47</v>
      </c>
      <c r="P154">
        <v>12</v>
      </c>
      <c r="Q154">
        <v>5</v>
      </c>
      <c r="R154">
        <v>17</v>
      </c>
      <c r="S154" s="17">
        <f t="shared" si="5"/>
        <v>0.29411764705882354</v>
      </c>
    </row>
    <row r="155" spans="3:19" x14ac:dyDescent="0.25">
      <c r="D155" t="s">
        <v>37</v>
      </c>
      <c r="E155" t="s">
        <v>53</v>
      </c>
      <c r="F155" s="15">
        <v>1</v>
      </c>
      <c r="G155" s="15">
        <v>1</v>
      </c>
      <c r="H155" s="15">
        <v>2</v>
      </c>
      <c r="L155" t="str">
        <f t="shared" si="4"/>
        <v>BrazilBrazil900-1100</v>
      </c>
      <c r="M155" t="s">
        <v>2</v>
      </c>
      <c r="N155" t="s">
        <v>2</v>
      </c>
      <c r="O155" t="s">
        <v>48</v>
      </c>
      <c r="P155">
        <v>3</v>
      </c>
      <c r="Q155">
        <v>5</v>
      </c>
      <c r="R155">
        <v>8</v>
      </c>
      <c r="S155" s="17">
        <f t="shared" si="5"/>
        <v>0.625</v>
      </c>
    </row>
    <row r="156" spans="3:19" x14ac:dyDescent="0.25">
      <c r="C156" t="s">
        <v>13</v>
      </c>
      <c r="D156" t="s">
        <v>39</v>
      </c>
      <c r="E156" t="s">
        <v>50</v>
      </c>
      <c r="F156" s="15"/>
      <c r="G156" s="15">
        <v>1</v>
      </c>
      <c r="H156" s="15">
        <v>1</v>
      </c>
      <c r="L156" t="str">
        <f t="shared" si="4"/>
        <v>BrazilYellow Bourbon&lt;700</v>
      </c>
      <c r="M156" t="s">
        <v>2</v>
      </c>
      <c r="N156" t="s">
        <v>37</v>
      </c>
      <c r="O156" t="s">
        <v>53</v>
      </c>
      <c r="P156">
        <v>1</v>
      </c>
      <c r="Q156">
        <v>1</v>
      </c>
      <c r="R156">
        <v>2</v>
      </c>
      <c r="S156" s="17">
        <f t="shared" si="5"/>
        <v>0.5</v>
      </c>
    </row>
    <row r="157" spans="3:19" x14ac:dyDescent="0.25">
      <c r="D157" t="s">
        <v>23</v>
      </c>
      <c r="E157" t="s">
        <v>51</v>
      </c>
      <c r="F157" s="15">
        <v>3</v>
      </c>
      <c r="G157" s="15">
        <v>2</v>
      </c>
      <c r="H157" s="15">
        <v>5</v>
      </c>
      <c r="L157" t="str">
        <f t="shared" si="4"/>
        <v>Tanzania, United Republic OfArusha1300-1500</v>
      </c>
      <c r="M157" t="s">
        <v>13</v>
      </c>
      <c r="N157" t="s">
        <v>39</v>
      </c>
      <c r="O157" t="s">
        <v>50</v>
      </c>
      <c r="Q157">
        <v>1</v>
      </c>
      <c r="R157">
        <v>1</v>
      </c>
      <c r="S157" s="17">
        <f t="shared" si="5"/>
        <v>1</v>
      </c>
    </row>
    <row r="158" spans="3:19" x14ac:dyDescent="0.25">
      <c r="E158" t="s">
        <v>52</v>
      </c>
      <c r="F158" s="15">
        <v>1</v>
      </c>
      <c r="G158" s="15">
        <v>1</v>
      </c>
      <c r="H158" s="15">
        <v>2</v>
      </c>
      <c r="L158" t="str">
        <f t="shared" si="4"/>
        <v>BrazilBourbon1500-1700</v>
      </c>
      <c r="M158" t="s">
        <v>2</v>
      </c>
      <c r="N158" t="s">
        <v>23</v>
      </c>
      <c r="O158" t="s">
        <v>51</v>
      </c>
      <c r="P158">
        <v>3</v>
      </c>
      <c r="Q158">
        <v>2</v>
      </c>
      <c r="R158">
        <v>5</v>
      </c>
      <c r="S158" s="17">
        <f t="shared" si="5"/>
        <v>0.4</v>
      </c>
    </row>
    <row r="159" spans="3:19" x14ac:dyDescent="0.25">
      <c r="E159" t="s">
        <v>48</v>
      </c>
      <c r="F159" s="15">
        <v>1</v>
      </c>
      <c r="G159" s="15"/>
      <c r="H159" s="15">
        <v>1</v>
      </c>
      <c r="L159" t="str">
        <f t="shared" si="4"/>
        <v>BrazilBrazil1700-1900</v>
      </c>
      <c r="M159" t="s">
        <v>2</v>
      </c>
      <c r="N159" t="s">
        <v>2</v>
      </c>
      <c r="O159" t="s">
        <v>52</v>
      </c>
      <c r="P159">
        <v>1</v>
      </c>
      <c r="Q159">
        <v>1</v>
      </c>
      <c r="R159">
        <v>2</v>
      </c>
      <c r="S159" s="17">
        <f t="shared" si="5"/>
        <v>0.5</v>
      </c>
    </row>
    <row r="160" spans="3:19" x14ac:dyDescent="0.25">
      <c r="D160" t="s">
        <v>63</v>
      </c>
      <c r="E160" t="s">
        <v>50</v>
      </c>
      <c r="F160" s="15">
        <v>3</v>
      </c>
      <c r="G160" s="15">
        <v>2</v>
      </c>
      <c r="H160" s="15">
        <v>5</v>
      </c>
      <c r="L160" t="str">
        <f t="shared" si="4"/>
        <v>BrazilBrazil900-1100</v>
      </c>
      <c r="M160" t="s">
        <v>2</v>
      </c>
      <c r="N160" t="s">
        <v>2</v>
      </c>
      <c r="O160" t="s">
        <v>48</v>
      </c>
      <c r="P160">
        <v>1</v>
      </c>
      <c r="R160">
        <v>1</v>
      </c>
      <c r="S160" s="17">
        <f t="shared" si="5"/>
        <v>0</v>
      </c>
    </row>
    <row r="161" spans="3:19" x14ac:dyDescent="0.25">
      <c r="E161" t="s">
        <v>51</v>
      </c>
      <c r="F161" s="15">
        <v>6</v>
      </c>
      <c r="G161" s="15">
        <v>5</v>
      </c>
      <c r="H161" s="15">
        <v>11</v>
      </c>
      <c r="L161" t="str">
        <f t="shared" si="4"/>
        <v>BrazilOutro1300-1500</v>
      </c>
      <c r="M161" t="s">
        <v>2</v>
      </c>
      <c r="N161" t="s">
        <v>63</v>
      </c>
      <c r="O161" t="s">
        <v>50</v>
      </c>
      <c r="P161">
        <v>3</v>
      </c>
      <c r="Q161">
        <v>2</v>
      </c>
      <c r="R161">
        <v>5</v>
      </c>
      <c r="S161" s="17">
        <f t="shared" si="5"/>
        <v>0.4</v>
      </c>
    </row>
    <row r="162" spans="3:19" x14ac:dyDescent="0.25">
      <c r="E162" t="s">
        <v>52</v>
      </c>
      <c r="F162" s="15">
        <v>6</v>
      </c>
      <c r="G162" s="15">
        <v>2</v>
      </c>
      <c r="H162" s="15">
        <v>8</v>
      </c>
      <c r="L162" t="str">
        <f t="shared" si="4"/>
        <v>BrazilBrazil1500-1700</v>
      </c>
      <c r="M162" t="s">
        <v>2</v>
      </c>
      <c r="N162" t="s">
        <v>2</v>
      </c>
      <c r="O162" t="s">
        <v>51</v>
      </c>
      <c r="P162">
        <v>6</v>
      </c>
      <c r="Q162">
        <v>5</v>
      </c>
      <c r="R162">
        <v>11</v>
      </c>
      <c r="S162" s="17">
        <f t="shared" si="5"/>
        <v>0.45454545454545453</v>
      </c>
    </row>
    <row r="163" spans="3:19" x14ac:dyDescent="0.25">
      <c r="D163" t="s">
        <v>38</v>
      </c>
      <c r="E163" t="s">
        <v>50</v>
      </c>
      <c r="F163" s="15"/>
      <c r="G163" s="15">
        <v>1</v>
      </c>
      <c r="H163" s="15">
        <v>1</v>
      </c>
      <c r="L163" t="str">
        <f t="shared" si="4"/>
        <v>BrazilBrazil1700-1900</v>
      </c>
      <c r="M163" t="s">
        <v>2</v>
      </c>
      <c r="N163" t="s">
        <v>2</v>
      </c>
      <c r="O163" t="s">
        <v>52</v>
      </c>
      <c r="P163">
        <v>6</v>
      </c>
      <c r="Q163">
        <v>2</v>
      </c>
      <c r="R163">
        <v>8</v>
      </c>
      <c r="S163" s="17">
        <f t="shared" si="5"/>
        <v>0.25</v>
      </c>
    </row>
    <row r="164" spans="3:19" x14ac:dyDescent="0.25">
      <c r="C164" t="s">
        <v>15</v>
      </c>
      <c r="D164" t="s">
        <v>24</v>
      </c>
      <c r="E164" t="s">
        <v>49</v>
      </c>
      <c r="F164" s="15"/>
      <c r="G164" s="15">
        <v>2</v>
      </c>
      <c r="H164" s="15">
        <v>2</v>
      </c>
      <c r="L164" t="str">
        <f t="shared" si="4"/>
        <v>BrazilRuiru 111300-1500</v>
      </c>
      <c r="M164" t="s">
        <v>2</v>
      </c>
      <c r="N164" t="s">
        <v>38</v>
      </c>
      <c r="O164" t="s">
        <v>50</v>
      </c>
      <c r="Q164">
        <v>1</v>
      </c>
      <c r="R164">
        <v>1</v>
      </c>
      <c r="S164" s="17">
        <f t="shared" si="5"/>
        <v>1</v>
      </c>
    </row>
    <row r="165" spans="3:19" x14ac:dyDescent="0.25">
      <c r="E165" t="s">
        <v>50</v>
      </c>
      <c r="F165" s="15"/>
      <c r="G165" s="15">
        <v>1</v>
      </c>
      <c r="H165" s="15">
        <v>1</v>
      </c>
      <c r="L165" t="str">
        <f t="shared" si="4"/>
        <v>ThailandCatimor1100-1300</v>
      </c>
      <c r="M165" t="s">
        <v>15</v>
      </c>
      <c r="N165" t="s">
        <v>24</v>
      </c>
      <c r="O165" t="s">
        <v>49</v>
      </c>
      <c r="Q165">
        <v>2</v>
      </c>
      <c r="R165">
        <v>2</v>
      </c>
      <c r="S165" s="17">
        <f t="shared" si="5"/>
        <v>1</v>
      </c>
    </row>
    <row r="166" spans="3:19" x14ac:dyDescent="0.25">
      <c r="D166" t="s">
        <v>26</v>
      </c>
      <c r="E166" t="s">
        <v>50</v>
      </c>
      <c r="F166" s="15">
        <v>1</v>
      </c>
      <c r="G166" s="15">
        <v>3</v>
      </c>
      <c r="H166" s="15">
        <v>4</v>
      </c>
      <c r="L166" t="str">
        <f t="shared" si="4"/>
        <v>BrazilBrazil1300-1500</v>
      </c>
      <c r="M166" t="s">
        <v>2</v>
      </c>
      <c r="N166" t="s">
        <v>2</v>
      </c>
      <c r="O166" t="s">
        <v>50</v>
      </c>
      <c r="Q166">
        <v>1</v>
      </c>
      <c r="R166">
        <v>1</v>
      </c>
      <c r="S166" s="17">
        <f t="shared" si="5"/>
        <v>1</v>
      </c>
    </row>
    <row r="167" spans="3:19" x14ac:dyDescent="0.25">
      <c r="E167" t="s">
        <v>51</v>
      </c>
      <c r="F167" s="15"/>
      <c r="G167" s="15">
        <v>1</v>
      </c>
      <c r="H167" s="15">
        <v>1</v>
      </c>
      <c r="L167" t="str">
        <f t="shared" si="4"/>
        <v>BrazilCaturra1300-1500</v>
      </c>
      <c r="M167" t="s">
        <v>2</v>
      </c>
      <c r="N167" t="s">
        <v>26</v>
      </c>
      <c r="O167" t="s">
        <v>50</v>
      </c>
      <c r="P167">
        <v>1</v>
      </c>
      <c r="Q167">
        <v>3</v>
      </c>
      <c r="R167">
        <v>4</v>
      </c>
      <c r="S167" s="17">
        <f t="shared" si="5"/>
        <v>0.75</v>
      </c>
    </row>
    <row r="168" spans="3:19" x14ac:dyDescent="0.25">
      <c r="C168" t="s">
        <v>9</v>
      </c>
      <c r="D168" t="s">
        <v>23</v>
      </c>
      <c r="E168" t="s">
        <v>50</v>
      </c>
      <c r="F168" s="15"/>
      <c r="G168" s="15">
        <v>2</v>
      </c>
      <c r="H168" s="15">
        <v>2</v>
      </c>
      <c r="L168" t="str">
        <f t="shared" si="4"/>
        <v>BrazilBrazil1500-1700</v>
      </c>
      <c r="M168" t="s">
        <v>2</v>
      </c>
      <c r="N168" t="s">
        <v>2</v>
      </c>
      <c r="O168" t="s">
        <v>51</v>
      </c>
      <c r="Q168">
        <v>1</v>
      </c>
      <c r="R168">
        <v>1</v>
      </c>
      <c r="S168" s="17">
        <f t="shared" si="5"/>
        <v>1</v>
      </c>
    </row>
    <row r="169" spans="3:19" x14ac:dyDescent="0.25">
      <c r="E169" t="s">
        <v>51</v>
      </c>
      <c r="F169" s="15"/>
      <c r="G169" s="15">
        <v>1</v>
      </c>
      <c r="H169" s="15">
        <v>1</v>
      </c>
      <c r="L169" t="str">
        <f t="shared" si="4"/>
        <v>UgandaBourbon1300-1500</v>
      </c>
      <c r="M169" t="s">
        <v>9</v>
      </c>
      <c r="N169" t="s">
        <v>23</v>
      </c>
      <c r="O169" t="s">
        <v>50</v>
      </c>
      <c r="Q169">
        <v>2</v>
      </c>
      <c r="R169">
        <v>2</v>
      </c>
      <c r="S169" s="17">
        <f t="shared" si="5"/>
        <v>1</v>
      </c>
    </row>
    <row r="170" spans="3:19" x14ac:dyDescent="0.25">
      <c r="D170" t="s">
        <v>63</v>
      </c>
      <c r="E170" t="s">
        <v>51</v>
      </c>
      <c r="F170" s="15"/>
      <c r="G170" s="15">
        <v>2</v>
      </c>
      <c r="H170" s="15">
        <v>2</v>
      </c>
      <c r="L170" t="str">
        <f t="shared" si="4"/>
        <v>BrazilBrazil1500-1700</v>
      </c>
      <c r="M170" t="s">
        <v>2</v>
      </c>
      <c r="N170" t="s">
        <v>2</v>
      </c>
      <c r="O170" t="s">
        <v>51</v>
      </c>
      <c r="Q170">
        <v>1</v>
      </c>
      <c r="R170">
        <v>1</v>
      </c>
      <c r="S170" s="17">
        <f t="shared" si="5"/>
        <v>1</v>
      </c>
    </row>
    <row r="171" spans="3:19" x14ac:dyDescent="0.25">
      <c r="E171" t="s">
        <v>52</v>
      </c>
      <c r="F171" s="15"/>
      <c r="G171" s="15">
        <v>3</v>
      </c>
      <c r="H171" s="15">
        <v>3</v>
      </c>
      <c r="L171" t="str">
        <f t="shared" si="4"/>
        <v>BrazilOutro1500-1700</v>
      </c>
      <c r="M171" t="s">
        <v>2</v>
      </c>
      <c r="N171" t="s">
        <v>63</v>
      </c>
      <c r="O171" t="s">
        <v>51</v>
      </c>
      <c r="Q171">
        <v>2</v>
      </c>
      <c r="R171">
        <v>2</v>
      </c>
      <c r="S171" s="17">
        <f t="shared" si="5"/>
        <v>1</v>
      </c>
    </row>
    <row r="172" spans="3:19" x14ac:dyDescent="0.25">
      <c r="C172" t="s">
        <v>4</v>
      </c>
      <c r="D172" t="s">
        <v>63</v>
      </c>
      <c r="E172" t="s">
        <v>52</v>
      </c>
      <c r="F172" s="15">
        <v>1</v>
      </c>
      <c r="G172" s="15">
        <v>3</v>
      </c>
      <c r="H172" s="15">
        <v>4</v>
      </c>
      <c r="L172" t="str">
        <f t="shared" si="4"/>
        <v>BrazilBrazil1700-1900</v>
      </c>
      <c r="M172" t="s">
        <v>2</v>
      </c>
      <c r="N172" t="s">
        <v>2</v>
      </c>
      <c r="O172" t="s">
        <v>52</v>
      </c>
      <c r="Q172">
        <v>3</v>
      </c>
      <c r="R172">
        <v>3</v>
      </c>
      <c r="S172" s="17">
        <f t="shared" si="5"/>
        <v>1</v>
      </c>
    </row>
    <row r="173" spans="3:19" x14ac:dyDescent="0.25">
      <c r="C173" t="s">
        <v>20</v>
      </c>
      <c r="D173" t="s">
        <v>24</v>
      </c>
      <c r="E173" t="s">
        <v>51</v>
      </c>
      <c r="F173" s="15"/>
      <c r="G173" s="15">
        <v>1</v>
      </c>
      <c r="H173" s="15">
        <v>1</v>
      </c>
      <c r="L173" t="str">
        <f t="shared" si="4"/>
        <v>United StatesOutro1700-1900</v>
      </c>
      <c r="M173" t="s">
        <v>4</v>
      </c>
      <c r="N173" t="s">
        <v>63</v>
      </c>
      <c r="O173" t="s">
        <v>52</v>
      </c>
      <c r="P173">
        <v>1</v>
      </c>
      <c r="Q173">
        <v>3</v>
      </c>
      <c r="R173">
        <v>4</v>
      </c>
      <c r="S173" s="17">
        <f t="shared" si="5"/>
        <v>0.75</v>
      </c>
    </row>
    <row r="174" spans="3:19" x14ac:dyDescent="0.25">
      <c r="D174" t="s">
        <v>26</v>
      </c>
      <c r="E174" t="s">
        <v>48</v>
      </c>
      <c r="F174" s="15">
        <v>1</v>
      </c>
      <c r="G174" s="15"/>
      <c r="H174" s="15">
        <v>1</v>
      </c>
      <c r="L174" t="str">
        <f t="shared" si="4"/>
        <v>VietnamCatimor1500-1700</v>
      </c>
      <c r="M174" t="s">
        <v>20</v>
      </c>
      <c r="N174" t="s">
        <v>24</v>
      </c>
      <c r="O174" t="s">
        <v>51</v>
      </c>
      <c r="Q174">
        <v>1</v>
      </c>
      <c r="R174">
        <v>1</v>
      </c>
      <c r="S174" s="17">
        <f t="shared" si="5"/>
        <v>1</v>
      </c>
    </row>
    <row r="175" spans="3:19" x14ac:dyDescent="0.25">
      <c r="D175" t="s">
        <v>63</v>
      </c>
      <c r="E175" t="s">
        <v>48</v>
      </c>
      <c r="F175" s="15">
        <v>1</v>
      </c>
      <c r="G175" s="15">
        <v>1</v>
      </c>
      <c r="H175" s="15">
        <v>2</v>
      </c>
      <c r="L175" t="str">
        <f t="shared" si="4"/>
        <v>BrazilCaturra900-1100</v>
      </c>
      <c r="M175" t="s">
        <v>2</v>
      </c>
      <c r="N175" t="s">
        <v>26</v>
      </c>
      <c r="O175" t="s">
        <v>48</v>
      </c>
      <c r="P175">
        <v>1</v>
      </c>
      <c r="R175">
        <v>1</v>
      </c>
      <c r="S175" s="17">
        <f t="shared" si="5"/>
        <v>0</v>
      </c>
    </row>
    <row r="176" spans="3:19" x14ac:dyDescent="0.25">
      <c r="C176" t="s">
        <v>78</v>
      </c>
      <c r="F176" s="15">
        <v>444</v>
      </c>
      <c r="G176" s="15">
        <v>418</v>
      </c>
      <c r="H176" s="15">
        <v>862</v>
      </c>
      <c r="L176" t="str">
        <f t="shared" si="4"/>
        <v>BrazilOutro900-1100</v>
      </c>
      <c r="M176" t="s">
        <v>2</v>
      </c>
      <c r="N176" t="s">
        <v>63</v>
      </c>
      <c r="O176" t="s">
        <v>48</v>
      </c>
      <c r="P176">
        <v>1</v>
      </c>
      <c r="Q176">
        <v>1</v>
      </c>
      <c r="R176">
        <v>2</v>
      </c>
      <c r="S176" s="17">
        <f t="shared" si="5"/>
        <v>0.5</v>
      </c>
    </row>
    <row r="177" spans="12:19" x14ac:dyDescent="0.25">
      <c r="L177" t="str">
        <f t="shared" si="4"/>
        <v>Total Geral</v>
      </c>
      <c r="M177" t="s">
        <v>78</v>
      </c>
      <c r="P177">
        <v>444</v>
      </c>
      <c r="Q177">
        <v>418</v>
      </c>
      <c r="R177">
        <v>862</v>
      </c>
      <c r="S177" s="17">
        <f t="shared" si="5"/>
        <v>0.48491879350348027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Metadados</vt:lpstr>
      <vt:lpstr>Base</vt:lpstr>
      <vt:lpstr>Análises</vt:lpstr>
      <vt:lpstr>Calculadora</vt:lpstr>
      <vt:lpstr>DePara</vt:lpstr>
      <vt:lpstr>Base!Area_de_extracao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Roberto Vinicius da silva</cp:lastModifiedBy>
  <dcterms:created xsi:type="dcterms:W3CDTF">2022-03-10T23:56:03Z</dcterms:created>
  <dcterms:modified xsi:type="dcterms:W3CDTF">2024-08-10T21:10:25Z</dcterms:modified>
</cp:coreProperties>
</file>