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bb5670dbed6d0692/Documentos/Python Scripts/prevendo futuro/"/>
    </mc:Choice>
  </mc:AlternateContent>
  <xr:revisionPtr revIDLastSave="88" documentId="11_F25DC773A252ABDACC1048DDD1585AB65ADE58FA" xr6:coauthVersionLast="47" xr6:coauthVersionMax="47" xr10:uidLastSave="{1B8777B2-7434-4622-9723-E13D1C9126AF}"/>
  <bookViews>
    <workbookView xWindow="-120" yWindow="-120" windowWidth="29040" windowHeight="15840" activeTab="3" xr2:uid="{00000000-000D-0000-FFFF-FFFF00000000}"/>
  </bookViews>
  <sheets>
    <sheet name="Dataset" sheetId="1" r:id="rId1"/>
    <sheet name="Teoria Clássica" sheetId="2" r:id="rId2"/>
    <sheet name="Teoria Frequentista" sheetId="4" r:id="rId3"/>
    <sheet name="Teoria Axiomática" sheetId="6" r:id="rId4"/>
  </sheets>
  <calcPr calcId="191029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6" l="1"/>
  <c r="G34" i="6"/>
  <c r="I4" i="6"/>
  <c r="I3" i="6"/>
  <c r="F25" i="6"/>
  <c r="F26" i="6"/>
  <c r="F24" i="6"/>
  <c r="F13" i="6"/>
  <c r="F12" i="6"/>
  <c r="C5" i="6"/>
  <c r="C4" i="6"/>
  <c r="C6" i="6" s="1"/>
  <c r="O8" i="4"/>
  <c r="O12" i="4" s="1"/>
  <c r="P5" i="4"/>
  <c r="P2" i="4"/>
  <c r="P1" i="4"/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4" i="2"/>
</calcChain>
</file>

<file path=xl/sharedStrings.xml><?xml version="1.0" encoding="utf-8"?>
<sst xmlns="http://schemas.openxmlformats.org/spreadsheetml/2006/main" count="146" uniqueCount="68">
  <si>
    <t>Idade (anos)</t>
  </si>
  <si>
    <t>Salário (R$)</t>
  </si>
  <si>
    <t>Gênero</t>
  </si>
  <si>
    <t>Comprou (Sim/Não)</t>
  </si>
  <si>
    <t>M</t>
  </si>
  <si>
    <t>Sim</t>
  </si>
  <si>
    <t>F</t>
  </si>
  <si>
    <t>Não</t>
  </si>
  <si>
    <r>
      <rPr>
        <b/>
        <sz val="11"/>
        <color theme="1"/>
        <rFont val="Calibri"/>
        <family val="2"/>
        <scheme val="minor"/>
      </rPr>
      <t>Teoria Clássica:</t>
    </r>
    <r>
      <rPr>
        <sz val="11"/>
        <color theme="1"/>
        <rFont val="Calibri"/>
        <family val="2"/>
        <scheme val="minor"/>
      </rPr>
      <t xml:space="preserve"> Calcule a probabilidade de um indivíduo de uma determinada idade comprar o produto.</t>
    </r>
  </si>
  <si>
    <r>
      <rPr>
        <b/>
        <sz val="11"/>
        <color theme="1"/>
        <rFont val="Calibri"/>
        <family val="2"/>
        <scheme val="minor"/>
      </rPr>
      <t>Teoria Frequentista:</t>
    </r>
    <r>
      <rPr>
        <sz val="11"/>
        <color theme="1"/>
        <rFont val="Calibri"/>
        <family val="2"/>
        <scheme val="minor"/>
      </rPr>
      <t xml:space="preserve"> Use a média e a variância do salário para estimar a probabilidade de um novo indivíduo com uma idade específica ter um salário acima de um determinado valor.</t>
    </r>
  </si>
  <si>
    <r>
      <rPr>
        <b/>
        <sz val="11"/>
        <color theme="1"/>
        <rFont val="Calibri"/>
        <family val="2"/>
        <scheme val="minor"/>
      </rPr>
      <t>Teoria Axiomática:</t>
    </r>
    <r>
      <rPr>
        <sz val="11"/>
        <color theme="1"/>
        <rFont val="Calibri"/>
        <family val="2"/>
        <scheme val="minor"/>
      </rPr>
      <t xml:space="preserve"> Construa um modelo probabilístico para prever a probabilidade de compra com base em idade e gênero usando funções de probabilidade.</t>
    </r>
  </si>
  <si>
    <t>APLICAÇÕES</t>
  </si>
  <si>
    <t>Rótulos de Linha</t>
  </si>
  <si>
    <t>Total Geral</t>
  </si>
  <si>
    <t>Contagem de Comprou (Sim/Não)</t>
  </si>
  <si>
    <t>Idade</t>
  </si>
  <si>
    <t>Total</t>
  </si>
  <si>
    <t>Comprou</t>
  </si>
  <si>
    <t>% Sim</t>
  </si>
  <si>
    <t>Insights</t>
  </si>
  <si>
    <t>Total
Geral</t>
  </si>
  <si>
    <t>A probabilida de compra é maior para pessoas com 25, 27, 29, 36 e 40 anos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</si>
  <si>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</si>
  <si>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</si>
  <si>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</si>
  <si>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</si>
  <si>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</si>
  <si>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</si>
  <si>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</si>
  <si>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</si>
  <si>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</si>
  <si>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</si>
  <si>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Interseção</t>
  </si>
  <si>
    <t>gl</t>
  </si>
  <si>
    <t>SQ</t>
  </si>
  <si>
    <t>MQ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</si>
  <si>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</si>
  <si>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</si>
  <si>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</si>
  <si>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</si>
  <si>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</si>
  <si>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</si>
  <si>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</si>
  <si>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</si>
  <si>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Variável X 1</t>
  </si>
  <si>
    <t>media</t>
  </si>
  <si>
    <t>desv padr</t>
  </si>
  <si>
    <t>salário analise</t>
  </si>
  <si>
    <t>Z Score</t>
  </si>
  <si>
    <t>Calculo da probabilidade acumulada</t>
  </si>
  <si>
    <t>Probabilidade de ter um salário acima do valor P5</t>
  </si>
  <si>
    <t>Rótulos de Coluna</t>
  </si>
  <si>
    <t>Total de compras:</t>
  </si>
  <si>
    <t>Total registros:</t>
  </si>
  <si>
    <t>% de Compra</t>
  </si>
  <si>
    <t>Calcular a Probabilidade de Compra</t>
  </si>
  <si>
    <t>% SIM</t>
  </si>
  <si>
    <t>Calcular a Probabilidade de Compra com Base na Idade</t>
  </si>
  <si>
    <t>22-28</t>
  </si>
  <si>
    <t>29-35</t>
  </si>
  <si>
    <t>36-42</t>
  </si>
  <si>
    <t>Construir o Modelo Probabilístico</t>
  </si>
  <si>
    <t>P(A e B) = P(A|B) * P(B)</t>
  </si>
  <si>
    <t>Calcular a Probabilidade Condicional - GENERO</t>
  </si>
  <si>
    <t>% masc</t>
  </si>
  <si>
    <t>% fem</t>
  </si>
  <si>
    <t>Probabilidade de compra masculina</t>
  </si>
  <si>
    <t>Probabilidade de compra feminina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</si>
</sst>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.6"/>
      <color theme="1"/>
      <name val="Segoe UI"/>
      <family val="2"/>
    </font>
    <font>
      <sz val="9.6"/>
      <color theme="1"/>
      <name val="Segoe U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theme="4" tint="-0.249977111117893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n">
        <color theme="4" tint="-0.249977111117893"/>
      </top>
      <bottom style="thin">
        <color theme="4" tint="0.59999389629810485"/>
      </bottom>
      <diagonal/>
    </border>
    <border>
      <left/>
      <right/>
      <top style="thin">
        <color theme="4" tint="0.59999389629810485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2">
    <xf numFmtId="0" fontId="0" fillId="0" borderId="0" xfId="0"/>
    <xf numFmtId="0" fontId="2" fillId="0" borderId="1" xfId="0" applyFont="1" applyBorder="1" applyAlignment="1">
      <alignment vertical="center" wrapText="1"/>
    </xf>
    <xf numFmtId="0" fontId="4" fillId="0" borderId="0" xfId="0" applyFont="1"/>
    <xf numFmtId="0" fontId="2" fillId="0" borderId="2" xfId="0" applyFont="1" applyBorder="1" applyAlignment="1">
      <alignment vertical="center" wrapText="1"/>
    </xf>
    <xf numFmtId="0" fontId="1" fillId="0" borderId="0" xfId="0" applyFont="1" applyAlignment="1">
      <alignment horizontal="center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0" fontId="0" fillId="0" borderId="0" xfId="1" applyNumberFormat="1" applyFont="1"/>
    <xf numFmtId="0" fontId="5" fillId="2" borderId="5" xfId="0" applyFont="1" applyFill="1" applyBorder="1" applyAlignment="1">
      <alignment horizontal="center"/>
    </xf>
    <xf numFmtId="10" fontId="0" fillId="0" borderId="6" xfId="1" applyNumberFormat="1" applyFont="1" applyBorder="1"/>
    <xf numFmtId="10" fontId="0" fillId="0" borderId="0" xfId="1" applyNumberFormat="1" applyFont="1" applyBorder="1"/>
    <xf numFmtId="10" fontId="0" fillId="0" borderId="7" xfId="1" applyNumberFormat="1" applyFont="1" applyBorder="1"/>
    <xf numFmtId="0" fontId="0" fillId="0" borderId="0" xfId="0" applyAlignment="1">
      <alignment horizontal="center" vertical="center" wrapText="1"/>
    </xf>
    <xf numFmtId="0" fontId="6" fillId="0" borderId="0" xfId="0" applyFont="1"/>
    <xf numFmtId="1" fontId="2" fillId="0" borderId="1" xfId="0" applyNumberFormat="1" applyFont="1" applyBorder="1" applyAlignment="1">
      <alignment vertical="center" wrapText="1"/>
    </xf>
    <xf numFmtId="1" fontId="2" fillId="0" borderId="3" xfId="0" applyNumberFormat="1" applyFont="1" applyBorder="1" applyAlignment="1">
      <alignment vertical="center" wrapText="1"/>
    </xf>
    <xf numFmtId="2" fontId="2" fillId="0" borderId="1" xfId="0" applyNumberFormat="1" applyFont="1" applyBorder="1" applyAlignment="1">
      <alignment vertical="center" wrapText="1"/>
    </xf>
    <xf numFmtId="2" fontId="2" fillId="0" borderId="3" xfId="0" applyNumberFormat="1" applyFont="1" applyBorder="1" applyAlignment="1">
      <alignment vertical="center" wrapText="1"/>
    </xf>
    <xf numFmtId="0" fontId="0" fillId="0" borderId="8" xfId="0" applyBorder="1"/>
    <xf numFmtId="0" fontId="7" fillId="0" borderId="9" xfId="0" applyFont="1" applyBorder="1" applyAlignment="1">
      <alignment horizontal="center"/>
    </xf>
    <xf numFmtId="0" fontId="7" fillId="0" borderId="9" xfId="0" applyFont="1" applyBorder="1" applyAlignment="1">
      <alignment horizontal="centerContinuous"/>
    </xf>
    <xf numFmtId="10" fontId="0" fillId="3" borderId="0" xfId="1" applyNumberFormat="1" applyFont="1" applyFill="1" applyBorder="1" applyAlignment="1"/>
    <xf numFmtId="1" fontId="2" fillId="0" borderId="0" xfId="0" applyNumberFormat="1" applyFont="1" applyAlignment="1">
      <alignment horizontal="center" vertical="center" wrapText="1"/>
    </xf>
    <xf numFmtId="10" fontId="4" fillId="0" borderId="0" xfId="1" applyNumberFormat="1" applyFont="1"/>
    <xf numFmtId="0" fontId="4" fillId="4" borderId="10" xfId="0" applyFont="1" applyFill="1" applyBorder="1"/>
    <xf numFmtId="0" fontId="0" fillId="0" borderId="0" xfId="0" applyNumberFormat="1"/>
    <xf numFmtId="9" fontId="0" fillId="0" borderId="0" xfId="1" applyFont="1"/>
    <xf numFmtId="0" fontId="0" fillId="0" borderId="0" xfId="0" applyNumberFormat="1" applyAlignment="1">
      <alignment horizontal="center"/>
    </xf>
    <xf numFmtId="10" fontId="0" fillId="0" borderId="0" xfId="0" applyNumberFormat="1"/>
  </cellXfs>
  <cellStyles count="2">
    <cellStyle name="Normal" xfId="0" builtinId="0"/>
    <cellStyle name="Porcentagem" xfId="1" builtinId="5"/>
  </cellStyles>
  <dxfs count="29"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horizontal="center"/>
    </dxf>
    <dxf>
      <alignment vertical="center"/>
    </dxf>
    <dxf>
      <fill>
        <patternFill patternType="solid">
          <bgColor rgb="FF00B050"/>
        </patternFill>
      </fill>
    </dxf>
    <dxf>
      <alignment vertical="center"/>
    </dxf>
    <dxf>
      <alignment horizontal="center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Segoe U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Segoe U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Segoe UI"/>
        <family val="2"/>
        <scheme val="none"/>
      </font>
      <numFmt numFmtId="2" formatCode="0.00"/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Segoe UI"/>
        <family val="2"/>
        <scheme val="none"/>
      </font>
      <numFmt numFmtId="1" formatCode="0"/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border outline="0"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Segoe U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o Vinicius da silva" refreshedDate="45512.421257638889" createdVersion="8" refreshedVersion="8" minRefreshableVersion="3" recordCount="30" xr:uid="{660F255E-9F5A-4A84-81DD-041A3313EA06}">
  <cacheSource type="worksheet">
    <worksheetSource name="Tabela1"/>
  </cacheSource>
  <cacheFields count="4">
    <cacheField name="Idade (anos)" numFmtId="0">
      <sharedItems containsSemiMixedTypes="0" containsString="0" containsNumber="1" containsInteger="1" minValue="22" maxValue="42" count="19">
        <n v="22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</sharedItems>
      <fieldGroup base="0">
        <rangePr startNum="22" endNum="42" groupInterval="7"/>
        <groupItems count="5">
          <s v="&lt;22"/>
          <s v="22-28"/>
          <s v="29-35"/>
          <s v="36-42"/>
          <s v="&gt;43"/>
        </groupItems>
      </fieldGroup>
    </cacheField>
    <cacheField name="Salário (R$)" numFmtId="0">
      <sharedItems containsSemiMixedTypes="0" containsString="0" containsNumber="1" containsInteger="1" minValue="2500" maxValue="6500"/>
    </cacheField>
    <cacheField name="Gênero" numFmtId="0">
      <sharedItems count="2">
        <s v="M"/>
        <s v="F"/>
      </sharedItems>
    </cacheField>
    <cacheField name="Comprou (Sim/Não)" numFmtId="0">
      <sharedItems count="2">
        <s v="Sim"/>
        <s v="Nã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n v="2500"/>
    <x v="0"/>
    <x v="0"/>
  </r>
  <r>
    <x v="1"/>
    <n v="3000"/>
    <x v="0"/>
    <x v="0"/>
  </r>
  <r>
    <x v="1"/>
    <n v="2900"/>
    <x v="0"/>
    <x v="0"/>
  </r>
  <r>
    <x v="2"/>
    <n v="3000"/>
    <x v="0"/>
    <x v="0"/>
  </r>
  <r>
    <x v="3"/>
    <n v="3500"/>
    <x v="0"/>
    <x v="0"/>
  </r>
  <r>
    <x v="3"/>
    <n v="3100"/>
    <x v="1"/>
    <x v="0"/>
  </r>
  <r>
    <x v="4"/>
    <n v="4500"/>
    <x v="0"/>
    <x v="1"/>
  </r>
  <r>
    <x v="4"/>
    <n v="3400"/>
    <x v="0"/>
    <x v="0"/>
  </r>
  <r>
    <x v="5"/>
    <n v="3700"/>
    <x v="1"/>
    <x v="0"/>
  </r>
  <r>
    <x v="5"/>
    <n v="3600"/>
    <x v="0"/>
    <x v="0"/>
  </r>
  <r>
    <x v="6"/>
    <n v="4000"/>
    <x v="1"/>
    <x v="1"/>
  </r>
  <r>
    <x v="6"/>
    <n v="4300"/>
    <x v="1"/>
    <x v="0"/>
  </r>
  <r>
    <x v="7"/>
    <n v="4200"/>
    <x v="1"/>
    <x v="0"/>
  </r>
  <r>
    <x v="7"/>
    <n v="4500"/>
    <x v="1"/>
    <x v="1"/>
  </r>
  <r>
    <x v="8"/>
    <n v="4400"/>
    <x v="1"/>
    <x v="0"/>
  </r>
  <r>
    <x v="9"/>
    <n v="4900"/>
    <x v="0"/>
    <x v="1"/>
  </r>
  <r>
    <x v="9"/>
    <n v="4800"/>
    <x v="0"/>
    <x v="1"/>
  </r>
  <r>
    <x v="10"/>
    <n v="4600"/>
    <x v="1"/>
    <x v="1"/>
  </r>
  <r>
    <x v="11"/>
    <n v="5500"/>
    <x v="1"/>
    <x v="0"/>
  </r>
  <r>
    <x v="11"/>
    <n v="6000"/>
    <x v="0"/>
    <x v="1"/>
  </r>
  <r>
    <x v="11"/>
    <n v="5300"/>
    <x v="0"/>
    <x v="1"/>
  </r>
  <r>
    <x v="12"/>
    <n v="5200"/>
    <x v="0"/>
    <x v="0"/>
  </r>
  <r>
    <x v="12"/>
    <n v="5400"/>
    <x v="0"/>
    <x v="0"/>
  </r>
  <r>
    <x v="13"/>
    <n v="5500"/>
    <x v="0"/>
    <x v="1"/>
  </r>
  <r>
    <x v="14"/>
    <n v="5700"/>
    <x v="1"/>
    <x v="0"/>
  </r>
  <r>
    <x v="15"/>
    <n v="5900"/>
    <x v="1"/>
    <x v="0"/>
  </r>
  <r>
    <x v="16"/>
    <n v="5800"/>
    <x v="1"/>
    <x v="0"/>
  </r>
  <r>
    <x v="16"/>
    <n v="6000"/>
    <x v="1"/>
    <x v="0"/>
  </r>
  <r>
    <x v="17"/>
    <n v="6200"/>
    <x v="1"/>
    <x v="0"/>
  </r>
  <r>
    <x v="18"/>
    <n v="6500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1EB4B1-8DC7-4CB6-94B5-2CB65A5822A6}" name="Tabela dinâmica2" cacheId="3" applyNumberFormats="0" applyBorderFormats="0" applyFontFormats="0" applyPatternFormats="0" applyAlignmentFormats="0" applyWidthHeightFormats="1" dataCaption="Valores" grandTotalCaption="Total_x000a_Geral" updatedVersion="8" minRefreshableVersion="3" useAutoFormatting="1" itemPrintTitles="1" createdVersion="8" indent="0" outline="1" outlineData="1" multipleFieldFilters="0" rowHeaderCaption="Idade" colHeaderCaption="Comprou">
  <location ref="A2:D7" firstHeaderRow="1" firstDataRow="2" firstDataCol="1"/>
  <pivotFields count="4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0"/>
  </rowFields>
  <rowItems count="4">
    <i>
      <x v="1"/>
    </i>
    <i>
      <x v="2"/>
    </i>
    <i>
      <x v="3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ntagem de Comprou (Sim/Não)" fld="3" subtotal="count" baseField="0" baseItem="0"/>
  </dataFields>
  <formats count="7">
    <format dxfId="21">
      <pivotArea dataOnly="0" labelOnly="1" fieldPosition="0">
        <references count="1">
          <reference field="3" count="1">
            <x v="0"/>
          </reference>
        </references>
      </pivotArea>
    </format>
    <format dxfId="20">
      <pivotArea dataOnly="0" labelOnly="1" fieldPosition="0">
        <references count="1">
          <reference field="3" count="1">
            <x v="1"/>
          </reference>
        </references>
      </pivotArea>
    </format>
    <format dxfId="19">
      <pivotArea collapsedLevelsAreSubtotals="1" fieldPosition="0">
        <references count="2">
          <reference field="0" count="0"/>
          <reference field="3" count="0" selected="0"/>
        </references>
      </pivotArea>
    </format>
    <format dxfId="18">
      <pivotArea field="0" grandCol="1" collapsedLevelsAreSubtotals="1" axis="axisRow" fieldPosition="0">
        <references count="1">
          <reference field="0" count="0"/>
        </references>
      </pivotArea>
    </format>
    <format dxfId="17">
      <pivotArea dataOnly="0" labelOnly="1" grandCol="1" outline="0" fieldPosition="0"/>
    </format>
    <format dxfId="16">
      <pivotArea dataOnly="0" labelOnly="1" grandCol="1" outline="0" fieldPosition="0"/>
    </format>
    <format dxfId="15">
      <pivotArea dataOnly="0" labelOnly="1" grandCol="1" outline="0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35A05-ED20-4017-9822-A64CA4F825E8}" name="Tabela dinâmica2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22:E27" firstHeaderRow="1" firstDataRow="2" firstDataCol="1"/>
  <pivotFields count="4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3">
        <item x="1"/>
        <item x="0"/>
        <item t="default"/>
      </items>
    </pivotField>
    <pivotField axis="axisCol" dataField="1" showAll="0">
      <items count="3">
        <item x="1"/>
        <item x="0"/>
        <item t="default"/>
      </items>
    </pivotField>
  </pivotFields>
  <rowFields count="1">
    <field x="0"/>
  </rowFields>
  <rowItems count="4">
    <i>
      <x v="1"/>
    </i>
    <i>
      <x v="2"/>
    </i>
    <i>
      <x v="3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ntagem de Comprou (Sim/Não)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289D42-3DE4-4C3E-BF82-C11FA4AEB5A1}" name="Tabela dinâ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10:E14" firstHeaderRow="1" firstDataRow="2" firstDataCol="1"/>
  <pivotFields count="4">
    <pivotField showAll="0">
      <items count="6">
        <item x="0"/>
        <item x="1"/>
        <item x="2"/>
        <item x="3"/>
        <item x="4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axis="axisCol" dataField="1"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ntagem de Comprou (Sim/Não)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A061FA-C831-4293-A7E5-7C018712B2AA}" name="Tabela1" displayName="Tabela1" ref="A1:D31" totalsRowShown="0" headerRowDxfId="28" dataDxfId="27" tableBorderDxfId="26">
  <autoFilter ref="A1:D31" xr:uid="{9BA061FA-C831-4293-A7E5-7C018712B2AA}"/>
  <sortState xmlns:xlrd2="http://schemas.microsoft.com/office/spreadsheetml/2017/richdata2" ref="A2:D31">
    <sortCondition ref="A1:A31"/>
  </sortState>
  <tableColumns count="4">
    <tableColumn id="1" xr3:uid="{91C97254-4D9E-4627-AA3A-941152FF9BB4}" name="Idade (anos)" dataDxfId="25"/>
    <tableColumn id="2" xr3:uid="{5CEBC119-22C0-46B2-B9E6-6679A3E33F56}" name="Salário (R$)" dataDxfId="24"/>
    <tableColumn id="3" xr3:uid="{EA5C05E1-69CD-43E2-85CD-ABFC4209B848}" name="Gênero" dataDxfId="23"/>
    <tableColumn id="4" xr3:uid="{7333478C-6724-4429-B2FF-19B89F9F26C7}" name="Comprou (Sim/Não)" dataDxfId="2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F31"/>
  <sheetViews>
    <sheetView showGridLines="0" zoomScale="85" zoomScaleNormal="85" workbookViewId="0">
      <selection sqref="A1:D31"/>
    </sheetView>
  </sheetViews>
  <sheetFormatPr defaultRowHeight="15" x14ac:dyDescent="0.25"/>
  <cols>
    <col min="1" max="1" width="16.5703125" bestFit="1" customWidth="1"/>
    <col min="2" max="2" width="15.7109375" bestFit="1" customWidth="1"/>
    <col min="3" max="3" width="11.85546875" bestFit="1" customWidth="1"/>
    <col min="4" max="4" width="23.7109375" bestFit="1" customWidth="1"/>
  </cols>
  <sheetData>
    <row r="1" spans="1:6" ht="15.75" thickBot="1" x14ac:dyDescent="0.3">
      <c r="A1" s="4" t="s">
        <v>0</v>
      </c>
      <c r="B1" s="4" t="s">
        <v>1</v>
      </c>
      <c r="C1" s="4" t="s">
        <v>2</v>
      </c>
      <c r="D1" s="4" t="s">
        <v>3</v>
      </c>
    </row>
    <row r="2" spans="1:6" ht="15.75" thickBot="1" x14ac:dyDescent="0.3">
      <c r="A2" s="17">
        <v>22</v>
      </c>
      <c r="B2" s="19">
        <v>2500</v>
      </c>
      <c r="C2" s="1" t="s">
        <v>4</v>
      </c>
      <c r="D2" s="3" t="s">
        <v>5</v>
      </c>
    </row>
    <row r="3" spans="1:6" ht="15.75" thickBot="1" x14ac:dyDescent="0.3">
      <c r="A3" s="17">
        <v>25</v>
      </c>
      <c r="B3" s="19">
        <v>3000</v>
      </c>
      <c r="C3" s="1" t="s">
        <v>4</v>
      </c>
      <c r="D3" s="3" t="s">
        <v>5</v>
      </c>
    </row>
    <row r="4" spans="1:6" ht="15.75" thickBot="1" x14ac:dyDescent="0.3">
      <c r="A4" s="17">
        <v>25</v>
      </c>
      <c r="B4" s="19">
        <v>2900</v>
      </c>
      <c r="C4" s="1" t="s">
        <v>4</v>
      </c>
      <c r="D4" s="3" t="s">
        <v>5</v>
      </c>
      <c r="F4" s="2" t="s">
        <v>11</v>
      </c>
    </row>
    <row r="5" spans="1:6" ht="15.75" thickBot="1" x14ac:dyDescent="0.3">
      <c r="A5" s="17">
        <v>26</v>
      </c>
      <c r="B5" s="19">
        <v>3000</v>
      </c>
      <c r="C5" s="1" t="s">
        <v>4</v>
      </c>
      <c r="D5" s="3" t="s">
        <v>5</v>
      </c>
      <c r="F5" t="s">
        <v>8</v>
      </c>
    </row>
    <row r="6" spans="1:6" ht="15.75" thickBot="1" x14ac:dyDescent="0.3">
      <c r="A6" s="17">
        <v>27</v>
      </c>
      <c r="B6" s="19">
        <v>3500</v>
      </c>
      <c r="C6" s="1" t="s">
        <v>4</v>
      </c>
      <c r="D6" s="3" t="s">
        <v>5</v>
      </c>
      <c r="F6" t="s">
        <v>9</v>
      </c>
    </row>
    <row r="7" spans="1:6" ht="15.75" thickBot="1" x14ac:dyDescent="0.3">
      <c r="A7" s="17">
        <v>27</v>
      </c>
      <c r="B7" s="19">
        <v>3100</v>
      </c>
      <c r="C7" s="1" t="s">
        <v>6</v>
      </c>
      <c r="D7" s="3" t="s">
        <v>5</v>
      </c>
      <c r="F7" t="s">
        <v>10</v>
      </c>
    </row>
    <row r="8" spans="1:6" ht="15.75" thickBot="1" x14ac:dyDescent="0.3">
      <c r="A8" s="17">
        <v>28</v>
      </c>
      <c r="B8" s="19">
        <v>4500</v>
      </c>
      <c r="C8" s="1" t="s">
        <v>4</v>
      </c>
      <c r="D8" s="3" t="s">
        <v>7</v>
      </c>
    </row>
    <row r="9" spans="1:6" ht="15.75" thickBot="1" x14ac:dyDescent="0.3">
      <c r="A9" s="17">
        <v>28</v>
      </c>
      <c r="B9" s="19">
        <v>3400</v>
      </c>
      <c r="C9" s="1" t="s">
        <v>4</v>
      </c>
      <c r="D9" s="3" t="s">
        <v>5</v>
      </c>
    </row>
    <row r="10" spans="1:6" ht="15.75" thickBot="1" x14ac:dyDescent="0.3">
      <c r="A10" s="17">
        <v>29</v>
      </c>
      <c r="B10" s="19">
        <v>3700</v>
      </c>
      <c r="C10" s="1" t="s">
        <v>6</v>
      </c>
      <c r="D10" s="3" t="s">
        <v>5</v>
      </c>
    </row>
    <row r="11" spans="1:6" ht="15.75" thickBot="1" x14ac:dyDescent="0.3">
      <c r="A11" s="17">
        <v>29</v>
      </c>
      <c r="B11" s="19">
        <v>3600</v>
      </c>
      <c r="C11" s="1" t="s">
        <v>4</v>
      </c>
      <c r="D11" s="3" t="s">
        <v>5</v>
      </c>
    </row>
    <row r="12" spans="1:6" ht="15.75" thickBot="1" x14ac:dyDescent="0.3">
      <c r="A12" s="17">
        <v>30</v>
      </c>
      <c r="B12" s="19">
        <v>4000</v>
      </c>
      <c r="C12" s="1" t="s">
        <v>6</v>
      </c>
      <c r="D12" s="3" t="s">
        <v>7</v>
      </c>
    </row>
    <row r="13" spans="1:6" ht="15.75" thickBot="1" x14ac:dyDescent="0.3">
      <c r="A13" s="17">
        <v>30</v>
      </c>
      <c r="B13" s="19">
        <v>4300</v>
      </c>
      <c r="C13" s="1" t="s">
        <v>6</v>
      </c>
      <c r="D13" s="3" t="s">
        <v>5</v>
      </c>
    </row>
    <row r="14" spans="1:6" ht="15.75" thickBot="1" x14ac:dyDescent="0.3">
      <c r="A14" s="17">
        <v>31</v>
      </c>
      <c r="B14" s="19">
        <v>4200</v>
      </c>
      <c r="C14" s="1" t="s">
        <v>6</v>
      </c>
      <c r="D14" s="3" t="s">
        <v>5</v>
      </c>
    </row>
    <row r="15" spans="1:6" ht="15.75" thickBot="1" x14ac:dyDescent="0.3">
      <c r="A15" s="17">
        <v>31</v>
      </c>
      <c r="B15" s="19">
        <v>4500</v>
      </c>
      <c r="C15" s="1" t="s">
        <v>6</v>
      </c>
      <c r="D15" s="3" t="s">
        <v>7</v>
      </c>
    </row>
    <row r="16" spans="1:6" ht="15.75" thickBot="1" x14ac:dyDescent="0.3">
      <c r="A16" s="17">
        <v>32</v>
      </c>
      <c r="B16" s="19">
        <v>4400</v>
      </c>
      <c r="C16" s="1" t="s">
        <v>6</v>
      </c>
      <c r="D16" s="3" t="s">
        <v>5</v>
      </c>
    </row>
    <row r="17" spans="1:4" ht="15.75" thickBot="1" x14ac:dyDescent="0.3">
      <c r="A17" s="17">
        <v>33</v>
      </c>
      <c r="B17" s="19">
        <v>4900</v>
      </c>
      <c r="C17" s="1" t="s">
        <v>4</v>
      </c>
      <c r="D17" s="3" t="s">
        <v>7</v>
      </c>
    </row>
    <row r="18" spans="1:4" ht="15.75" thickBot="1" x14ac:dyDescent="0.3">
      <c r="A18" s="17">
        <v>33</v>
      </c>
      <c r="B18" s="19">
        <v>4800</v>
      </c>
      <c r="C18" s="1" t="s">
        <v>4</v>
      </c>
      <c r="D18" s="3" t="s">
        <v>7</v>
      </c>
    </row>
    <row r="19" spans="1:4" ht="15.75" thickBot="1" x14ac:dyDescent="0.3">
      <c r="A19" s="17">
        <v>34</v>
      </c>
      <c r="B19" s="19">
        <v>4600</v>
      </c>
      <c r="C19" s="1" t="s">
        <v>6</v>
      </c>
      <c r="D19" s="3" t="s">
        <v>7</v>
      </c>
    </row>
    <row r="20" spans="1:4" ht="15.75" thickBot="1" x14ac:dyDescent="0.3">
      <c r="A20" s="17">
        <v>35</v>
      </c>
      <c r="B20" s="19">
        <v>5500</v>
      </c>
      <c r="C20" s="1" t="s">
        <v>6</v>
      </c>
      <c r="D20" s="3" t="s">
        <v>5</v>
      </c>
    </row>
    <row r="21" spans="1:4" ht="15.75" thickBot="1" x14ac:dyDescent="0.3">
      <c r="A21" s="17">
        <v>35</v>
      </c>
      <c r="B21" s="19">
        <v>6000</v>
      </c>
      <c r="C21" s="1" t="s">
        <v>4</v>
      </c>
      <c r="D21" s="3" t="s">
        <v>7</v>
      </c>
    </row>
    <row r="22" spans="1:4" ht="15.75" thickBot="1" x14ac:dyDescent="0.3">
      <c r="A22" s="17">
        <v>35</v>
      </c>
      <c r="B22" s="19">
        <v>5300</v>
      </c>
      <c r="C22" s="1" t="s">
        <v>4</v>
      </c>
      <c r="D22" s="3" t="s">
        <v>7</v>
      </c>
    </row>
    <row r="23" spans="1:4" ht="15.75" thickBot="1" x14ac:dyDescent="0.3">
      <c r="A23" s="17">
        <v>36</v>
      </c>
      <c r="B23" s="19">
        <v>5200</v>
      </c>
      <c r="C23" s="1" t="s">
        <v>4</v>
      </c>
      <c r="D23" s="3" t="s">
        <v>5</v>
      </c>
    </row>
    <row r="24" spans="1:4" ht="15.75" thickBot="1" x14ac:dyDescent="0.3">
      <c r="A24" s="17">
        <v>36</v>
      </c>
      <c r="B24" s="19">
        <v>5400</v>
      </c>
      <c r="C24" s="1" t="s">
        <v>4</v>
      </c>
      <c r="D24" s="3" t="s">
        <v>5</v>
      </c>
    </row>
    <row r="25" spans="1:4" ht="15.75" thickBot="1" x14ac:dyDescent="0.3">
      <c r="A25" s="17">
        <v>37</v>
      </c>
      <c r="B25" s="19">
        <v>5500</v>
      </c>
      <c r="C25" s="1" t="s">
        <v>4</v>
      </c>
      <c r="D25" s="3" t="s">
        <v>7</v>
      </c>
    </row>
    <row r="26" spans="1:4" ht="15.75" thickBot="1" x14ac:dyDescent="0.3">
      <c r="A26" s="17">
        <v>38</v>
      </c>
      <c r="B26" s="19">
        <v>5700</v>
      </c>
      <c r="C26" s="1" t="s">
        <v>6</v>
      </c>
      <c r="D26" s="3" t="s">
        <v>5</v>
      </c>
    </row>
    <row r="27" spans="1:4" ht="15.75" thickBot="1" x14ac:dyDescent="0.3">
      <c r="A27" s="17">
        <v>39</v>
      </c>
      <c r="B27" s="19">
        <v>5900</v>
      </c>
      <c r="C27" s="1" t="s">
        <v>6</v>
      </c>
      <c r="D27" s="3" t="s">
        <v>5</v>
      </c>
    </row>
    <row r="28" spans="1:4" ht="15.75" thickBot="1" x14ac:dyDescent="0.3">
      <c r="A28" s="17">
        <v>40</v>
      </c>
      <c r="B28" s="19">
        <v>5800</v>
      </c>
      <c r="C28" s="1" t="s">
        <v>6</v>
      </c>
      <c r="D28" s="3" t="s">
        <v>5</v>
      </c>
    </row>
    <row r="29" spans="1:4" ht="15.75" thickBot="1" x14ac:dyDescent="0.3">
      <c r="A29" s="17">
        <v>40</v>
      </c>
      <c r="B29" s="19">
        <v>6000</v>
      </c>
      <c r="C29" s="1" t="s">
        <v>6</v>
      </c>
      <c r="D29" s="3" t="s">
        <v>5</v>
      </c>
    </row>
    <row r="30" spans="1:4" ht="15.75" thickBot="1" x14ac:dyDescent="0.3">
      <c r="A30" s="17">
        <v>41</v>
      </c>
      <c r="B30" s="19">
        <v>6200</v>
      </c>
      <c r="C30" s="1" t="s">
        <v>6</v>
      </c>
      <c r="D30" s="3" t="s">
        <v>5</v>
      </c>
    </row>
    <row r="31" spans="1:4" x14ac:dyDescent="0.25">
      <c r="A31" s="18">
        <v>42</v>
      </c>
      <c r="B31" s="20">
        <v>6500</v>
      </c>
      <c r="C31" s="5" t="s">
        <v>6</v>
      </c>
      <c r="D31" s="6" t="s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AC564-8E4D-4CAB-98E9-5D9562E436B0}">
  <sheetPr>
    <tabColor theme="9" tint="-0.249977111117893"/>
  </sheetPr>
  <dimension ref="A2:I22"/>
  <sheetViews>
    <sheetView showGridLines="0" workbookViewId="0">
      <selection activeCell="A23" sqref="A23"/>
    </sheetView>
  </sheetViews>
  <sheetFormatPr defaultRowHeight="15" x14ac:dyDescent="0.25"/>
  <cols>
    <col min="1" max="1" width="31.5703125" bestFit="1" customWidth="1"/>
    <col min="2" max="2" width="11.42578125" bestFit="1" customWidth="1"/>
    <col min="3" max="3" width="4.5703125" bestFit="1" customWidth="1"/>
    <col min="4" max="4" width="5.7109375" bestFit="1" customWidth="1"/>
  </cols>
  <sheetData>
    <row r="2" spans="1:9" ht="15.75" x14ac:dyDescent="0.25">
      <c r="A2" s="7" t="s">
        <v>14</v>
      </c>
      <c r="B2" s="7" t="s">
        <v>17</v>
      </c>
      <c r="I2" s="16" t="s">
        <v>19</v>
      </c>
    </row>
    <row r="3" spans="1:9" ht="25.5" customHeight="1" x14ac:dyDescent="0.25">
      <c r="A3" s="7" t="s">
        <v>15</v>
      </c>
      <c r="B3" s="9" t="s">
        <v>5</v>
      </c>
      <c r="C3" s="9" t="s">
        <v>7</v>
      </c>
      <c r="D3" s="15" t="s">
        <v>20</v>
      </c>
      <c r="E3" s="11" t="s">
        <v>18</v>
      </c>
      <c r="I3" t="s">
        <v>21</v>
      </c>
    </row>
    <row r="4" spans="1:9" x14ac:dyDescent="0.25">
      <c r="A4" s="8" t="s">
        <v>58</v>
      </c>
      <c r="B4" s="30">
        <v>7</v>
      </c>
      <c r="C4" s="30">
        <v>1</v>
      </c>
      <c r="D4" s="30">
        <v>8</v>
      </c>
      <c r="E4" s="12" t="e">
        <f>B4/$D$23</f>
        <v>#DIV/0!</v>
      </c>
    </row>
    <row r="5" spans="1:9" x14ac:dyDescent="0.25">
      <c r="A5" s="8" t="s">
        <v>59</v>
      </c>
      <c r="B5" s="30">
        <v>6</v>
      </c>
      <c r="C5" s="30">
        <v>7</v>
      </c>
      <c r="D5" s="30">
        <v>13</v>
      </c>
      <c r="E5" s="13" t="e">
        <f t="shared" ref="E5:E22" si="0">B5/$D$23</f>
        <v>#DIV/0!</v>
      </c>
    </row>
    <row r="6" spans="1:9" x14ac:dyDescent="0.25">
      <c r="A6" s="8" t="s">
        <v>60</v>
      </c>
      <c r="B6" s="30">
        <v>8</v>
      </c>
      <c r="C6" s="30">
        <v>1</v>
      </c>
      <c r="D6" s="30">
        <v>9</v>
      </c>
      <c r="E6" s="13" t="e">
        <f t="shared" si="0"/>
        <v>#DIV/0!</v>
      </c>
    </row>
    <row r="7" spans="1:9" x14ac:dyDescent="0.25">
      <c r="A7" s="8" t="s">
        <v>20</v>
      </c>
      <c r="B7" s="28">
        <v>21</v>
      </c>
      <c r="C7" s="28">
        <v>9</v>
      </c>
      <c r="D7" s="28">
        <v>30</v>
      </c>
      <c r="E7" s="13" t="e">
        <f t="shared" si="0"/>
        <v>#DIV/0!</v>
      </c>
    </row>
    <row r="8" spans="1:9" x14ac:dyDescent="0.25">
      <c r="E8" s="13" t="e">
        <f t="shared" si="0"/>
        <v>#DIV/0!</v>
      </c>
    </row>
    <row r="9" spans="1:9" x14ac:dyDescent="0.25">
      <c r="E9" s="13" t="e">
        <f t="shared" si="0"/>
        <v>#DIV/0!</v>
      </c>
    </row>
    <row r="10" spans="1:9" x14ac:dyDescent="0.25">
      <c r="E10" s="13" t="e">
        <f t="shared" si="0"/>
        <v>#DIV/0!</v>
      </c>
    </row>
    <row r="11" spans="1:9" x14ac:dyDescent="0.25">
      <c r="E11" s="13" t="e">
        <f t="shared" si="0"/>
        <v>#DIV/0!</v>
      </c>
    </row>
    <row r="12" spans="1:9" x14ac:dyDescent="0.25">
      <c r="E12" s="13" t="e">
        <f t="shared" si="0"/>
        <v>#DIV/0!</v>
      </c>
    </row>
    <row r="13" spans="1:9" x14ac:dyDescent="0.25">
      <c r="E13" s="13" t="e">
        <f t="shared" si="0"/>
        <v>#DIV/0!</v>
      </c>
    </row>
    <row r="14" spans="1:9" x14ac:dyDescent="0.25">
      <c r="E14" s="13" t="e">
        <f t="shared" si="0"/>
        <v>#DIV/0!</v>
      </c>
    </row>
    <row r="15" spans="1:9" x14ac:dyDescent="0.25">
      <c r="E15" s="13" t="e">
        <f t="shared" si="0"/>
        <v>#DIV/0!</v>
      </c>
    </row>
    <row r="16" spans="1:9" x14ac:dyDescent="0.25">
      <c r="E16" s="13" t="e">
        <f t="shared" si="0"/>
        <v>#DIV/0!</v>
      </c>
    </row>
    <row r="17" spans="5:5" x14ac:dyDescent="0.25">
      <c r="E17" s="13" t="e">
        <f t="shared" si="0"/>
        <v>#DIV/0!</v>
      </c>
    </row>
    <row r="18" spans="5:5" x14ac:dyDescent="0.25">
      <c r="E18" s="13" t="e">
        <f t="shared" si="0"/>
        <v>#DIV/0!</v>
      </c>
    </row>
    <row r="19" spans="5:5" x14ac:dyDescent="0.25">
      <c r="E19" s="13" t="e">
        <f t="shared" si="0"/>
        <v>#DIV/0!</v>
      </c>
    </row>
    <row r="20" spans="5:5" x14ac:dyDescent="0.25">
      <c r="E20" s="13" t="e">
        <f t="shared" si="0"/>
        <v>#DIV/0!</v>
      </c>
    </row>
    <row r="21" spans="5:5" x14ac:dyDescent="0.25">
      <c r="E21" s="14" t="e">
        <f t="shared" si="0"/>
        <v>#DIV/0!</v>
      </c>
    </row>
    <row r="22" spans="5:5" x14ac:dyDescent="0.25">
      <c r="E22" s="10" t="e">
        <f t="shared" si="0"/>
        <v>#DIV/0!</v>
      </c>
    </row>
  </sheetData>
  <conditionalFormatting sqref="E4:E22">
    <cfRule type="colorScale" priority="1">
      <colorScale>
        <cfvo type="min"/>
        <cfvo type="max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A6E7D-EBC3-4D7B-804C-B2E107055B39}">
  <sheetPr>
    <tabColor rgb="FF7030A0"/>
  </sheetPr>
  <dimension ref="A1:P18"/>
  <sheetViews>
    <sheetView workbookViewId="0">
      <selection activeCell="E17" sqref="E17"/>
    </sheetView>
  </sheetViews>
  <sheetFormatPr defaultRowHeight="15" x14ac:dyDescent="0.25"/>
  <cols>
    <col min="1" max="1" width="24.85546875" bestFit="1" customWidth="1"/>
    <col min="2" max="2" width="12.7109375" bestFit="1" customWidth="1"/>
    <col min="3" max="3" width="12" bestFit="1" customWidth="1"/>
    <col min="4" max="4" width="12.7109375" bestFit="1" customWidth="1"/>
    <col min="5" max="5" width="12" bestFit="1" customWidth="1"/>
    <col min="6" max="6" width="16" bestFit="1" customWidth="1"/>
    <col min="7" max="7" width="14.7109375" bestFit="1" customWidth="1"/>
    <col min="8" max="8" width="13.7109375" bestFit="1" customWidth="1"/>
    <col min="9" max="9" width="14.5703125" bestFit="1" customWidth="1"/>
    <col min="15" max="15" width="13.5703125" bestFit="1" customWidth="1"/>
  </cols>
  <sheetData>
    <row r="1" spans="1:16" x14ac:dyDescent="0.25">
      <c r="A1" t="s">
        <v>22</v>
      </c>
      <c r="O1" t="s">
        <v>45</v>
      </c>
      <c r="P1">
        <f>AVERAGE(Tabela1[Salário (R$)])</f>
        <v>4596.666666666667</v>
      </c>
    </row>
    <row r="2" spans="1:16" ht="15.75" thickBot="1" x14ac:dyDescent="0.3">
      <c r="O2" t="s">
        <v>46</v>
      </c>
      <c r="P2">
        <f>_xlfn.STDEV.S(Tabela1[Salário (R$)])</f>
        <v>1136.6870595130247</v>
      </c>
    </row>
    <row r="3" spans="1:16" x14ac:dyDescent="0.25">
      <c r="A3" s="23" t="s">
        <v>23</v>
      </c>
      <c r="B3" s="23"/>
    </row>
    <row r="4" spans="1:16" x14ac:dyDescent="0.25">
      <c r="A4" t="s">
        <v>24</v>
      </c>
      <c r="B4">
        <v>0.96582433199541773</v>
      </c>
      <c r="O4" t="s">
        <v>47</v>
      </c>
      <c r="P4">
        <v>5000</v>
      </c>
    </row>
    <row r="5" spans="1:16" x14ac:dyDescent="0.25">
      <c r="A5" t="s">
        <v>25</v>
      </c>
      <c r="B5" s="24">
        <v>0.93281664027439493</v>
      </c>
      <c r="O5" t="s">
        <v>48</v>
      </c>
      <c r="P5">
        <f>(P4-P1) / P2</f>
        <v>0.35483234365853311</v>
      </c>
    </row>
    <row r="6" spans="1:16" x14ac:dyDescent="0.25">
      <c r="A6" t="s">
        <v>26</v>
      </c>
      <c r="B6">
        <v>0.93041723456990899</v>
      </c>
    </row>
    <row r="7" spans="1:16" x14ac:dyDescent="0.25">
      <c r="A7" t="s">
        <v>27</v>
      </c>
      <c r="B7">
        <v>299.84151137756947</v>
      </c>
      <c r="O7" t="s">
        <v>49</v>
      </c>
    </row>
    <row r="8" spans="1:16" ht="15.75" thickBot="1" x14ac:dyDescent="0.3">
      <c r="A8" s="21" t="s">
        <v>28</v>
      </c>
      <c r="B8" s="21">
        <v>30</v>
      </c>
      <c r="O8">
        <f>_xlfn.NORM.DIST(P5,P1,P2,TRUE)</f>
        <v>2.631794611088177E-5</v>
      </c>
    </row>
    <row r="10" spans="1:16" ht="15.75" thickBot="1" x14ac:dyDescent="0.3">
      <c r="A10" t="s">
        <v>29</v>
      </c>
    </row>
    <row r="11" spans="1:16" x14ac:dyDescent="0.25">
      <c r="A11" s="22"/>
      <c r="B11" s="22" t="s">
        <v>33</v>
      </c>
      <c r="C11" s="22" t="s">
        <v>34</v>
      </c>
      <c r="D11" s="22" t="s">
        <v>35</v>
      </c>
      <c r="E11" s="22" t="s">
        <v>6</v>
      </c>
      <c r="F11" s="22" t="s">
        <v>36</v>
      </c>
      <c r="O11" t="s">
        <v>50</v>
      </c>
    </row>
    <row r="12" spans="1:16" x14ac:dyDescent="0.25">
      <c r="A12" t="s">
        <v>30</v>
      </c>
      <c r="B12">
        <v>1</v>
      </c>
      <c r="C12">
        <v>34952328.57220149</v>
      </c>
      <c r="D12">
        <v>34952328.57220149</v>
      </c>
      <c r="E12">
        <v>388.76986852636583</v>
      </c>
      <c r="F12">
        <v>5.8913287510754522E-18</v>
      </c>
      <c r="O12" s="10">
        <f xml:space="preserve"> 1 - O8</f>
        <v>0.99997368205388915</v>
      </c>
    </row>
    <row r="13" spans="1:16" x14ac:dyDescent="0.25">
      <c r="A13" t="s">
        <v>31</v>
      </c>
      <c r="B13">
        <v>28</v>
      </c>
      <c r="C13">
        <v>2517338.0944651836</v>
      </c>
      <c r="D13">
        <v>89904.931945185133</v>
      </c>
    </row>
    <row r="14" spans="1:16" ht="15.75" thickBot="1" x14ac:dyDescent="0.3">
      <c r="A14" s="21" t="s">
        <v>16</v>
      </c>
      <c r="B14" s="21">
        <v>29</v>
      </c>
      <c r="C14" s="21">
        <v>37469666.666666672</v>
      </c>
      <c r="D14" s="21"/>
      <c r="E14" s="21"/>
      <c r="F14" s="21"/>
    </row>
    <row r="15" spans="1:16" ht="15.75" thickBot="1" x14ac:dyDescent="0.3"/>
    <row r="16" spans="1:16" x14ac:dyDescent="0.25">
      <c r="A16" s="22"/>
      <c r="B16" s="22" t="s">
        <v>37</v>
      </c>
      <c r="C16" s="22" t="s">
        <v>27</v>
      </c>
      <c r="D16" s="22" t="s">
        <v>38</v>
      </c>
      <c r="E16" s="22" t="s">
        <v>39</v>
      </c>
      <c r="F16" s="22" t="s">
        <v>40</v>
      </c>
      <c r="G16" s="22" t="s">
        <v>41</v>
      </c>
      <c r="H16" s="22" t="s">
        <v>42</v>
      </c>
      <c r="I16" s="22" t="s">
        <v>43</v>
      </c>
    </row>
    <row r="17" spans="1:9" x14ac:dyDescent="0.25">
      <c r="A17" t="s">
        <v>32</v>
      </c>
      <c r="B17">
        <v>-2100.3408537575087</v>
      </c>
      <c r="C17">
        <v>344.03557618856081</v>
      </c>
      <c r="D17">
        <v>-6.1050106417085859</v>
      </c>
      <c r="E17">
        <v>1.3802820361046674E-6</v>
      </c>
      <c r="F17">
        <v>-2805.0657850537987</v>
      </c>
      <c r="G17">
        <v>-1395.6159224612188</v>
      </c>
      <c r="H17">
        <v>-2805.0657850537987</v>
      </c>
      <c r="I17">
        <v>-1395.6159224612188</v>
      </c>
    </row>
    <row r="18" spans="1:9" ht="15.75" thickBot="1" x14ac:dyDescent="0.3">
      <c r="A18" s="21" t="s">
        <v>44</v>
      </c>
      <c r="B18" s="21">
        <v>206.27333225125795</v>
      </c>
      <c r="C18" s="21">
        <v>10.461568079662943</v>
      </c>
      <c r="D18" s="21">
        <v>19.717247995761625</v>
      </c>
      <c r="E18" s="21">
        <v>5.8913287510754938E-18</v>
      </c>
      <c r="F18" s="21">
        <v>184.84378148249922</v>
      </c>
      <c r="G18" s="21">
        <v>227.70288302001669</v>
      </c>
      <c r="H18" s="21">
        <v>184.84378148249922</v>
      </c>
      <c r="I18" s="21">
        <v>227.70288302001669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32183-7A23-4ABB-AF75-DD633308C4B9}">
  <sheetPr>
    <tabColor rgb="FFFFC000"/>
  </sheetPr>
  <dimension ref="A1:I35"/>
  <sheetViews>
    <sheetView showGridLines="0" tabSelected="1" workbookViewId="0">
      <selection activeCell="G7" sqref="G7"/>
    </sheetView>
  </sheetViews>
  <sheetFormatPr defaultRowHeight="15" x14ac:dyDescent="0.25"/>
  <cols>
    <col min="1" max="2" width="31.5703125" bestFit="1" customWidth="1"/>
    <col min="3" max="3" width="19.5703125" bestFit="1" customWidth="1"/>
    <col min="4" max="4" width="7.7109375" bestFit="1" customWidth="1"/>
    <col min="5" max="5" width="10.7109375" bestFit="1" customWidth="1"/>
    <col min="6" max="6" width="7.140625" bestFit="1" customWidth="1"/>
    <col min="7" max="7" width="25.28515625" bestFit="1" customWidth="1"/>
  </cols>
  <sheetData>
    <row r="1" spans="1:9" x14ac:dyDescent="0.25">
      <c r="A1" s="4"/>
      <c r="B1" s="4"/>
      <c r="C1" s="4"/>
      <c r="D1" s="4"/>
      <c r="E1" s="4"/>
    </row>
    <row r="3" spans="1:9" x14ac:dyDescent="0.25">
      <c r="B3" s="2" t="s">
        <v>55</v>
      </c>
      <c r="H3" s="8" t="s">
        <v>64</v>
      </c>
      <c r="I3" s="29">
        <f>D13/$E$14</f>
        <v>0.3</v>
      </c>
    </row>
    <row r="4" spans="1:9" x14ac:dyDescent="0.25">
      <c r="B4" t="s">
        <v>52</v>
      </c>
      <c r="C4">
        <f>COUNTIF(Tabela1[Comprou (Sim/Não)],"Sim")</f>
        <v>21</v>
      </c>
      <c r="E4" s="26"/>
      <c r="H4" s="8" t="s">
        <v>65</v>
      </c>
      <c r="I4" s="29">
        <f>D12/$E$14</f>
        <v>0.4</v>
      </c>
    </row>
    <row r="5" spans="1:9" x14ac:dyDescent="0.25">
      <c r="B5" t="s">
        <v>53</v>
      </c>
      <c r="C5">
        <f>COUNTA(Tabela1[Comprou (Sim/Não)])</f>
        <v>30</v>
      </c>
      <c r="E5" s="26"/>
    </row>
    <row r="6" spans="1:9" x14ac:dyDescent="0.25">
      <c r="B6" t="s">
        <v>54</v>
      </c>
      <c r="C6" s="29">
        <f>C4/C5</f>
        <v>0.7</v>
      </c>
      <c r="E6" s="10"/>
    </row>
    <row r="7" spans="1:9" x14ac:dyDescent="0.25">
      <c r="E7" s="10"/>
    </row>
    <row r="8" spans="1:9" x14ac:dyDescent="0.25">
      <c r="E8" s="10"/>
    </row>
    <row r="9" spans="1:9" x14ac:dyDescent="0.25">
      <c r="B9" s="2" t="s">
        <v>63</v>
      </c>
      <c r="E9" s="10"/>
    </row>
    <row r="10" spans="1:9" x14ac:dyDescent="0.25">
      <c r="B10" s="7" t="s">
        <v>14</v>
      </c>
      <c r="C10" s="7" t="s">
        <v>51</v>
      </c>
    </row>
    <row r="11" spans="1:9" x14ac:dyDescent="0.25">
      <c r="B11" s="7" t="s">
        <v>12</v>
      </c>
      <c r="C11" t="s">
        <v>7</v>
      </c>
      <c r="D11" t="s">
        <v>5</v>
      </c>
      <c r="E11" t="s">
        <v>13</v>
      </c>
      <c r="F11" s="27" t="s">
        <v>56</v>
      </c>
    </row>
    <row r="12" spans="1:9" x14ac:dyDescent="0.25">
      <c r="B12" s="8" t="s">
        <v>6</v>
      </c>
      <c r="C12" s="28">
        <v>3</v>
      </c>
      <c r="D12" s="28">
        <v>12</v>
      </c>
      <c r="E12" s="28">
        <v>15</v>
      </c>
      <c r="F12" s="10">
        <f>D12/E12</f>
        <v>0.8</v>
      </c>
    </row>
    <row r="13" spans="1:9" x14ac:dyDescent="0.25">
      <c r="B13" s="8" t="s">
        <v>4</v>
      </c>
      <c r="C13" s="28">
        <v>6</v>
      </c>
      <c r="D13" s="28">
        <v>9</v>
      </c>
      <c r="E13" s="28">
        <v>15</v>
      </c>
      <c r="F13" s="10">
        <f>D13/E13</f>
        <v>0.6</v>
      </c>
    </row>
    <row r="14" spans="1:9" x14ac:dyDescent="0.25">
      <c r="B14" s="8" t="s">
        <v>13</v>
      </c>
      <c r="C14" s="28">
        <v>9</v>
      </c>
      <c r="D14" s="28">
        <v>21</v>
      </c>
      <c r="E14" s="28">
        <v>30</v>
      </c>
    </row>
    <row r="15" spans="1:9" ht="15.75" customHeight="1" x14ac:dyDescent="0.25">
      <c r="E15" s="10"/>
    </row>
    <row r="16" spans="1:9" ht="15.75" customHeight="1" x14ac:dyDescent="0.25">
      <c r="E16" s="10"/>
    </row>
    <row r="17" spans="1:6" ht="15.75" customHeight="1" x14ac:dyDescent="0.25">
      <c r="E17" s="10"/>
    </row>
    <row r="18" spans="1:6" x14ac:dyDescent="0.25">
      <c r="E18" s="10"/>
    </row>
    <row r="19" spans="1:6" x14ac:dyDescent="0.25">
      <c r="E19" s="26"/>
    </row>
    <row r="20" spans="1:6" x14ac:dyDescent="0.25">
      <c r="E20" s="10"/>
    </row>
    <row r="21" spans="1:6" x14ac:dyDescent="0.25">
      <c r="B21" s="2" t="s">
        <v>57</v>
      </c>
      <c r="E21" s="10"/>
    </row>
    <row r="22" spans="1:6" x14ac:dyDescent="0.25">
      <c r="B22" s="7" t="s">
        <v>14</v>
      </c>
      <c r="C22" s="7" t="s">
        <v>51</v>
      </c>
    </row>
    <row r="23" spans="1:6" x14ac:dyDescent="0.25">
      <c r="B23" s="7" t="s">
        <v>12</v>
      </c>
      <c r="C23" t="s">
        <v>7</v>
      </c>
      <c r="D23" t="s">
        <v>5</v>
      </c>
      <c r="E23" t="s">
        <v>13</v>
      </c>
      <c r="F23" s="27" t="s">
        <v>18</v>
      </c>
    </row>
    <row r="24" spans="1:6" x14ac:dyDescent="0.25">
      <c r="B24" s="8" t="s">
        <v>58</v>
      </c>
      <c r="C24" s="28">
        <v>1</v>
      </c>
      <c r="D24" s="28">
        <v>7</v>
      </c>
      <c r="E24" s="28">
        <v>8</v>
      </c>
      <c r="F24" s="10">
        <f>D24/E24</f>
        <v>0.875</v>
      </c>
    </row>
    <row r="25" spans="1:6" x14ac:dyDescent="0.25">
      <c r="B25" s="8" t="s">
        <v>59</v>
      </c>
      <c r="C25" s="28">
        <v>7</v>
      </c>
      <c r="D25" s="28">
        <v>6</v>
      </c>
      <c r="E25" s="28">
        <v>13</v>
      </c>
      <c r="F25" s="10">
        <f t="shared" ref="F25:F26" si="0">D25/E25</f>
        <v>0.46153846153846156</v>
      </c>
    </row>
    <row r="26" spans="1:6" x14ac:dyDescent="0.25">
      <c r="B26" s="8" t="s">
        <v>60</v>
      </c>
      <c r="C26" s="28">
        <v>1</v>
      </c>
      <c r="D26" s="28">
        <v>8</v>
      </c>
      <c r="E26" s="28">
        <v>9</v>
      </c>
      <c r="F26" s="10">
        <f t="shared" si="0"/>
        <v>0.88888888888888884</v>
      </c>
    </row>
    <row r="27" spans="1:6" x14ac:dyDescent="0.25">
      <c r="B27" s="8" t="s">
        <v>13</v>
      </c>
      <c r="C27" s="28">
        <v>9</v>
      </c>
      <c r="D27" s="28">
        <v>21</v>
      </c>
      <c r="E27" s="28">
        <v>30</v>
      </c>
    </row>
    <row r="32" spans="1:6" x14ac:dyDescent="0.25">
      <c r="A32" s="25"/>
      <c r="B32" s="2" t="s">
        <v>61</v>
      </c>
    </row>
    <row r="33" spans="1:7" x14ac:dyDescent="0.25">
      <c r="A33" s="25"/>
      <c r="B33" t="s">
        <v>62</v>
      </c>
    </row>
    <row r="34" spans="1:7" x14ac:dyDescent="0.25">
      <c r="C34" t="s">
        <v>67</v>
      </c>
      <c r="G34" s="31">
        <f xml:space="preserve"> (F12/F13) *I4</f>
        <v>0.53333333333333344</v>
      </c>
    </row>
    <row r="35" spans="1:7" x14ac:dyDescent="0.25">
      <c r="C35" t="s">
        <v>66</v>
      </c>
      <c r="G35" s="31">
        <f xml:space="preserve"> (F13/F12) *I4</f>
        <v>0.3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Dataset</vt:lpstr>
      <vt:lpstr>Teoria Clássica</vt:lpstr>
      <vt:lpstr>Teoria Frequentista</vt:lpstr>
      <vt:lpstr>Teoria Axiomática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Vinicius da silva</dc:creator>
  <cp:lastModifiedBy>Roberto Vinicius da silva</cp:lastModifiedBy>
  <dcterms:created xsi:type="dcterms:W3CDTF">2015-06-05T18:17:20Z</dcterms:created>
  <dcterms:modified xsi:type="dcterms:W3CDTF">2024-08-08T17:47:41Z</dcterms:modified>
</cp:coreProperties>
</file>