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bustamante/Documents/"/>
    </mc:Choice>
  </mc:AlternateContent>
  <xr:revisionPtr revIDLastSave="0" documentId="13_ncr:1_{862108B5-234E-8546-8DB9-96736C203ECF}" xr6:coauthVersionLast="43" xr6:coauthVersionMax="43" xr10:uidLastSave="{00000000-0000-0000-0000-000000000000}"/>
  <bookViews>
    <workbookView xWindow="820" yWindow="460" windowWidth="28040" windowHeight="16760" activeTab="1" xr2:uid="{49B0AC38-80EA-6948-82BC-39A7ECB54746}"/>
  </bookViews>
  <sheets>
    <sheet name="Pregunta 1 " sheetId="1" r:id="rId1"/>
    <sheet name="Pregunta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2" l="1"/>
  <c r="C7" i="2"/>
  <c r="C5" i="2"/>
  <c r="C6" i="2"/>
  <c r="C4" i="2"/>
  <c r="J2" i="2" l="1"/>
  <c r="D28" i="2"/>
  <c r="D27" i="2"/>
  <c r="D24" i="2"/>
  <c r="D23" i="2"/>
  <c r="D20" i="2"/>
  <c r="D19" i="2"/>
  <c r="D16" i="2"/>
  <c r="D15" i="2"/>
  <c r="D12" i="2"/>
  <c r="D11" i="2"/>
  <c r="D8" i="2"/>
  <c r="D7" i="2"/>
  <c r="D4" i="2"/>
  <c r="D3" i="2"/>
  <c r="D6" i="2"/>
  <c r="D5" i="2"/>
  <c r="D2" i="2"/>
  <c r="F2" i="2" s="1"/>
  <c r="D9" i="2"/>
  <c r="D10" i="2"/>
  <c r="D13" i="2"/>
  <c r="D14" i="2"/>
  <c r="D17" i="2"/>
  <c r="D18" i="2"/>
  <c r="D21" i="2"/>
  <c r="D22" i="2"/>
  <c r="D25" i="2"/>
  <c r="D26" i="2"/>
  <c r="D29" i="2"/>
  <c r="D30" i="2"/>
  <c r="C3" i="1"/>
  <c r="E3" i="1" s="1"/>
  <c r="C4" i="1"/>
  <c r="E4" i="1" s="1"/>
  <c r="C5" i="1"/>
  <c r="C6" i="1"/>
  <c r="C7" i="1"/>
  <c r="E7" i="1" s="1"/>
  <c r="C8" i="1"/>
  <c r="E8" i="1" s="1"/>
  <c r="E5" i="1"/>
  <c r="E6" i="1"/>
  <c r="E2" i="1"/>
  <c r="E2" i="2" l="1"/>
  <c r="J3" i="2" s="1"/>
  <c r="F3" i="2" l="1"/>
  <c r="E3" i="2"/>
  <c r="E4" i="2" l="1"/>
  <c r="E5" i="2" s="1"/>
  <c r="F4" i="2" l="1"/>
  <c r="J4" i="2"/>
  <c r="E6" i="2"/>
  <c r="F5" i="2" l="1"/>
  <c r="J5" i="2"/>
  <c r="F6" i="2"/>
  <c r="J6" i="2"/>
  <c r="E7" i="2"/>
  <c r="F7" i="2" l="1"/>
  <c r="J7" i="2"/>
  <c r="C8" i="2"/>
  <c r="E8" i="2"/>
  <c r="F8" i="2" l="1"/>
  <c r="J8" i="2"/>
  <c r="C9" i="2"/>
  <c r="E9" i="2"/>
  <c r="F9" i="2" l="1"/>
  <c r="J9" i="2"/>
  <c r="C10" i="2"/>
  <c r="E10" i="2"/>
  <c r="F10" i="2" l="1"/>
  <c r="J10" i="2"/>
  <c r="C11" i="2"/>
  <c r="E11" i="2"/>
  <c r="F11" i="2" l="1"/>
  <c r="J11" i="2"/>
  <c r="C12" i="2"/>
  <c r="E12" i="2"/>
  <c r="F12" i="2" l="1"/>
  <c r="J12" i="2"/>
  <c r="C13" i="2"/>
  <c r="E13" i="2"/>
  <c r="F13" i="2" l="1"/>
  <c r="J13" i="2"/>
  <c r="C14" i="2"/>
  <c r="E14" i="2"/>
  <c r="F14" i="2" l="1"/>
  <c r="J14" i="2"/>
  <c r="C15" i="2"/>
  <c r="E15" i="2"/>
  <c r="F15" i="2" l="1"/>
  <c r="J15" i="2"/>
  <c r="C16" i="2"/>
  <c r="E16" i="2"/>
  <c r="F16" i="2" l="1"/>
  <c r="J16" i="2"/>
  <c r="C17" i="2"/>
  <c r="E17" i="2"/>
  <c r="F17" i="2" l="1"/>
  <c r="J17" i="2"/>
  <c r="C18" i="2"/>
  <c r="E18" i="2"/>
  <c r="F18" i="2" l="1"/>
  <c r="J18" i="2"/>
  <c r="C19" i="2"/>
  <c r="E19" i="2"/>
  <c r="F19" i="2" l="1"/>
  <c r="J19" i="2"/>
  <c r="C20" i="2"/>
  <c r="E20" i="2"/>
  <c r="F20" i="2" l="1"/>
  <c r="J20" i="2"/>
  <c r="C21" i="2"/>
  <c r="E21" i="2"/>
  <c r="F21" i="2" l="1"/>
  <c r="J21" i="2"/>
  <c r="C22" i="2"/>
  <c r="E22" i="2"/>
  <c r="F22" i="2" l="1"/>
  <c r="J22" i="2"/>
  <c r="C23" i="2"/>
  <c r="E23" i="2"/>
  <c r="F23" i="2" l="1"/>
  <c r="J23" i="2"/>
  <c r="C24" i="2"/>
  <c r="E24" i="2"/>
  <c r="F24" i="2" l="1"/>
  <c r="J24" i="2"/>
  <c r="C25" i="2"/>
  <c r="E25" i="2"/>
  <c r="F25" i="2" l="1"/>
  <c r="J25" i="2"/>
  <c r="C26" i="2"/>
  <c r="E26" i="2"/>
  <c r="F26" i="2" l="1"/>
  <c r="J26" i="2"/>
  <c r="C27" i="2"/>
  <c r="E27" i="2"/>
  <c r="F27" i="2" l="1"/>
  <c r="J27" i="2"/>
  <c r="C28" i="2"/>
  <c r="E28" i="2"/>
  <c r="F28" i="2" l="1"/>
  <c r="J28" i="2"/>
  <c r="C29" i="2"/>
  <c r="E29" i="2"/>
  <c r="F29" i="2" l="1"/>
  <c r="J29" i="2"/>
  <c r="C30" i="2"/>
  <c r="E30" i="2"/>
  <c r="F30" i="2" l="1"/>
  <c r="J30" i="2"/>
</calcChain>
</file>

<file path=xl/sharedStrings.xml><?xml version="1.0" encoding="utf-8"?>
<sst xmlns="http://schemas.openxmlformats.org/spreadsheetml/2006/main" count="55" uniqueCount="22">
  <si>
    <t>Llegada</t>
  </si>
  <si>
    <t>Tiempo llegada</t>
  </si>
  <si>
    <t>Tiempo de espera en cola</t>
  </si>
  <si>
    <t>Tiempo de servicio</t>
  </si>
  <si>
    <t>Tiempo en el sistema</t>
  </si>
  <si>
    <t>Tiempo de servicio (Acumulado)</t>
  </si>
  <si>
    <t>Tiempo servicio acumulado</t>
  </si>
  <si>
    <t>aleatorio</t>
  </si>
  <si>
    <t>Holgura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</si>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</sst>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1"/>
      <name val="Helvetica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2" fontId="0" fillId="0" borderId="0" xfId="0" applyNumberFormat="1"/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Continuous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466054</xdr:colOff>
      <xdr:row>50</xdr:row>
      <xdr:rowOff>174772</xdr:rowOff>
    </xdr:from>
    <xdr:to>
      <xdr:col>6</xdr:col>
      <xdr:colOff>535963</xdr:colOff>
      <xdr:row>60</xdr:row>
      <xdr:rowOff>186422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29549E5-E655-654E-A06F-11A7A21FD3EE}"/>
            </a:ext>
          </a:extLst>
        </xdr:cNvPr>
        <xdr:cNvSpPr txBox="1"/>
      </xdr:nvSpPr>
      <xdr:spPr>
        <a:xfrm>
          <a:off x="1036971" y="10125047"/>
          <a:ext cx="7631653" cy="19923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_tradnl" sz="1600"/>
            <a:t>Pregunta:</a:t>
          </a:r>
          <a:r>
            <a:rPr lang="es-ES_tradnl" sz="1600" baseline="0"/>
            <a:t> Qué sugiere a la consulta médica respecto al tiempo en que se cita a cada paciente?</a:t>
          </a:r>
        </a:p>
        <a:p>
          <a:pPr algn="ctr"/>
          <a:endParaRPr lang="es-ES_tradnl" sz="1600" baseline="0"/>
        </a:p>
        <a:p>
          <a:pPr algn="ctr"/>
          <a:r>
            <a:rPr lang="es-ES_tradnl" sz="1600" baseline="0"/>
            <a:t>Hacendo uso de los datos estadisticos correspondientes que se obtuvieron de la simulacion, podemos asumir que la mejor opcion es de dar citaciones con diferencia de tiempo de 28 minutos o levemente mayores como 30 minutos por cita.</a:t>
          </a:r>
          <a:endParaRPr lang="es-ES_tradnl" sz="16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BCE6-2965-C940-9B83-2C0716C006B6}">
  <dimension ref="A1:E8"/>
  <sheetViews>
    <sheetView workbookViewId="0">
      <selection activeCell="C3" sqref="C3"/>
    </sheetView>
  </sheetViews>
  <sheetFormatPr baseColWidth="10" defaultRowHeight="16" x14ac:dyDescent="0.2"/>
  <cols>
    <col min="2" max="2" width="13.83203125" bestFit="1" customWidth="1"/>
    <col min="3" max="3" width="22.5" bestFit="1" customWidth="1"/>
    <col min="4" max="4" width="28.6640625" customWidth="1"/>
    <col min="5" max="5" width="1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</row>
    <row r="2" spans="1:5" x14ac:dyDescent="0.2">
      <c r="A2">
        <v>1</v>
      </c>
      <c r="B2">
        <v>0</v>
      </c>
      <c r="C2">
        <v>0</v>
      </c>
      <c r="D2">
        <v>3</v>
      </c>
      <c r="E2">
        <f>3+C2</f>
        <v>3</v>
      </c>
    </row>
    <row r="3" spans="1:5" x14ac:dyDescent="0.2">
      <c r="A3">
        <v>2</v>
      </c>
      <c r="B3">
        <v>2.5</v>
      </c>
      <c r="C3">
        <f>D2-B3</f>
        <v>0.5</v>
      </c>
      <c r="D3">
        <v>6</v>
      </c>
      <c r="E3">
        <f t="shared" ref="E3:E8" si="0">3+C3</f>
        <v>3.5</v>
      </c>
    </row>
    <row r="4" spans="1:5" x14ac:dyDescent="0.2">
      <c r="A4">
        <v>3</v>
      </c>
      <c r="B4">
        <v>5</v>
      </c>
      <c r="C4">
        <f t="shared" ref="C4:C8" si="1">D3-B4</f>
        <v>1</v>
      </c>
      <c r="D4">
        <v>9</v>
      </c>
      <c r="E4">
        <f t="shared" si="0"/>
        <v>4</v>
      </c>
    </row>
    <row r="5" spans="1:5" x14ac:dyDescent="0.2">
      <c r="A5">
        <v>4</v>
      </c>
      <c r="B5">
        <v>7.5</v>
      </c>
      <c r="C5">
        <f t="shared" si="1"/>
        <v>1.5</v>
      </c>
      <c r="D5">
        <v>12</v>
      </c>
      <c r="E5">
        <f t="shared" si="0"/>
        <v>4.5</v>
      </c>
    </row>
    <row r="6" spans="1:5" x14ac:dyDescent="0.2">
      <c r="A6">
        <v>5</v>
      </c>
      <c r="B6">
        <v>10</v>
      </c>
      <c r="C6">
        <f t="shared" si="1"/>
        <v>2</v>
      </c>
      <c r="D6">
        <v>15</v>
      </c>
      <c r="E6">
        <f t="shared" si="0"/>
        <v>5</v>
      </c>
    </row>
    <row r="7" spans="1:5" x14ac:dyDescent="0.2">
      <c r="A7">
        <v>6</v>
      </c>
      <c r="B7">
        <v>12.5</v>
      </c>
      <c r="C7">
        <f t="shared" si="1"/>
        <v>2.5</v>
      </c>
      <c r="D7">
        <v>18</v>
      </c>
      <c r="E7">
        <f t="shared" si="0"/>
        <v>5.5</v>
      </c>
    </row>
    <row r="8" spans="1:5" x14ac:dyDescent="0.2">
      <c r="A8">
        <v>7</v>
      </c>
      <c r="B8">
        <v>15</v>
      </c>
      <c r="C8">
        <f t="shared" si="1"/>
        <v>3</v>
      </c>
      <c r="D8">
        <v>21</v>
      </c>
      <c r="E8">
        <f t="shared" si="0"/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5739-69A4-C14C-B97C-E08D9FD33323}">
  <dimension ref="A1:J48"/>
  <sheetViews>
    <sheetView tabSelected="1" topLeftCell="A26" zoomScale="109" workbookViewId="0">
      <selection activeCell="M22" sqref="M22"/>
    </sheetView>
  </sheetViews>
  <sheetFormatPr baseColWidth="10" defaultRowHeight="16" x14ac:dyDescent="0.2"/>
  <cols>
    <col min="1" max="1" width="7.5" bestFit="1" customWidth="1"/>
    <col min="2" max="2" width="13.83203125" bestFit="1" customWidth="1"/>
    <col min="3" max="3" width="22.5" bestFit="1" customWidth="1"/>
    <col min="4" max="4" width="20.1640625" customWidth="1"/>
    <col min="5" max="5" width="23.83203125" bestFit="1" customWidth="1"/>
    <col min="6" max="6" width="19" bestFit="1" customWidth="1"/>
    <col min="8" max="8" width="11.5" bestFit="1" customWidth="1"/>
    <col min="9" max="9" width="2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H1" s="1" t="s">
        <v>7</v>
      </c>
      <c r="J1" s="1" t="s">
        <v>8</v>
      </c>
    </row>
    <row r="2" spans="1:10" x14ac:dyDescent="0.2">
      <c r="A2">
        <v>1</v>
      </c>
      <c r="B2">
        <v>0</v>
      </c>
      <c r="C2">
        <v>0</v>
      </c>
      <c r="D2" s="2">
        <f t="shared" ref="D2:D7" si="0">-25*LN(1-H2)</f>
        <v>31.427517320833147</v>
      </c>
      <c r="E2" s="2">
        <f>D2</f>
        <v>31.427517320833147</v>
      </c>
      <c r="F2" s="2">
        <f>D2+C2</f>
        <v>31.427517320833147</v>
      </c>
      <c r="H2" s="3">
        <v>0.71552238000000001</v>
      </c>
      <c r="J2">
        <f t="shared" ref="J2:J30" si="1">IF(C2&lt;0,0,C2)</f>
        <v>0</v>
      </c>
    </row>
    <row r="3" spans="1:10" x14ac:dyDescent="0.2">
      <c r="A3">
        <v>2</v>
      </c>
      <c r="B3">
        <v>20</v>
      </c>
      <c r="C3" s="2">
        <f>E2-B3</f>
        <v>11.427517320833147</v>
      </c>
      <c r="D3" s="2">
        <f t="shared" si="0"/>
        <v>12.143093633570267</v>
      </c>
      <c r="E3" s="2">
        <f>D3+E2</f>
        <v>43.570610954403413</v>
      </c>
      <c r="F3" s="2">
        <f>D3+C3</f>
        <v>23.570610954403413</v>
      </c>
      <c r="H3" s="3">
        <v>0.38474825000000001</v>
      </c>
      <c r="J3">
        <f t="shared" si="1"/>
        <v>11.427517320833147</v>
      </c>
    </row>
    <row r="4" spans="1:10" x14ac:dyDescent="0.2">
      <c r="A4">
        <v>3</v>
      </c>
      <c r="B4">
        <v>40</v>
      </c>
      <c r="C4" s="2">
        <f>E3-B4</f>
        <v>3.5706109544034135</v>
      </c>
      <c r="D4" s="2">
        <f t="shared" si="0"/>
        <v>3.6500880391967221</v>
      </c>
      <c r="E4" s="2">
        <f>D4+E3</f>
        <v>47.220698993600138</v>
      </c>
      <c r="F4" s="2">
        <f>D4+C4</f>
        <v>7.220698993600136</v>
      </c>
      <c r="H4" s="3">
        <v>0.13584534000000001</v>
      </c>
      <c r="J4">
        <f t="shared" si="1"/>
        <v>3.5706109544034135</v>
      </c>
    </row>
    <row r="5" spans="1:10" x14ac:dyDescent="0.2">
      <c r="A5">
        <v>4</v>
      </c>
      <c r="B5">
        <v>60</v>
      </c>
      <c r="C5" s="2">
        <f>E4-B5</f>
        <v>-12.779301006399862</v>
      </c>
      <c r="D5" s="2">
        <f t="shared" si="0"/>
        <v>92.556626067855547</v>
      </c>
      <c r="E5" s="2">
        <f t="shared" ref="E5:E30" si="2">D5+E4</f>
        <v>139.77732506145568</v>
      </c>
      <c r="F5" s="2">
        <f>D5+C5</f>
        <v>79.777325061455684</v>
      </c>
      <c r="H5" s="3">
        <v>0.97533241000000004</v>
      </c>
      <c r="J5">
        <f t="shared" si="1"/>
        <v>0</v>
      </c>
    </row>
    <row r="6" spans="1:10" x14ac:dyDescent="0.2">
      <c r="A6">
        <v>5</v>
      </c>
      <c r="B6">
        <v>80</v>
      </c>
      <c r="C6" s="2">
        <f>E5-B6</f>
        <v>59.777325061455684</v>
      </c>
      <c r="D6" s="2">
        <f t="shared" si="0"/>
        <v>141.68985598588245</v>
      </c>
      <c r="E6" s="2">
        <f t="shared" si="2"/>
        <v>281.46718104733816</v>
      </c>
      <c r="F6" s="2">
        <f>D6+C6</f>
        <v>201.46718104733813</v>
      </c>
      <c r="H6" s="3">
        <v>0.99654383000000002</v>
      </c>
      <c r="J6">
        <f t="shared" si="1"/>
        <v>59.777325061455684</v>
      </c>
    </row>
    <row r="7" spans="1:10" x14ac:dyDescent="0.2">
      <c r="A7">
        <v>6</v>
      </c>
      <c r="B7">
        <v>100</v>
      </c>
      <c r="C7" s="2">
        <f>E6-B7</f>
        <v>181.46718104733816</v>
      </c>
      <c r="D7" s="2">
        <f t="shared" si="0"/>
        <v>11.604855017519311</v>
      </c>
      <c r="E7" s="2">
        <f t="shared" si="2"/>
        <v>293.07203606485746</v>
      </c>
      <c r="F7" s="2">
        <f t="shared" ref="F7:F30" si="3">D7+C7</f>
        <v>193.07203606485746</v>
      </c>
      <c r="H7" s="3">
        <v>0.37135854000000001</v>
      </c>
      <c r="J7">
        <f t="shared" si="1"/>
        <v>181.46718104733816</v>
      </c>
    </row>
    <row r="8" spans="1:10" x14ac:dyDescent="0.2">
      <c r="A8">
        <v>7</v>
      </c>
      <c r="B8">
        <v>120</v>
      </c>
      <c r="C8" s="2">
        <f t="shared" ref="C4:C30" si="4">E7-B8</f>
        <v>173.07203606485746</v>
      </c>
      <c r="D8" s="2">
        <f t="shared" ref="D8:D30" si="5">-25*LN(1-H8)</f>
        <v>20.312344511151124</v>
      </c>
      <c r="E8" s="2">
        <f t="shared" si="2"/>
        <v>313.3843805760086</v>
      </c>
      <c r="F8" s="2">
        <f t="shared" si="3"/>
        <v>193.3843805760086</v>
      </c>
      <c r="H8" s="3">
        <v>0.55624993</v>
      </c>
      <c r="J8">
        <f t="shared" si="1"/>
        <v>173.07203606485746</v>
      </c>
    </row>
    <row r="9" spans="1:10" x14ac:dyDescent="0.2">
      <c r="A9">
        <v>8</v>
      </c>
      <c r="B9">
        <v>140</v>
      </c>
      <c r="C9" s="2">
        <f t="shared" si="4"/>
        <v>173.3843805760086</v>
      </c>
      <c r="D9" s="2">
        <f t="shared" si="5"/>
        <v>18.112047630465149</v>
      </c>
      <c r="E9" s="2">
        <f t="shared" si="2"/>
        <v>331.49642820647375</v>
      </c>
      <c r="F9" s="2">
        <f t="shared" si="3"/>
        <v>191.49642820647375</v>
      </c>
      <c r="H9" s="3">
        <v>0.51542443999999998</v>
      </c>
      <c r="J9">
        <f t="shared" si="1"/>
        <v>173.3843805760086</v>
      </c>
    </row>
    <row r="10" spans="1:10" x14ac:dyDescent="0.2">
      <c r="A10">
        <v>9</v>
      </c>
      <c r="B10">
        <v>160</v>
      </c>
      <c r="C10" s="2">
        <f t="shared" si="4"/>
        <v>171.49642820647375</v>
      </c>
      <c r="D10" s="2">
        <f t="shared" si="5"/>
        <v>5.4967952325956855</v>
      </c>
      <c r="E10" s="2">
        <f t="shared" si="2"/>
        <v>336.99322343906942</v>
      </c>
      <c r="F10" s="2">
        <f t="shared" si="3"/>
        <v>176.99322343906942</v>
      </c>
      <c r="H10" s="3">
        <v>0.19737832</v>
      </c>
      <c r="J10">
        <f t="shared" si="1"/>
        <v>171.49642820647375</v>
      </c>
    </row>
    <row r="11" spans="1:10" x14ac:dyDescent="0.2">
      <c r="A11">
        <v>10</v>
      </c>
      <c r="B11">
        <v>180</v>
      </c>
      <c r="C11" s="2">
        <f t="shared" si="4"/>
        <v>156.99322343906942</v>
      </c>
      <c r="D11" s="2">
        <f t="shared" si="5"/>
        <v>36.374471289743184</v>
      </c>
      <c r="E11" s="2">
        <f t="shared" si="2"/>
        <v>373.36769472881258</v>
      </c>
      <c r="F11" s="2">
        <f t="shared" si="3"/>
        <v>193.36769472881261</v>
      </c>
      <c r="H11" s="3">
        <v>0.76659469999999996</v>
      </c>
      <c r="J11">
        <f t="shared" si="1"/>
        <v>156.99322343906942</v>
      </c>
    </row>
    <row r="12" spans="1:10" x14ac:dyDescent="0.2">
      <c r="A12">
        <v>11</v>
      </c>
      <c r="B12">
        <v>200</v>
      </c>
      <c r="C12" s="2">
        <f t="shared" si="4"/>
        <v>173.36769472881258</v>
      </c>
      <c r="D12" s="2">
        <f t="shared" si="5"/>
        <v>0.5872306113102651</v>
      </c>
      <c r="E12" s="2">
        <f t="shared" si="2"/>
        <v>373.95492534012283</v>
      </c>
      <c r="F12" s="2">
        <f t="shared" si="3"/>
        <v>173.95492534012286</v>
      </c>
      <c r="H12" s="3">
        <v>2.32155E-2</v>
      </c>
      <c r="J12">
        <f t="shared" si="1"/>
        <v>173.36769472881258</v>
      </c>
    </row>
    <row r="13" spans="1:10" x14ac:dyDescent="0.2">
      <c r="A13">
        <v>12</v>
      </c>
      <c r="B13">
        <v>220</v>
      </c>
      <c r="C13" s="2">
        <f t="shared" si="4"/>
        <v>153.95492534012283</v>
      </c>
      <c r="D13" s="2">
        <f t="shared" si="5"/>
        <v>33.904530677792508</v>
      </c>
      <c r="E13" s="2">
        <f t="shared" si="2"/>
        <v>407.85945601791536</v>
      </c>
      <c r="F13" s="2">
        <f t="shared" si="3"/>
        <v>187.85945601791533</v>
      </c>
      <c r="H13" s="3">
        <v>0.74235722000000004</v>
      </c>
      <c r="J13">
        <f t="shared" si="1"/>
        <v>153.95492534012283</v>
      </c>
    </row>
    <row r="14" spans="1:10" x14ac:dyDescent="0.2">
      <c r="A14">
        <v>13</v>
      </c>
      <c r="B14">
        <v>240</v>
      </c>
      <c r="C14" s="2">
        <f t="shared" si="4"/>
        <v>167.85945601791536</v>
      </c>
      <c r="D14" s="2">
        <f t="shared" si="5"/>
        <v>23.161941067754015</v>
      </c>
      <c r="E14" s="2">
        <f t="shared" si="2"/>
        <v>431.02139708566938</v>
      </c>
      <c r="F14" s="2">
        <f t="shared" si="3"/>
        <v>191.02139708566938</v>
      </c>
      <c r="H14" s="3">
        <v>0.60405408000000005</v>
      </c>
      <c r="J14">
        <f t="shared" si="1"/>
        <v>167.85945601791536</v>
      </c>
    </row>
    <row r="15" spans="1:10" x14ac:dyDescent="0.2">
      <c r="A15">
        <v>14</v>
      </c>
      <c r="B15">
        <v>260</v>
      </c>
      <c r="C15" s="2">
        <f t="shared" si="4"/>
        <v>171.02139708566938</v>
      </c>
      <c r="D15" s="2">
        <f t="shared" si="5"/>
        <v>27.40285802970795</v>
      </c>
      <c r="E15" s="2">
        <f t="shared" si="2"/>
        <v>458.42425511537732</v>
      </c>
      <c r="F15" s="2">
        <f t="shared" si="3"/>
        <v>198.42425511537732</v>
      </c>
      <c r="H15" s="3">
        <v>0.66583296999999997</v>
      </c>
      <c r="J15">
        <f t="shared" si="1"/>
        <v>171.02139708566938</v>
      </c>
    </row>
    <row r="16" spans="1:10" x14ac:dyDescent="0.2">
      <c r="A16">
        <v>15</v>
      </c>
      <c r="B16">
        <v>280</v>
      </c>
      <c r="C16" s="2">
        <f t="shared" si="4"/>
        <v>178.42425511537732</v>
      </c>
      <c r="D16" s="2">
        <f t="shared" si="5"/>
        <v>4.8562644370832411</v>
      </c>
      <c r="E16" s="2">
        <f t="shared" si="2"/>
        <v>463.28051955246059</v>
      </c>
      <c r="F16" s="2">
        <f t="shared" si="3"/>
        <v>183.28051955246056</v>
      </c>
      <c r="H16" s="3">
        <v>0.17654845999999999</v>
      </c>
      <c r="J16">
        <f t="shared" si="1"/>
        <v>178.42425511537732</v>
      </c>
    </row>
    <row r="17" spans="1:10" x14ac:dyDescent="0.2">
      <c r="A17">
        <v>16</v>
      </c>
      <c r="B17">
        <v>300</v>
      </c>
      <c r="C17" s="2">
        <f t="shared" si="4"/>
        <v>163.28051955246059</v>
      </c>
      <c r="D17" s="2">
        <f t="shared" si="5"/>
        <v>3.3496491124522985</v>
      </c>
      <c r="E17" s="2">
        <f t="shared" si="2"/>
        <v>466.6301686649129</v>
      </c>
      <c r="F17" s="2">
        <f t="shared" si="3"/>
        <v>166.6301686649129</v>
      </c>
      <c r="H17" s="3">
        <v>0.12539765999999999</v>
      </c>
      <c r="J17">
        <f t="shared" si="1"/>
        <v>163.28051955246059</v>
      </c>
    </row>
    <row r="18" spans="1:10" x14ac:dyDescent="0.2">
      <c r="A18">
        <v>17</v>
      </c>
      <c r="B18">
        <v>320</v>
      </c>
      <c r="C18" s="2">
        <f t="shared" si="4"/>
        <v>146.6301686649129</v>
      </c>
      <c r="D18" s="2">
        <f t="shared" si="5"/>
        <v>1.3469302192059784</v>
      </c>
      <c r="E18" s="2">
        <f t="shared" si="2"/>
        <v>467.9770988841189</v>
      </c>
      <c r="F18" s="2">
        <f t="shared" si="3"/>
        <v>147.97709888411887</v>
      </c>
      <c r="H18" s="3">
        <v>5.245155E-2</v>
      </c>
      <c r="J18">
        <f t="shared" si="1"/>
        <v>146.6301686649129</v>
      </c>
    </row>
    <row r="19" spans="1:10" x14ac:dyDescent="0.2">
      <c r="A19">
        <v>18</v>
      </c>
      <c r="B19">
        <v>340</v>
      </c>
      <c r="C19" s="2">
        <f t="shared" si="4"/>
        <v>127.9770988841189</v>
      </c>
      <c r="D19" s="2">
        <f t="shared" si="5"/>
        <v>21.572440154407722</v>
      </c>
      <c r="E19" s="2">
        <f t="shared" si="2"/>
        <v>489.54953903852663</v>
      </c>
      <c r="F19" s="2">
        <f t="shared" si="3"/>
        <v>149.54953903852663</v>
      </c>
      <c r="H19" s="3">
        <v>0.57806230000000003</v>
      </c>
      <c r="J19">
        <f t="shared" si="1"/>
        <v>127.9770988841189</v>
      </c>
    </row>
    <row r="20" spans="1:10" x14ac:dyDescent="0.2">
      <c r="A20">
        <v>19</v>
      </c>
      <c r="B20">
        <v>360</v>
      </c>
      <c r="C20" s="2">
        <f t="shared" si="4"/>
        <v>129.54953903852663</v>
      </c>
      <c r="D20" s="2">
        <f t="shared" si="5"/>
        <v>24.251625561042694</v>
      </c>
      <c r="E20" s="2">
        <f t="shared" si="2"/>
        <v>513.80116459956935</v>
      </c>
      <c r="F20" s="2">
        <f t="shared" si="3"/>
        <v>153.80116459956932</v>
      </c>
      <c r="H20" s="3">
        <v>0.62094161000000003</v>
      </c>
      <c r="J20">
        <f t="shared" si="1"/>
        <v>129.54953903852663</v>
      </c>
    </row>
    <row r="21" spans="1:10" x14ac:dyDescent="0.2">
      <c r="A21">
        <v>20</v>
      </c>
      <c r="B21">
        <v>380</v>
      </c>
      <c r="C21" s="2">
        <f t="shared" si="4"/>
        <v>133.80116459956935</v>
      </c>
      <c r="D21" s="2">
        <f t="shared" si="5"/>
        <v>43.742664454296488</v>
      </c>
      <c r="E21" s="2">
        <f t="shared" si="2"/>
        <v>557.54382905386581</v>
      </c>
      <c r="F21" s="2">
        <f t="shared" si="3"/>
        <v>177.54382905386584</v>
      </c>
      <c r="H21" s="3">
        <v>0.82617505999999996</v>
      </c>
      <c r="J21">
        <f t="shared" si="1"/>
        <v>133.80116459956935</v>
      </c>
    </row>
    <row r="22" spans="1:10" x14ac:dyDescent="0.2">
      <c r="A22">
        <v>21</v>
      </c>
      <c r="B22">
        <v>400</v>
      </c>
      <c r="C22" s="2">
        <f t="shared" si="4"/>
        <v>157.54382905386581</v>
      </c>
      <c r="D22" s="2">
        <f t="shared" si="5"/>
        <v>26.484280018059899</v>
      </c>
      <c r="E22" s="2">
        <f t="shared" si="2"/>
        <v>584.02810907192566</v>
      </c>
      <c r="F22" s="2">
        <f t="shared" si="3"/>
        <v>184.02810907192571</v>
      </c>
      <c r="H22" s="3">
        <v>0.65332626999999999</v>
      </c>
      <c r="J22">
        <f t="shared" si="1"/>
        <v>157.54382905386581</v>
      </c>
    </row>
    <row r="23" spans="1:10" x14ac:dyDescent="0.2">
      <c r="A23">
        <v>22</v>
      </c>
      <c r="B23">
        <v>420</v>
      </c>
      <c r="C23" s="2">
        <f t="shared" si="4"/>
        <v>164.02810907192566</v>
      </c>
      <c r="D23" s="2">
        <f t="shared" si="5"/>
        <v>40.597946061247818</v>
      </c>
      <c r="E23" s="2">
        <f t="shared" si="2"/>
        <v>624.62605513317351</v>
      </c>
      <c r="F23" s="2">
        <f t="shared" si="3"/>
        <v>204.62605513317348</v>
      </c>
      <c r="H23" s="3">
        <v>0.80287512000000005</v>
      </c>
      <c r="J23">
        <f t="shared" si="1"/>
        <v>164.02810907192566</v>
      </c>
    </row>
    <row r="24" spans="1:10" x14ac:dyDescent="0.2">
      <c r="A24">
        <v>23</v>
      </c>
      <c r="B24">
        <v>440</v>
      </c>
      <c r="C24" s="2">
        <f t="shared" si="4"/>
        <v>184.62605513317351</v>
      </c>
      <c r="D24" s="2">
        <f t="shared" si="5"/>
        <v>70.515457393291243</v>
      </c>
      <c r="E24" s="2">
        <f t="shared" si="2"/>
        <v>695.14151252646479</v>
      </c>
      <c r="F24" s="2">
        <f t="shared" si="3"/>
        <v>255.14151252646474</v>
      </c>
      <c r="H24" s="3">
        <v>0.94043089999999996</v>
      </c>
      <c r="J24">
        <f t="shared" si="1"/>
        <v>184.62605513317351</v>
      </c>
    </row>
    <row r="25" spans="1:10" x14ac:dyDescent="0.2">
      <c r="A25">
        <v>24</v>
      </c>
      <c r="B25">
        <v>460</v>
      </c>
      <c r="C25" s="2">
        <f t="shared" si="4"/>
        <v>235.14151252646479</v>
      </c>
      <c r="D25" s="2">
        <f t="shared" si="5"/>
        <v>28.153021596554872</v>
      </c>
      <c r="E25" s="2">
        <f t="shared" si="2"/>
        <v>723.29453412301962</v>
      </c>
      <c r="F25" s="2">
        <f t="shared" si="3"/>
        <v>263.29453412301967</v>
      </c>
      <c r="H25" s="3">
        <v>0.67571121999999995</v>
      </c>
      <c r="J25">
        <f t="shared" si="1"/>
        <v>235.14151252646479</v>
      </c>
    </row>
    <row r="26" spans="1:10" x14ac:dyDescent="0.2">
      <c r="A26">
        <v>25</v>
      </c>
      <c r="B26">
        <v>480</v>
      </c>
      <c r="C26" s="2">
        <f t="shared" si="4"/>
        <v>243.29453412301962</v>
      </c>
      <c r="D26" s="2">
        <f t="shared" si="5"/>
        <v>0.60955332610336077</v>
      </c>
      <c r="E26" s="2">
        <f t="shared" si="2"/>
        <v>723.90408744912293</v>
      </c>
      <c r="F26" s="2">
        <f t="shared" si="3"/>
        <v>243.90408744912298</v>
      </c>
      <c r="H26" s="3">
        <v>2.4087290000000001E-2</v>
      </c>
      <c r="J26">
        <f t="shared" si="1"/>
        <v>243.29453412301962</v>
      </c>
    </row>
    <row r="27" spans="1:10" x14ac:dyDescent="0.2">
      <c r="A27">
        <v>26</v>
      </c>
      <c r="B27">
        <v>500</v>
      </c>
      <c r="C27" s="2">
        <f t="shared" si="4"/>
        <v>223.90408744912293</v>
      </c>
      <c r="D27" s="2">
        <f t="shared" si="5"/>
        <v>40.503501921082503</v>
      </c>
      <c r="E27" s="2">
        <f t="shared" si="2"/>
        <v>764.40758937020541</v>
      </c>
      <c r="F27" s="2">
        <f t="shared" si="3"/>
        <v>264.40758937020541</v>
      </c>
      <c r="H27" s="3">
        <v>0.80212901999999997</v>
      </c>
      <c r="J27">
        <f t="shared" si="1"/>
        <v>223.90408744912293</v>
      </c>
    </row>
    <row r="28" spans="1:10" x14ac:dyDescent="0.2">
      <c r="A28">
        <v>27</v>
      </c>
      <c r="B28">
        <v>520</v>
      </c>
      <c r="C28" s="2">
        <f t="shared" si="4"/>
        <v>244.40758937020541</v>
      </c>
      <c r="D28" s="2">
        <f t="shared" si="5"/>
        <v>23.562594665653005</v>
      </c>
      <c r="E28" s="2">
        <f t="shared" si="2"/>
        <v>787.97018403585844</v>
      </c>
      <c r="F28" s="2">
        <f t="shared" si="3"/>
        <v>267.97018403585844</v>
      </c>
      <c r="H28" s="3">
        <v>0.61034898999999998</v>
      </c>
      <c r="J28">
        <f t="shared" si="1"/>
        <v>244.40758937020541</v>
      </c>
    </row>
    <row r="29" spans="1:10" x14ac:dyDescent="0.2">
      <c r="A29">
        <v>28</v>
      </c>
      <c r="B29">
        <v>540</v>
      </c>
      <c r="C29" s="2">
        <f t="shared" si="4"/>
        <v>247.97018403585844</v>
      </c>
      <c r="D29" s="2">
        <f t="shared" si="5"/>
        <v>7.9576110253214276</v>
      </c>
      <c r="E29" s="2">
        <f t="shared" si="2"/>
        <v>795.92779506117984</v>
      </c>
      <c r="F29" s="2">
        <f t="shared" si="3"/>
        <v>255.92779506117986</v>
      </c>
      <c r="H29" s="3">
        <v>0.27261869</v>
      </c>
      <c r="J29">
        <f t="shared" si="1"/>
        <v>247.97018403585844</v>
      </c>
    </row>
    <row r="30" spans="1:10" x14ac:dyDescent="0.2">
      <c r="A30">
        <v>29</v>
      </c>
      <c r="B30">
        <v>560</v>
      </c>
      <c r="C30" s="2">
        <f t="shared" si="4"/>
        <v>235.92779506117984</v>
      </c>
      <c r="D30" s="2">
        <f t="shared" si="5"/>
        <v>16.630133870586985</v>
      </c>
      <c r="E30" s="2">
        <f t="shared" si="2"/>
        <v>812.55792893176681</v>
      </c>
      <c r="F30" s="2">
        <f t="shared" si="3"/>
        <v>252.55792893176681</v>
      </c>
      <c r="H30" s="3">
        <v>0.48583207</v>
      </c>
      <c r="J30">
        <f t="shared" si="1"/>
        <v>235.92779506117984</v>
      </c>
    </row>
    <row r="31" spans="1:10" x14ac:dyDescent="0.2">
      <c r="D31" s="2"/>
    </row>
    <row r="33" spans="2:10" ht="17" thickBot="1" x14ac:dyDescent="0.25"/>
    <row r="34" spans="2:10" x14ac:dyDescent="0.2">
      <c r="B34" s="6" t="s">
        <v>2</v>
      </c>
      <c r="C34" s="6"/>
      <c r="E34" s="6" t="s">
        <v>3</v>
      </c>
      <c r="F34" s="6"/>
      <c r="I34" s="6" t="s">
        <v>4</v>
      </c>
      <c r="J34" s="6"/>
    </row>
    <row r="35" spans="2:10" x14ac:dyDescent="0.2">
      <c r="B35" s="4"/>
      <c r="C35" s="4"/>
      <c r="E35" s="4"/>
      <c r="F35" s="4"/>
      <c r="I35" s="4"/>
      <c r="J35" s="4"/>
    </row>
    <row r="36" spans="2:10" x14ac:dyDescent="0.2">
      <c r="B36" s="4" t="s">
        <v>9</v>
      </c>
      <c r="C36" s="4">
        <v>151.76273505228764</v>
      </c>
      <c r="E36" s="4" t="s">
        <v>9</v>
      </c>
      <c r="F36" s="4">
        <v>28.019238928681613</v>
      </c>
      <c r="I36" s="4" t="s">
        <v>9</v>
      </c>
      <c r="J36" s="4">
        <v>179.78197398096927</v>
      </c>
    </row>
    <row r="37" spans="2:10" x14ac:dyDescent="0.2">
      <c r="B37" s="4" t="s">
        <v>10</v>
      </c>
      <c r="C37" s="4">
        <v>13.705072606139739</v>
      </c>
      <c r="E37" s="4" t="s">
        <v>10</v>
      </c>
      <c r="F37" s="4">
        <v>5.5867549001718624</v>
      </c>
      <c r="I37" s="4" t="s">
        <v>10</v>
      </c>
      <c r="J37" s="4">
        <v>12.853291076700179</v>
      </c>
    </row>
    <row r="38" spans="2:10" x14ac:dyDescent="0.2">
      <c r="B38" s="4" t="s">
        <v>11</v>
      </c>
      <c r="C38" s="4">
        <v>167.85945601791536</v>
      </c>
      <c r="E38" s="4" t="s">
        <v>11</v>
      </c>
      <c r="F38" s="4">
        <v>23.161941067754015</v>
      </c>
      <c r="I38" s="4" t="s">
        <v>11</v>
      </c>
      <c r="J38" s="4">
        <v>191.02139708566938</v>
      </c>
    </row>
    <row r="39" spans="2:10" x14ac:dyDescent="0.2">
      <c r="B39" s="4" t="s">
        <v>12</v>
      </c>
      <c r="C39" s="4" t="e">
        <v>#N/A</v>
      </c>
      <c r="E39" s="4" t="s">
        <v>12</v>
      </c>
      <c r="F39" s="4" t="e">
        <v>#N/A</v>
      </c>
      <c r="I39" s="4" t="s">
        <v>12</v>
      </c>
      <c r="J39" s="4" t="e">
        <v>#N/A</v>
      </c>
    </row>
    <row r="40" spans="2:10" x14ac:dyDescent="0.2">
      <c r="B40" s="4" t="s">
        <v>13</v>
      </c>
      <c r="C40" s="4">
        <v>73.804074677806881</v>
      </c>
      <c r="E40" s="4" t="s">
        <v>13</v>
      </c>
      <c r="F40" s="4">
        <v>30.085595874491752</v>
      </c>
      <c r="I40" s="4" t="s">
        <v>13</v>
      </c>
      <c r="J40" s="4">
        <v>69.217090762101762</v>
      </c>
    </row>
    <row r="41" spans="2:10" x14ac:dyDescent="0.2">
      <c r="B41" s="4" t="s">
        <v>14</v>
      </c>
      <c r="C41" s="4">
        <v>5447.0414390472952</v>
      </c>
      <c r="E41" s="4" t="s">
        <v>14</v>
      </c>
      <c r="F41" s="4">
        <v>905.14307912323511</v>
      </c>
      <c r="I41" s="4" t="s">
        <v>14</v>
      </c>
      <c r="J41" s="4">
        <v>4791.0056535690337</v>
      </c>
    </row>
    <row r="42" spans="2:10" x14ac:dyDescent="0.2">
      <c r="B42" s="4" t="s">
        <v>15</v>
      </c>
      <c r="C42" s="4">
        <v>0.47521132375137487</v>
      </c>
      <c r="E42" s="4" t="s">
        <v>15</v>
      </c>
      <c r="F42" s="4">
        <v>6.9635996218577692</v>
      </c>
      <c r="I42" s="4" t="s">
        <v>15</v>
      </c>
      <c r="J42" s="4">
        <v>1.1637108720580263</v>
      </c>
    </row>
    <row r="43" spans="2:10" x14ac:dyDescent="0.2">
      <c r="B43" s="4" t="s">
        <v>16</v>
      </c>
      <c r="C43" s="4">
        <v>-1.0152589416302422</v>
      </c>
      <c r="E43" s="4" t="s">
        <v>16</v>
      </c>
      <c r="F43" s="4">
        <v>2.3798353402786043</v>
      </c>
      <c r="I43" s="4" t="s">
        <v>16</v>
      </c>
      <c r="J43" s="4">
        <v>-1.1404826379564221</v>
      </c>
    </row>
    <row r="44" spans="2:10" x14ac:dyDescent="0.2">
      <c r="B44" s="4" t="s">
        <v>17</v>
      </c>
      <c r="C44" s="4">
        <v>260.7494850422583</v>
      </c>
      <c r="E44" s="4" t="s">
        <v>17</v>
      </c>
      <c r="F44" s="4">
        <v>141.10262537457217</v>
      </c>
      <c r="I44" s="4" t="s">
        <v>17</v>
      </c>
      <c r="J44" s="4">
        <v>260.7494850422583</v>
      </c>
    </row>
    <row r="45" spans="2:10" x14ac:dyDescent="0.2">
      <c r="B45" s="4" t="s">
        <v>18</v>
      </c>
      <c r="C45" s="4">
        <v>-12.779301006399862</v>
      </c>
      <c r="E45" s="4" t="s">
        <v>18</v>
      </c>
      <c r="F45" s="4">
        <v>0.5872306113102651</v>
      </c>
      <c r="I45" s="4" t="s">
        <v>18</v>
      </c>
      <c r="J45" s="4">
        <v>7.220698993600136</v>
      </c>
    </row>
    <row r="46" spans="2:10" x14ac:dyDescent="0.2">
      <c r="B46" s="4" t="s">
        <v>19</v>
      </c>
      <c r="C46" s="4">
        <v>247.97018403585844</v>
      </c>
      <c r="E46" s="4" t="s">
        <v>19</v>
      </c>
      <c r="F46" s="4">
        <v>141.68985598588245</v>
      </c>
      <c r="I46" s="4" t="s">
        <v>19</v>
      </c>
      <c r="J46" s="4">
        <v>267.97018403585844</v>
      </c>
    </row>
    <row r="47" spans="2:10" x14ac:dyDescent="0.2">
      <c r="B47" s="4" t="s">
        <v>20</v>
      </c>
      <c r="C47" s="4">
        <v>4401.1193165163413</v>
      </c>
      <c r="E47" s="4" t="s">
        <v>20</v>
      </c>
      <c r="F47" s="4">
        <v>812.55792893176681</v>
      </c>
      <c r="I47" s="4" t="s">
        <v>20</v>
      </c>
      <c r="J47" s="4">
        <v>5213.6772454481088</v>
      </c>
    </row>
    <row r="48" spans="2:10" ht="17" thickBot="1" x14ac:dyDescent="0.25">
      <c r="B48" s="5" t="s">
        <v>21</v>
      </c>
      <c r="C48" s="5">
        <v>29</v>
      </c>
      <c r="E48" s="5" t="s">
        <v>21</v>
      </c>
      <c r="F48" s="5">
        <v>29</v>
      </c>
      <c r="I48" s="5" t="s">
        <v>21</v>
      </c>
      <c r="J48" s="5">
        <v>29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Pregunta 1 </vt:lpstr>
      <vt:lpstr>Pregunta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2019-06-10T20:07:46Z</dcterms:created>
  <dcterms:modified xsi:type="dcterms:W3CDTF">2019-06-21T02:02:25Z</dcterms:modified>
</cp:coreProperties>
</file>