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bustamante/Documents/"/>
    </mc:Choice>
  </mc:AlternateContent>
  <xr:revisionPtr revIDLastSave="0" documentId="8_{4D2E4D75-F2C7-4C43-8845-70B95B88CEEC}" xr6:coauthVersionLast="43" xr6:coauthVersionMax="43" xr10:uidLastSave="{00000000-0000-0000-0000-000000000000}"/>
  <bookViews>
    <workbookView xWindow="0" yWindow="0" windowWidth="28800" windowHeight="18000" activeTab="1" xr2:uid="{483F4BC6-0F28-0F44-B0CD-8B63867FCF0D}"/>
  </bookViews>
  <sheets>
    <sheet name="Problema a)" sheetId="3" r:id="rId1"/>
    <sheet name="Problema b)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B3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H2" i="4"/>
  <c r="F2" i="4"/>
  <c r="C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D4" i="3"/>
  <c r="D3" i="3"/>
  <c r="G3" i="3"/>
  <c r="F3" i="3"/>
  <c r="C4" i="3"/>
  <c r="F2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H2" i="3"/>
  <c r="C3" i="4" l="1"/>
  <c r="D3" i="4" s="1"/>
  <c r="G4" i="3"/>
  <c r="F4" i="3"/>
  <c r="G3" i="4" l="1"/>
  <c r="H3" i="4" s="1"/>
  <c r="F3" i="4"/>
  <c r="C4" i="4"/>
  <c r="C5" i="4" s="1"/>
  <c r="D5" i="3"/>
  <c r="F5" i="3" s="1"/>
  <c r="D4" i="4" l="1"/>
  <c r="F4" i="4" s="1"/>
  <c r="D5" i="4" s="1"/>
  <c r="C6" i="4"/>
  <c r="D6" i="3"/>
  <c r="F6" i="3" s="1"/>
  <c r="G4" i="4" l="1"/>
  <c r="H4" i="4" s="1"/>
  <c r="G5" i="4"/>
  <c r="H5" i="4" s="1"/>
  <c r="F5" i="4"/>
  <c r="D6" i="4" s="1"/>
  <c r="C7" i="4"/>
  <c r="D7" i="3"/>
  <c r="F7" i="3" s="1"/>
  <c r="C8" i="4" l="1"/>
  <c r="F6" i="4"/>
  <c r="D7" i="4" s="1"/>
  <c r="G6" i="4"/>
  <c r="H6" i="4" s="1"/>
  <c r="D8" i="3"/>
  <c r="F8" i="3" s="1"/>
  <c r="C9" i="4" l="1"/>
  <c r="G7" i="4"/>
  <c r="H7" i="4" s="1"/>
  <c r="F7" i="4"/>
  <c r="D8" i="4" s="1"/>
  <c r="D9" i="3"/>
  <c r="F9" i="3" s="1"/>
  <c r="G8" i="4" l="1"/>
  <c r="H8" i="4" s="1"/>
  <c r="F8" i="4"/>
  <c r="D9" i="4" s="1"/>
  <c r="C10" i="4"/>
  <c r="D10" i="3"/>
  <c r="F10" i="3" s="1"/>
  <c r="G9" i="4" l="1"/>
  <c r="H9" i="4" s="1"/>
  <c r="F9" i="4"/>
  <c r="D10" i="4" s="1"/>
  <c r="C11" i="4"/>
  <c r="D11" i="3"/>
  <c r="F11" i="3" s="1"/>
  <c r="F10" i="4" l="1"/>
  <c r="D11" i="4" s="1"/>
  <c r="G10" i="4"/>
  <c r="H10" i="4" s="1"/>
  <c r="C12" i="4"/>
  <c r="D12" i="3"/>
  <c r="F12" i="3" s="1"/>
  <c r="G11" i="4" l="1"/>
  <c r="H11" i="4" s="1"/>
  <c r="F11" i="4"/>
  <c r="D12" i="4" s="1"/>
  <c r="C13" i="4"/>
  <c r="D13" i="3"/>
  <c r="F13" i="3" s="1"/>
  <c r="G12" i="4" l="1"/>
  <c r="H12" i="4" s="1"/>
  <c r="F12" i="4"/>
  <c r="D13" i="4" s="1"/>
  <c r="C14" i="4"/>
  <c r="D14" i="3"/>
  <c r="F14" i="3" s="1"/>
  <c r="C15" i="4" l="1"/>
  <c r="G13" i="4"/>
  <c r="H13" i="4" s="1"/>
  <c r="F13" i="4"/>
  <c r="D14" i="4" s="1"/>
  <c r="D15" i="3"/>
  <c r="F15" i="3" s="1"/>
  <c r="F14" i="4" l="1"/>
  <c r="D15" i="4" s="1"/>
  <c r="G14" i="4"/>
  <c r="H14" i="4" s="1"/>
  <c r="C16" i="4"/>
  <c r="D16" i="3"/>
  <c r="F16" i="3" s="1"/>
  <c r="G15" i="4" l="1"/>
  <c r="H15" i="4" s="1"/>
  <c r="F15" i="4"/>
  <c r="D16" i="4" s="1"/>
  <c r="C17" i="4"/>
  <c r="F17" i="3"/>
  <c r="D17" i="3"/>
  <c r="G16" i="4" l="1"/>
  <c r="H16" i="4" s="1"/>
  <c r="F16" i="4"/>
  <c r="D17" i="4" s="1"/>
  <c r="C18" i="4"/>
  <c r="F18" i="3"/>
  <c r="D18" i="3"/>
  <c r="G17" i="4" l="1"/>
  <c r="H17" i="4" s="1"/>
  <c r="F17" i="4"/>
  <c r="D18" i="4" s="1"/>
  <c r="C19" i="4"/>
  <c r="F19" i="3"/>
  <c r="D19" i="3"/>
  <c r="F18" i="4" l="1"/>
  <c r="D19" i="4" s="1"/>
  <c r="G18" i="4"/>
  <c r="H18" i="4" s="1"/>
  <c r="C20" i="4"/>
  <c r="F20" i="3"/>
  <c r="D20" i="3"/>
  <c r="G19" i="4" l="1"/>
  <c r="H19" i="4" s="1"/>
  <c r="F19" i="4"/>
  <c r="D20" i="4" s="1"/>
  <c r="C21" i="4"/>
  <c r="F21" i="3"/>
  <c r="D21" i="3"/>
  <c r="F20" i="4" l="1"/>
  <c r="D21" i="4" s="1"/>
  <c r="G20" i="4"/>
  <c r="H20" i="4" s="1"/>
  <c r="C22" i="4"/>
  <c r="F22" i="3"/>
  <c r="D22" i="3"/>
  <c r="G21" i="4" l="1"/>
  <c r="H21" i="4" s="1"/>
  <c r="F21" i="4"/>
  <c r="D22" i="4" s="1"/>
  <c r="C23" i="4"/>
  <c r="D23" i="3"/>
  <c r="F23" i="3" s="1"/>
  <c r="F22" i="4" l="1"/>
  <c r="D23" i="4" s="1"/>
  <c r="G22" i="4"/>
  <c r="H22" i="4" s="1"/>
  <c r="C24" i="4"/>
  <c r="D24" i="3"/>
  <c r="F24" i="3" s="1"/>
  <c r="G23" i="4" l="1"/>
  <c r="H23" i="4" s="1"/>
  <c r="F23" i="4"/>
  <c r="D24" i="4" s="1"/>
  <c r="C25" i="4"/>
  <c r="D25" i="3"/>
  <c r="F25" i="3" s="1"/>
  <c r="F24" i="4" l="1"/>
  <c r="D25" i="4" s="1"/>
  <c r="G24" i="4"/>
  <c r="H24" i="4" s="1"/>
  <c r="C26" i="4"/>
  <c r="D26" i="3"/>
  <c r="F26" i="3" s="1"/>
  <c r="G25" i="4" l="1"/>
  <c r="H25" i="4" s="1"/>
  <c r="F25" i="4"/>
  <c r="D26" i="4" s="1"/>
  <c r="C27" i="4"/>
  <c r="D27" i="3"/>
  <c r="F27" i="3" s="1"/>
  <c r="C28" i="4" l="1"/>
  <c r="F26" i="4"/>
  <c r="D27" i="4" s="1"/>
  <c r="G26" i="4"/>
  <c r="H26" i="4" s="1"/>
  <c r="D28" i="3"/>
  <c r="F28" i="3" s="1"/>
  <c r="G27" i="4" l="1"/>
  <c r="H27" i="4" s="1"/>
  <c r="F27" i="4"/>
  <c r="D28" i="4" s="1"/>
  <c r="C29" i="4"/>
  <c r="D29" i="3"/>
  <c r="F29" i="3" s="1"/>
  <c r="C30" i="4" l="1"/>
  <c r="F28" i="4"/>
  <c r="D29" i="4" s="1"/>
  <c r="G28" i="4"/>
  <c r="H28" i="4" s="1"/>
  <c r="D30" i="3"/>
  <c r="F30" i="3" s="1"/>
  <c r="G29" i="4" l="1"/>
  <c r="H29" i="4" s="1"/>
  <c r="F29" i="4"/>
  <c r="D30" i="4" s="1"/>
  <c r="C31" i="4"/>
  <c r="D31" i="3"/>
  <c r="F31" i="3" s="1"/>
  <c r="F30" i="4" l="1"/>
  <c r="D31" i="4" s="1"/>
  <c r="G30" i="4"/>
  <c r="H30" i="4" s="1"/>
  <c r="G5" i="3"/>
  <c r="C5" i="3"/>
  <c r="C6" i="3"/>
  <c r="G6" i="3" s="1"/>
  <c r="G31" i="4" l="1"/>
  <c r="H31" i="4" s="1"/>
  <c r="F31" i="4"/>
  <c r="C7" i="3"/>
  <c r="G7" i="3" l="1"/>
  <c r="C8" i="3"/>
  <c r="C9" i="3" l="1"/>
  <c r="G8" i="3"/>
  <c r="C10" i="3" l="1"/>
  <c r="G9" i="3"/>
  <c r="G10" i="3" l="1"/>
  <c r="C11" i="3"/>
  <c r="G11" i="3" l="1"/>
  <c r="C12" i="3"/>
  <c r="G12" i="3" l="1"/>
  <c r="C13" i="3"/>
  <c r="C14" i="3" l="1"/>
  <c r="G13" i="3"/>
  <c r="C15" i="3" l="1"/>
  <c r="G14" i="3"/>
  <c r="G15" i="3" l="1"/>
  <c r="C16" i="3"/>
  <c r="C17" i="3" l="1"/>
  <c r="G16" i="3"/>
  <c r="G17" i="3" l="1"/>
  <c r="C18" i="3"/>
  <c r="C19" i="3" l="1"/>
  <c r="G18" i="3"/>
  <c r="G19" i="3" l="1"/>
  <c r="C20" i="3"/>
  <c r="C21" i="3" l="1"/>
  <c r="G20" i="3"/>
  <c r="C22" i="3" l="1"/>
  <c r="G21" i="3"/>
  <c r="G22" i="3" l="1"/>
  <c r="C23" i="3"/>
  <c r="G23" i="3" l="1"/>
  <c r="C24" i="3"/>
  <c r="C25" i="3" l="1"/>
  <c r="G24" i="3"/>
  <c r="C26" i="3" l="1"/>
  <c r="G25" i="3"/>
  <c r="G26" i="3" l="1"/>
  <c r="C27" i="3"/>
  <c r="G27" i="3" l="1"/>
  <c r="C28" i="3"/>
  <c r="G28" i="3" l="1"/>
  <c r="C29" i="3"/>
  <c r="G29" i="3" l="1"/>
  <c r="C30" i="3"/>
  <c r="C31" i="3" l="1"/>
  <c r="G31" i="3" s="1"/>
  <c r="G30" i="3"/>
</calcChain>
</file>

<file path=xl/sharedStrings.xml><?xml version="1.0" encoding="utf-8"?>
<sst xmlns="http://schemas.openxmlformats.org/spreadsheetml/2006/main" count="18" uniqueCount="9">
  <si>
    <t>Tiempo de servicio</t>
  </si>
  <si>
    <t>Tiempo en el sistema</t>
  </si>
  <si>
    <t>Aleatorio</t>
  </si>
  <si>
    <t>Cliente</t>
  </si>
  <si>
    <t>Tiempo de Llegada</t>
  </si>
  <si>
    <t>Tiempo inicio servicio</t>
  </si>
  <si>
    <t>Tiempo termino servicio</t>
  </si>
  <si>
    <t>Tiempo en la cola</t>
  </si>
  <si>
    <t>Tiempo llegada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</si>
</sst>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2" fontId="0" fillId="0" borderId="0" xfId="0" applyNumberFormat="1"/>
    <xf numFmtId="0" fontId="2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32</xdr:row>
      <xdr:rowOff>12700</xdr:rowOff>
    </xdr:from>
    <xdr:to>
      <xdr:col>3</xdr:col>
      <xdr:colOff>723900</xdr:colOff>
      <xdr:row>45</xdr:row>
      <xdr:rowOff>50800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21174E-648D-6C45-A514-996495BDE26F}"/>
            </a:ext>
          </a:extLst>
        </xdr:cNvPr>
        <xdr:cNvSpPr txBox="1"/>
      </xdr:nvSpPr>
      <xdr:spPr>
        <a:xfrm>
          <a:off x="825500" y="6515100"/>
          <a:ext cx="4737100" cy="267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600"/>
            <a:t>Ya que el</a:t>
          </a:r>
          <a:r>
            <a:rPr lang="es-ES_tradnl" sz="1600" baseline="0"/>
            <a:t> problema </a:t>
          </a:r>
          <a:r>
            <a:rPr lang="es-ES_tradnl" sz="1600"/>
            <a:t>dice que se atiende 48 autos en 8 hrs. quiere decir que en 480 minutos atiende 48 autos, por lo que un auto se atiende cada 10 minutos.</a:t>
          </a:r>
          <a:r>
            <a:rPr lang="es-ES_tradnl" sz="1600" baseline="0"/>
            <a:t> Obtendríamos un lambda = 10 para los tiempos de servicio </a:t>
          </a:r>
        </a:p>
        <a:p>
          <a:pPr algn="ctr"/>
          <a:endParaRPr lang="es-ES_tradnl" sz="1600" baseline="0"/>
        </a:p>
        <a:p>
          <a:pPr algn="ctr"/>
          <a:r>
            <a:rPr lang="es-ES_tradnl" sz="1600" baseline="0"/>
            <a:t>En el caso de las llegadas, los autos distribuyen exponencial con una llegada de 15 minutos, por lo tanto el lambda = 15 </a:t>
          </a:r>
        </a:p>
        <a:p>
          <a:endParaRPr lang="es-ES_trad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C166-D607-5141-A31F-D238DF9E3A6D}">
  <dimension ref="A1:M31"/>
  <sheetViews>
    <sheetView workbookViewId="0">
      <selection activeCell="D49" sqref="D49"/>
    </sheetView>
  </sheetViews>
  <sheetFormatPr baseColWidth="10" defaultRowHeight="16"/>
  <cols>
    <col min="2" max="2" width="16.83203125" bestFit="1" customWidth="1"/>
    <col min="3" max="3" width="23.83203125" bestFit="1" customWidth="1"/>
    <col min="4" max="4" width="19" bestFit="1" customWidth="1"/>
    <col min="5" max="6" width="21.1640625" bestFit="1" customWidth="1"/>
    <col min="7" max="8" width="19" bestFit="1" customWidth="1"/>
  </cols>
  <sheetData>
    <row r="1" spans="1:13">
      <c r="A1" s="1" t="s">
        <v>3</v>
      </c>
      <c r="B1" s="1" t="s">
        <v>4</v>
      </c>
      <c r="C1" s="1" t="s">
        <v>8</v>
      </c>
      <c r="D1" s="1" t="s">
        <v>5</v>
      </c>
      <c r="E1" s="1" t="s">
        <v>0</v>
      </c>
      <c r="F1" s="1" t="s">
        <v>6</v>
      </c>
      <c r="G1" s="1" t="s">
        <v>7</v>
      </c>
      <c r="H1" s="1" t="s">
        <v>1</v>
      </c>
      <c r="M1" t="s">
        <v>2</v>
      </c>
    </row>
    <row r="2" spans="1:13">
      <c r="A2">
        <v>1</v>
      </c>
      <c r="B2" s="2">
        <v>0</v>
      </c>
      <c r="C2" s="2">
        <f>B2</f>
        <v>0</v>
      </c>
      <c r="D2">
        <v>0</v>
      </c>
      <c r="E2" s="2">
        <v>5.8991082722786814</v>
      </c>
      <c r="F2" s="2">
        <f>D2+E2</f>
        <v>5.8991082722786814</v>
      </c>
      <c r="G2">
        <v>0</v>
      </c>
      <c r="H2" s="2">
        <f>G2+E2</f>
        <v>5.8991082722786814</v>
      </c>
      <c r="M2" s="3">
        <v>0.14894667</v>
      </c>
    </row>
    <row r="3" spans="1:13">
      <c r="A3">
        <v>2</v>
      </c>
      <c r="B3" s="2">
        <f>-8*LN(1-M2)</f>
        <v>1.2902438793778137</v>
      </c>
      <c r="C3" s="2">
        <f>B3+C2</f>
        <v>1.2902438793778137</v>
      </c>
      <c r="D3" s="2">
        <f>IF(C3&lt;F2,F2,C3)</f>
        <v>5.8991082722786814</v>
      </c>
      <c r="E3" s="2">
        <v>5.0389934484701371</v>
      </c>
      <c r="F3" s="2">
        <f>D3+E3</f>
        <v>10.938101720748818</v>
      </c>
      <c r="G3" s="2">
        <f>D3-C3</f>
        <v>4.6088643929008679</v>
      </c>
      <c r="H3" s="2">
        <f t="shared" ref="H3:H31" si="0">G3+E3</f>
        <v>9.647857841371005</v>
      </c>
      <c r="M3" s="3">
        <v>0.72028236999999995</v>
      </c>
    </row>
    <row r="4" spans="1:13">
      <c r="A4">
        <v>3</v>
      </c>
      <c r="B4" s="2">
        <f t="shared" ref="B4:B31" si="1">-8*LN(1-M3)</f>
        <v>10.191797191526701</v>
      </c>
      <c r="C4" s="2">
        <f t="shared" ref="C4:C31" si="2">B4+C3</f>
        <v>11.482041070904515</v>
      </c>
      <c r="D4" s="2">
        <f t="shared" ref="D4:D31" si="3">IF(C4&lt;F3,F3,C4)</f>
        <v>11.482041070904515</v>
      </c>
      <c r="E4" s="2">
        <v>6.2154873729741666</v>
      </c>
      <c r="F4" s="2">
        <f t="shared" ref="F4:F31" si="4">D4+E4</f>
        <v>17.697528443878682</v>
      </c>
      <c r="G4" s="2">
        <f>D4-C4</f>
        <v>0</v>
      </c>
      <c r="H4" s="2">
        <f t="shared" si="0"/>
        <v>6.2154873729741666</v>
      </c>
      <c r="M4" s="3">
        <v>0.19777106</v>
      </c>
    </row>
    <row r="5" spans="1:13">
      <c r="A5">
        <v>4</v>
      </c>
      <c r="B5" s="2">
        <f t="shared" si="1"/>
        <v>1.7628900040426168</v>
      </c>
      <c r="C5" s="2">
        <f t="shared" si="2"/>
        <v>13.244931074947132</v>
      </c>
      <c r="D5" s="2">
        <f t="shared" si="3"/>
        <v>17.697528443878682</v>
      </c>
      <c r="E5" s="2">
        <v>3.7145406521449331</v>
      </c>
      <c r="F5" s="2">
        <f t="shared" si="4"/>
        <v>21.412069096023615</v>
      </c>
      <c r="G5" s="2">
        <f t="shared" ref="G4:G31" si="5">D5-C5</f>
        <v>4.4525973689315492</v>
      </c>
      <c r="H5" s="2">
        <f t="shared" si="0"/>
        <v>8.1671380210764823</v>
      </c>
      <c r="M5" s="3">
        <v>0.53533538000000003</v>
      </c>
    </row>
    <row r="6" spans="1:13">
      <c r="A6">
        <v>5</v>
      </c>
      <c r="B6" s="2">
        <f t="shared" si="1"/>
        <v>6.1315150474446609</v>
      </c>
      <c r="C6" s="2">
        <f t="shared" si="2"/>
        <v>19.376446122391794</v>
      </c>
      <c r="D6" s="2">
        <f t="shared" si="3"/>
        <v>21.412069096023615</v>
      </c>
      <c r="E6" s="2">
        <v>4.1654794939677231</v>
      </c>
      <c r="F6" s="2">
        <f t="shared" si="4"/>
        <v>25.577548589991338</v>
      </c>
      <c r="G6" s="2">
        <f t="shared" si="5"/>
        <v>2.0356229736318205</v>
      </c>
      <c r="H6" s="2">
        <f t="shared" si="0"/>
        <v>6.2011024675995436</v>
      </c>
      <c r="M6" s="3">
        <v>0.97041290999999996</v>
      </c>
    </row>
    <row r="7" spans="1:13">
      <c r="A7">
        <v>6</v>
      </c>
      <c r="B7" s="2">
        <f t="shared" si="1"/>
        <v>28.163337291530048</v>
      </c>
      <c r="C7" s="2">
        <f t="shared" si="2"/>
        <v>47.539783413921839</v>
      </c>
      <c r="D7" s="2">
        <f t="shared" si="3"/>
        <v>47.539783413921839</v>
      </c>
      <c r="E7" s="2">
        <v>6.3285534805618227</v>
      </c>
      <c r="F7" s="2">
        <f t="shared" si="4"/>
        <v>53.868336894483662</v>
      </c>
      <c r="G7" s="2">
        <f t="shared" si="5"/>
        <v>0</v>
      </c>
      <c r="H7" s="2">
        <f t="shared" si="0"/>
        <v>6.3285534805618227</v>
      </c>
      <c r="M7" s="3">
        <v>0.90282194999999998</v>
      </c>
    </row>
    <row r="8" spans="1:13">
      <c r="A8">
        <v>7</v>
      </c>
      <c r="B8" s="2">
        <f t="shared" si="1"/>
        <v>18.649683328502995</v>
      </c>
      <c r="C8" s="2">
        <f t="shared" si="2"/>
        <v>66.189466742424827</v>
      </c>
      <c r="D8" s="2">
        <f t="shared" si="3"/>
        <v>66.189466742424827</v>
      </c>
      <c r="E8" s="2">
        <v>5.807976903161034</v>
      </c>
      <c r="F8" s="2">
        <f t="shared" si="4"/>
        <v>71.997443645585861</v>
      </c>
      <c r="G8" s="2">
        <f t="shared" si="5"/>
        <v>0</v>
      </c>
      <c r="H8" s="2">
        <f t="shared" si="0"/>
        <v>5.807976903161034</v>
      </c>
      <c r="M8" s="3">
        <v>0.70233345000000003</v>
      </c>
    </row>
    <row r="9" spans="1:13">
      <c r="A9">
        <v>8</v>
      </c>
      <c r="B9" s="2">
        <f t="shared" si="1"/>
        <v>9.6942510296889175</v>
      </c>
      <c r="C9" s="2">
        <f t="shared" si="2"/>
        <v>75.883717772113741</v>
      </c>
      <c r="D9" s="2">
        <f t="shared" si="3"/>
        <v>75.883717772113741</v>
      </c>
      <c r="E9" s="2">
        <v>3.4344867698382586</v>
      </c>
      <c r="F9" s="2">
        <f t="shared" si="4"/>
        <v>79.318204541951999</v>
      </c>
      <c r="G9" s="2">
        <f t="shared" si="5"/>
        <v>0</v>
      </c>
      <c r="H9" s="2">
        <f t="shared" si="0"/>
        <v>3.4344867698382586</v>
      </c>
      <c r="M9" s="3">
        <v>0.46667679000000001</v>
      </c>
    </row>
    <row r="10" spans="1:13">
      <c r="A10">
        <v>9</v>
      </c>
      <c r="B10" s="2">
        <f t="shared" si="1"/>
        <v>5.0290211268201617</v>
      </c>
      <c r="C10" s="2">
        <f t="shared" si="2"/>
        <v>80.912738898933895</v>
      </c>
      <c r="D10" s="2">
        <f t="shared" si="3"/>
        <v>80.912738898933895</v>
      </c>
      <c r="E10" s="2">
        <v>3.7125011102762073</v>
      </c>
      <c r="F10" s="2">
        <f t="shared" si="4"/>
        <v>84.625240009210103</v>
      </c>
      <c r="G10" s="2">
        <f t="shared" si="5"/>
        <v>0</v>
      </c>
      <c r="H10" s="2">
        <f t="shared" si="0"/>
        <v>3.7125011102762073</v>
      </c>
      <c r="M10" s="3">
        <v>0.62160320000000002</v>
      </c>
    </row>
    <row r="11" spans="1:13">
      <c r="A11">
        <v>10</v>
      </c>
      <c r="B11" s="2">
        <f t="shared" si="1"/>
        <v>7.7744951879983288</v>
      </c>
      <c r="C11" s="2">
        <f t="shared" si="2"/>
        <v>88.687234086932222</v>
      </c>
      <c r="D11" s="2">
        <f t="shared" si="3"/>
        <v>88.687234086932222</v>
      </c>
      <c r="E11" s="2">
        <v>4.2397852111025713</v>
      </c>
      <c r="F11" s="2">
        <f t="shared" si="4"/>
        <v>92.927019298034793</v>
      </c>
      <c r="G11" s="2">
        <f t="shared" si="5"/>
        <v>0</v>
      </c>
      <c r="H11" s="2">
        <f t="shared" si="0"/>
        <v>4.2397852111025713</v>
      </c>
      <c r="M11" s="3">
        <v>0.48782015000000001</v>
      </c>
    </row>
    <row r="12" spans="1:13">
      <c r="A12">
        <v>11</v>
      </c>
      <c r="B12" s="2">
        <f t="shared" si="1"/>
        <v>5.3526355687366172</v>
      </c>
      <c r="C12" s="2">
        <f t="shared" si="2"/>
        <v>94.039869655668838</v>
      </c>
      <c r="D12" s="2">
        <f t="shared" si="3"/>
        <v>94.039869655668838</v>
      </c>
      <c r="E12" s="2">
        <v>4.8179760041239206</v>
      </c>
      <c r="F12" s="2">
        <f t="shared" si="4"/>
        <v>98.857845659792758</v>
      </c>
      <c r="G12" s="2">
        <f t="shared" si="5"/>
        <v>0</v>
      </c>
      <c r="H12" s="2">
        <f t="shared" si="0"/>
        <v>4.8179760041239206</v>
      </c>
      <c r="M12" s="3">
        <v>0.18292694000000001</v>
      </c>
    </row>
    <row r="13" spans="1:13">
      <c r="A13">
        <v>12</v>
      </c>
      <c r="B13" s="2">
        <f t="shared" si="1"/>
        <v>1.6162141071654741</v>
      </c>
      <c r="C13" s="2">
        <f t="shared" si="2"/>
        <v>95.656083762834314</v>
      </c>
      <c r="D13" s="2">
        <f t="shared" si="3"/>
        <v>98.857845659792758</v>
      </c>
      <c r="E13" s="2">
        <v>5.6131563168310095</v>
      </c>
      <c r="F13" s="2">
        <f t="shared" si="4"/>
        <v>104.47100197662377</v>
      </c>
      <c r="G13" s="2">
        <f t="shared" si="5"/>
        <v>3.2017618969584447</v>
      </c>
      <c r="H13" s="2">
        <f t="shared" si="0"/>
        <v>8.8149182137894542</v>
      </c>
      <c r="M13" s="3">
        <v>0.79421227999999999</v>
      </c>
    </row>
    <row r="14" spans="1:13">
      <c r="A14">
        <v>13</v>
      </c>
      <c r="B14" s="2">
        <f t="shared" si="1"/>
        <v>12.647281015556853</v>
      </c>
      <c r="C14" s="2">
        <f t="shared" si="2"/>
        <v>108.30336477839117</v>
      </c>
      <c r="D14" s="2">
        <f t="shared" si="3"/>
        <v>108.30336477839117</v>
      </c>
      <c r="E14" s="2">
        <v>2.9464064381318167</v>
      </c>
      <c r="F14" s="2">
        <f t="shared" si="4"/>
        <v>111.24977121652299</v>
      </c>
      <c r="G14" s="2">
        <f t="shared" si="5"/>
        <v>0</v>
      </c>
      <c r="H14" s="2">
        <f t="shared" si="0"/>
        <v>2.9464064381318167</v>
      </c>
      <c r="M14" s="3">
        <v>0.80762047000000003</v>
      </c>
    </row>
    <row r="15" spans="1:13">
      <c r="A15">
        <v>14</v>
      </c>
      <c r="B15" s="2">
        <f t="shared" si="1"/>
        <v>13.186281114736428</v>
      </c>
      <c r="C15" s="2">
        <f t="shared" si="2"/>
        <v>121.4896458931276</v>
      </c>
      <c r="D15" s="2">
        <f t="shared" si="3"/>
        <v>121.4896458931276</v>
      </c>
      <c r="E15" s="2">
        <v>4.3669302966736723</v>
      </c>
      <c r="F15" s="2">
        <f t="shared" si="4"/>
        <v>125.85657618980127</v>
      </c>
      <c r="G15" s="2">
        <f t="shared" si="5"/>
        <v>0</v>
      </c>
      <c r="H15" s="2">
        <f t="shared" si="0"/>
        <v>4.3669302966736723</v>
      </c>
      <c r="M15" s="3">
        <v>0.70337846999999998</v>
      </c>
    </row>
    <row r="16" spans="1:13">
      <c r="A16">
        <v>15</v>
      </c>
      <c r="B16" s="2">
        <f t="shared" si="1"/>
        <v>9.7223861005349104</v>
      </c>
      <c r="C16" s="2">
        <f t="shared" si="2"/>
        <v>131.21203199366252</v>
      </c>
      <c r="D16" s="2">
        <f t="shared" si="3"/>
        <v>131.21203199366252</v>
      </c>
      <c r="E16" s="2">
        <v>3.0124994181096554</v>
      </c>
      <c r="F16" s="2">
        <f t="shared" si="4"/>
        <v>134.22453141177218</v>
      </c>
      <c r="G16" s="2">
        <f t="shared" si="5"/>
        <v>0</v>
      </c>
      <c r="H16" s="2">
        <f t="shared" si="0"/>
        <v>3.0124994181096554</v>
      </c>
      <c r="M16" s="3">
        <v>0.95471605999999998</v>
      </c>
    </row>
    <row r="17" spans="1:13">
      <c r="A17">
        <v>16</v>
      </c>
      <c r="B17" s="2">
        <f t="shared" si="1"/>
        <v>24.75842267790755</v>
      </c>
      <c r="C17" s="2">
        <f t="shared" si="2"/>
        <v>155.97045467157008</v>
      </c>
      <c r="D17" s="2">
        <f t="shared" si="3"/>
        <v>155.97045467157008</v>
      </c>
      <c r="E17" s="2">
        <v>6.0161215868720319</v>
      </c>
      <c r="F17" s="2">
        <f t="shared" si="4"/>
        <v>161.98657625844211</v>
      </c>
      <c r="G17" s="2">
        <f t="shared" si="5"/>
        <v>0</v>
      </c>
      <c r="H17" s="2">
        <f t="shared" si="0"/>
        <v>6.0161215868720319</v>
      </c>
      <c r="M17" s="3">
        <v>0.44147827000000001</v>
      </c>
    </row>
    <row r="18" spans="1:13">
      <c r="A18">
        <v>17</v>
      </c>
      <c r="B18" s="2">
        <f t="shared" si="1"/>
        <v>4.6596940275284009</v>
      </c>
      <c r="C18" s="2">
        <f t="shared" si="2"/>
        <v>160.63014869909847</v>
      </c>
      <c r="D18" s="2">
        <f t="shared" si="3"/>
        <v>161.98657625844211</v>
      </c>
      <c r="E18" s="2">
        <v>5.0340924088959582</v>
      </c>
      <c r="F18" s="2">
        <f t="shared" si="4"/>
        <v>167.02066866733807</v>
      </c>
      <c r="G18" s="2">
        <f t="shared" si="5"/>
        <v>1.3564275593436435</v>
      </c>
      <c r="H18" s="2">
        <f t="shared" si="0"/>
        <v>6.3905199682396017</v>
      </c>
      <c r="M18" s="3">
        <v>0.24282508999999999</v>
      </c>
    </row>
    <row r="19" spans="1:13">
      <c r="A19">
        <v>18</v>
      </c>
      <c r="B19" s="2">
        <f t="shared" si="1"/>
        <v>2.2252879634482388</v>
      </c>
      <c r="C19" s="2">
        <f t="shared" si="2"/>
        <v>162.85543666254671</v>
      </c>
      <c r="D19" s="2">
        <f t="shared" si="3"/>
        <v>167.02066866733807</v>
      </c>
      <c r="E19" s="2">
        <v>3.2899407768854871</v>
      </c>
      <c r="F19" s="2">
        <f t="shared" si="4"/>
        <v>170.31060944422356</v>
      </c>
      <c r="G19" s="2">
        <f t="shared" si="5"/>
        <v>4.1652320047913634</v>
      </c>
      <c r="H19" s="2">
        <f t="shared" si="0"/>
        <v>7.4551727816768505</v>
      </c>
      <c r="M19" s="3">
        <v>0.13696289</v>
      </c>
    </row>
    <row r="20" spans="1:13">
      <c r="A20">
        <v>19</v>
      </c>
      <c r="B20" s="2">
        <f t="shared" si="1"/>
        <v>1.1783807013158705</v>
      </c>
      <c r="C20" s="2">
        <f t="shared" si="2"/>
        <v>164.03381736386257</v>
      </c>
      <c r="D20" s="2">
        <f t="shared" si="3"/>
        <v>170.31060944422356</v>
      </c>
      <c r="E20" s="2">
        <v>4.3252401964127785</v>
      </c>
      <c r="F20" s="2">
        <f t="shared" si="4"/>
        <v>174.63584964063634</v>
      </c>
      <c r="G20" s="2">
        <f t="shared" si="5"/>
        <v>6.2767920803609911</v>
      </c>
      <c r="H20" s="2">
        <f t="shared" si="0"/>
        <v>10.60203227677377</v>
      </c>
      <c r="M20" s="3">
        <v>0.95898291000000002</v>
      </c>
    </row>
    <row r="21" spans="1:13">
      <c r="A21">
        <v>20</v>
      </c>
      <c r="B21" s="2">
        <f t="shared" si="1"/>
        <v>25.550131758869785</v>
      </c>
      <c r="C21" s="2">
        <f t="shared" si="2"/>
        <v>189.58394912273235</v>
      </c>
      <c r="D21" s="2">
        <f t="shared" si="3"/>
        <v>189.58394912273235</v>
      </c>
      <c r="E21" s="2">
        <v>4.492706592718605</v>
      </c>
      <c r="F21" s="2">
        <f t="shared" si="4"/>
        <v>194.07665571545095</v>
      </c>
      <c r="G21" s="2">
        <f t="shared" si="5"/>
        <v>0</v>
      </c>
      <c r="H21" s="2">
        <f t="shared" si="0"/>
        <v>4.492706592718605</v>
      </c>
      <c r="M21" s="3">
        <v>7.4201199999999997E-3</v>
      </c>
    </row>
    <row r="22" spans="1:13">
      <c r="A22">
        <v>21</v>
      </c>
      <c r="B22" s="2">
        <f t="shared" si="1"/>
        <v>5.9582288257767423E-2</v>
      </c>
      <c r="C22" s="2">
        <f t="shared" si="2"/>
        <v>189.64353141099011</v>
      </c>
      <c r="D22" s="2">
        <f t="shared" si="3"/>
        <v>194.07665571545095</v>
      </c>
      <c r="E22" s="2">
        <v>5.0217335127672413</v>
      </c>
      <c r="F22" s="2">
        <f t="shared" si="4"/>
        <v>199.0983892282182</v>
      </c>
      <c r="G22" s="2">
        <f t="shared" si="5"/>
        <v>4.433124304460847</v>
      </c>
      <c r="H22" s="2">
        <f t="shared" si="0"/>
        <v>9.4548578172280884</v>
      </c>
      <c r="M22" s="3">
        <v>0.17205274000000001</v>
      </c>
    </row>
    <row r="23" spans="1:13">
      <c r="A23">
        <v>22</v>
      </c>
      <c r="B23" s="2">
        <f t="shared" si="1"/>
        <v>1.5104465782216441</v>
      </c>
      <c r="C23" s="2">
        <f t="shared" si="2"/>
        <v>191.15397798921174</v>
      </c>
      <c r="D23" s="2">
        <f t="shared" si="3"/>
        <v>199.0983892282182</v>
      </c>
      <c r="E23" s="2">
        <v>4.2008918070496293</v>
      </c>
      <c r="F23" s="2">
        <f t="shared" si="4"/>
        <v>203.29928103526782</v>
      </c>
      <c r="G23" s="2">
        <f t="shared" si="5"/>
        <v>7.9444112390064561</v>
      </c>
      <c r="H23" s="2">
        <f t="shared" si="0"/>
        <v>12.145303046056085</v>
      </c>
      <c r="M23" s="3">
        <v>0.28063250000000001</v>
      </c>
    </row>
    <row r="24" spans="1:13">
      <c r="A24">
        <v>23</v>
      </c>
      <c r="B24" s="2">
        <f t="shared" si="1"/>
        <v>2.6350634022168498</v>
      </c>
      <c r="C24" s="2">
        <f t="shared" si="2"/>
        <v>193.78904139142858</v>
      </c>
      <c r="D24" s="2">
        <f t="shared" si="3"/>
        <v>203.29928103526782</v>
      </c>
      <c r="E24" s="2">
        <v>7.662491169758141</v>
      </c>
      <c r="F24" s="2">
        <f t="shared" si="4"/>
        <v>210.96177220502597</v>
      </c>
      <c r="G24" s="2">
        <f t="shared" si="5"/>
        <v>9.5102396438392418</v>
      </c>
      <c r="H24" s="2">
        <f t="shared" si="0"/>
        <v>17.172730813597383</v>
      </c>
      <c r="M24" s="3">
        <v>0.24092479</v>
      </c>
    </row>
    <row r="25" spans="1:13">
      <c r="A25">
        <v>24</v>
      </c>
      <c r="B25" s="2">
        <f t="shared" si="1"/>
        <v>2.2052353246927683</v>
      </c>
      <c r="C25" s="2">
        <f t="shared" si="2"/>
        <v>195.99427671612136</v>
      </c>
      <c r="D25" s="2">
        <f t="shared" si="3"/>
        <v>210.96177220502597</v>
      </c>
      <c r="E25" s="2">
        <v>5.8992924449557904</v>
      </c>
      <c r="F25" s="2">
        <f t="shared" si="4"/>
        <v>216.86106464998176</v>
      </c>
      <c r="G25" s="2">
        <f t="shared" si="5"/>
        <v>14.967495488904603</v>
      </c>
      <c r="H25" s="2">
        <f t="shared" si="0"/>
        <v>20.866787933860394</v>
      </c>
      <c r="M25" s="3">
        <v>2.4307600000000001E-3</v>
      </c>
    </row>
    <row r="26" spans="1:13">
      <c r="A26">
        <v>25</v>
      </c>
      <c r="B26" s="2">
        <f t="shared" si="1"/>
        <v>1.9469752746334255E-2</v>
      </c>
      <c r="C26" s="2">
        <f t="shared" si="2"/>
        <v>196.01374646886771</v>
      </c>
      <c r="D26" s="2">
        <f t="shared" si="3"/>
        <v>216.86106464998176</v>
      </c>
      <c r="E26" s="2">
        <v>4.5688745002553333</v>
      </c>
      <c r="F26" s="2">
        <f t="shared" si="4"/>
        <v>221.42993915023709</v>
      </c>
      <c r="G26" s="2">
        <f t="shared" si="5"/>
        <v>20.847318181114048</v>
      </c>
      <c r="H26" s="2">
        <f t="shared" si="0"/>
        <v>25.416192681369381</v>
      </c>
      <c r="M26" s="3">
        <v>0.28224953000000003</v>
      </c>
    </row>
    <row r="27" spans="1:13">
      <c r="A27">
        <v>26</v>
      </c>
      <c r="B27" s="2">
        <f t="shared" si="1"/>
        <v>2.653066441256601</v>
      </c>
      <c r="C27" s="2">
        <f t="shared" si="2"/>
        <v>198.66681291012432</v>
      </c>
      <c r="D27" s="2">
        <f t="shared" si="3"/>
        <v>221.42993915023709</v>
      </c>
      <c r="E27" s="2">
        <v>6.3030012269155122</v>
      </c>
      <c r="F27" s="2">
        <f t="shared" si="4"/>
        <v>227.7329403771526</v>
      </c>
      <c r="G27" s="2">
        <f t="shared" si="5"/>
        <v>22.763126240112769</v>
      </c>
      <c r="H27" s="2">
        <f t="shared" si="0"/>
        <v>29.066127467028281</v>
      </c>
      <c r="M27" s="3">
        <v>0.11152178</v>
      </c>
    </row>
    <row r="28" spans="1:13">
      <c r="A28">
        <v>27</v>
      </c>
      <c r="B28" s="2">
        <f t="shared" si="1"/>
        <v>0.94596115929936619</v>
      </c>
      <c r="C28" s="2">
        <f t="shared" si="2"/>
        <v>199.61277406942369</v>
      </c>
      <c r="D28" s="2">
        <f t="shared" si="3"/>
        <v>227.7329403771526</v>
      </c>
      <c r="E28" s="2">
        <v>5.520194589626044</v>
      </c>
      <c r="F28" s="2">
        <f t="shared" si="4"/>
        <v>233.25313496677865</v>
      </c>
      <c r="G28" s="2">
        <f t="shared" si="5"/>
        <v>28.120166307728908</v>
      </c>
      <c r="H28" s="2">
        <f t="shared" si="0"/>
        <v>33.640360897354952</v>
      </c>
      <c r="M28" s="3">
        <v>0.25486977999999999</v>
      </c>
    </row>
    <row r="29" spans="1:13">
      <c r="A29">
        <v>28</v>
      </c>
      <c r="B29" s="2">
        <f t="shared" si="1"/>
        <v>2.3535702714448088</v>
      </c>
      <c r="C29" s="2">
        <f t="shared" si="2"/>
        <v>201.96634434086849</v>
      </c>
      <c r="D29" s="2">
        <f t="shared" si="3"/>
        <v>233.25313496677865</v>
      </c>
      <c r="E29" s="2">
        <v>4.4714994500100147</v>
      </c>
      <c r="F29" s="2">
        <f t="shared" si="4"/>
        <v>237.72463441678866</v>
      </c>
      <c r="G29" s="2">
        <f t="shared" si="5"/>
        <v>31.286790625910157</v>
      </c>
      <c r="H29" s="2">
        <f t="shared" si="0"/>
        <v>35.758290075920172</v>
      </c>
      <c r="M29" s="3">
        <v>0.39602693</v>
      </c>
    </row>
    <row r="30" spans="1:13">
      <c r="A30">
        <v>29</v>
      </c>
      <c r="B30" s="2">
        <f t="shared" si="1"/>
        <v>4.0338053450722136</v>
      </c>
      <c r="C30" s="2">
        <f t="shared" si="2"/>
        <v>206.0001496859407</v>
      </c>
      <c r="D30" s="2">
        <f t="shared" si="3"/>
        <v>237.72463441678866</v>
      </c>
      <c r="E30" s="2">
        <v>4.0332275956461672</v>
      </c>
      <c r="F30" s="2">
        <f t="shared" si="4"/>
        <v>241.75786201243483</v>
      </c>
      <c r="G30" s="2">
        <f t="shared" si="5"/>
        <v>31.724484730847962</v>
      </c>
      <c r="H30" s="2">
        <f t="shared" si="0"/>
        <v>35.757712326494129</v>
      </c>
      <c r="M30" s="3">
        <v>0.78071093999999996</v>
      </c>
    </row>
    <row r="31" spans="1:13">
      <c r="A31">
        <v>30</v>
      </c>
      <c r="B31" s="2">
        <f t="shared" si="1"/>
        <v>12.138916086428434</v>
      </c>
      <c r="C31" s="2">
        <f t="shared" si="2"/>
        <v>218.13906577236912</v>
      </c>
      <c r="D31" s="2">
        <f t="shared" si="3"/>
        <v>241.75786201243483</v>
      </c>
      <c r="E31" s="2">
        <v>6.2511600289144553</v>
      </c>
      <c r="F31" s="2">
        <f t="shared" si="4"/>
        <v>248.00902204134928</v>
      </c>
      <c r="G31" s="2">
        <f t="shared" si="5"/>
        <v>23.618796240065706</v>
      </c>
      <c r="H31" s="2">
        <f t="shared" si="0"/>
        <v>29.869956268980161</v>
      </c>
      <c r="M31" s="3">
        <v>0.14611066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C4E1-A6E4-E64A-BB98-FED4591A1180}">
  <dimension ref="A1:M31"/>
  <sheetViews>
    <sheetView tabSelected="1" topLeftCell="B5" workbookViewId="0">
      <selection activeCell="G6" sqref="G6"/>
    </sheetView>
  </sheetViews>
  <sheetFormatPr baseColWidth="10" defaultRowHeight="16"/>
  <cols>
    <col min="1" max="1" width="14.5" bestFit="1" customWidth="1"/>
    <col min="2" max="2" width="25.1640625" bestFit="1" customWidth="1"/>
    <col min="3" max="3" width="23.83203125" bestFit="1" customWidth="1"/>
    <col min="4" max="4" width="22.6640625" bestFit="1" customWidth="1"/>
    <col min="5" max="5" width="41.1640625" customWidth="1"/>
    <col min="6" max="6" width="48" bestFit="1" customWidth="1"/>
    <col min="7" max="7" width="26" bestFit="1" customWidth="1"/>
    <col min="8" max="8" width="30.5" bestFit="1" customWidth="1"/>
  </cols>
  <sheetData>
    <row r="1" spans="1:13">
      <c r="A1" s="1" t="s">
        <v>3</v>
      </c>
      <c r="B1" s="1" t="s">
        <v>4</v>
      </c>
      <c r="C1" s="1" t="s">
        <v>8</v>
      </c>
      <c r="D1" s="1" t="s">
        <v>5</v>
      </c>
      <c r="E1" s="1" t="s">
        <v>0</v>
      </c>
      <c r="F1" s="1" t="s">
        <v>6</v>
      </c>
      <c r="G1" s="1" t="s">
        <v>7</v>
      </c>
      <c r="H1" s="1" t="s">
        <v>1</v>
      </c>
      <c r="M1" t="s">
        <v>2</v>
      </c>
    </row>
    <row r="2" spans="1:13">
      <c r="A2">
        <v>1</v>
      </c>
      <c r="B2" s="2">
        <v>0</v>
      </c>
      <c r="C2" s="2">
        <f>B2</f>
        <v>0</v>
      </c>
      <c r="D2">
        <v>0</v>
      </c>
      <c r="E2" s="2">
        <f>-10*LN(1-M2)</f>
        <v>1.6128048492222671</v>
      </c>
      <c r="F2" s="2">
        <f>D2+E2</f>
        <v>1.6128048492222671</v>
      </c>
      <c r="G2">
        <v>0</v>
      </c>
      <c r="H2" s="2">
        <f>G2+E2</f>
        <v>1.6128048492222671</v>
      </c>
      <c r="M2" s="3">
        <v>0.14894667</v>
      </c>
    </row>
    <row r="3" spans="1:13">
      <c r="A3">
        <v>2</v>
      </c>
      <c r="B3" s="2">
        <f>-15*LN(1-M2)</f>
        <v>2.4192072738334005</v>
      </c>
      <c r="C3" s="2">
        <f>B3+C2</f>
        <v>2.4192072738334005</v>
      </c>
      <c r="D3" s="2">
        <f>IF(C3&lt;F2,F2,C3)</f>
        <v>2.4192072738334005</v>
      </c>
      <c r="E3" s="2">
        <f t="shared" ref="E3:E31" si="0">-10*LN(1-M3)</f>
        <v>12.739746489408377</v>
      </c>
      <c r="F3" s="2">
        <f>D3+E3</f>
        <v>15.158953763241778</v>
      </c>
      <c r="G3" s="2">
        <f>D3-C3</f>
        <v>0</v>
      </c>
      <c r="H3" s="2">
        <f t="shared" ref="H3:H30" si="1">G3+E3</f>
        <v>12.739746489408377</v>
      </c>
      <c r="M3" s="3">
        <v>0.72028236999999995</v>
      </c>
    </row>
    <row r="4" spans="1:13">
      <c r="A4">
        <v>3</v>
      </c>
      <c r="B4" s="2">
        <f t="shared" ref="B4:B31" si="2">-8*LN(1-M3)</f>
        <v>10.191797191526701</v>
      </c>
      <c r="C4" s="2">
        <f t="shared" ref="C4:C31" si="3">B4+C3</f>
        <v>12.611004465360102</v>
      </c>
      <c r="D4" s="2">
        <f t="shared" ref="D4:D31" si="4">IF(C4&lt;F3,F3,C4)</f>
        <v>15.158953763241778</v>
      </c>
      <c r="E4" s="2">
        <f t="shared" si="0"/>
        <v>2.2036125050532709</v>
      </c>
      <c r="F4" s="2">
        <f t="shared" ref="F4:F31" si="5">D4+E4</f>
        <v>17.362566268295048</v>
      </c>
      <c r="G4" s="2">
        <f>D4-C4</f>
        <v>2.5479492978816758</v>
      </c>
      <c r="H4" s="2">
        <f t="shared" si="1"/>
        <v>4.7515618029349467</v>
      </c>
      <c r="M4" s="3">
        <v>0.19777106</v>
      </c>
    </row>
    <row r="5" spans="1:13">
      <c r="A5">
        <v>4</v>
      </c>
      <c r="B5" s="2">
        <f t="shared" si="2"/>
        <v>1.7628900040426168</v>
      </c>
      <c r="C5" s="2">
        <f t="shared" si="3"/>
        <v>14.373894469402719</v>
      </c>
      <c r="D5" s="2">
        <f t="shared" si="4"/>
        <v>17.362566268295048</v>
      </c>
      <c r="E5" s="2">
        <f t="shared" si="0"/>
        <v>7.6643938093058264</v>
      </c>
      <c r="F5" s="2">
        <f t="shared" si="5"/>
        <v>25.026960077600876</v>
      </c>
      <c r="G5" s="2">
        <f t="shared" ref="G5:G30" si="6">D5-C5</f>
        <v>2.9886717988923284</v>
      </c>
      <c r="H5" s="2">
        <f t="shared" si="1"/>
        <v>10.653065608198155</v>
      </c>
      <c r="M5" s="3">
        <v>0.53533538000000003</v>
      </c>
    </row>
    <row r="6" spans="1:13">
      <c r="A6">
        <v>5</v>
      </c>
      <c r="B6" s="2">
        <f t="shared" si="2"/>
        <v>6.1315150474446609</v>
      </c>
      <c r="C6" s="2">
        <f t="shared" si="3"/>
        <v>20.505409516847379</v>
      </c>
      <c r="D6" s="2">
        <f t="shared" si="4"/>
        <v>25.026960077600876</v>
      </c>
      <c r="E6" s="2">
        <f t="shared" si="0"/>
        <v>35.204171614412559</v>
      </c>
      <c r="F6" s="2">
        <f t="shared" si="5"/>
        <v>60.231131692013435</v>
      </c>
      <c r="G6" s="2">
        <f t="shared" si="6"/>
        <v>4.5215505607534965</v>
      </c>
      <c r="H6" s="2">
        <f t="shared" si="1"/>
        <v>39.725722175166055</v>
      </c>
      <c r="M6" s="3">
        <v>0.97041290999999996</v>
      </c>
    </row>
    <row r="7" spans="1:13">
      <c r="A7">
        <v>6</v>
      </c>
      <c r="B7" s="2">
        <f t="shared" si="2"/>
        <v>28.163337291530048</v>
      </c>
      <c r="C7" s="2">
        <f t="shared" si="3"/>
        <v>48.668746808377428</v>
      </c>
      <c r="D7" s="2">
        <f t="shared" si="4"/>
        <v>60.231131692013435</v>
      </c>
      <c r="E7" s="2">
        <f t="shared" si="0"/>
        <v>23.312104160628742</v>
      </c>
      <c r="F7" s="2">
        <f t="shared" si="5"/>
        <v>83.543235852642169</v>
      </c>
      <c r="G7" s="2">
        <f t="shared" si="6"/>
        <v>11.562384883636007</v>
      </c>
      <c r="H7" s="2">
        <f t="shared" si="1"/>
        <v>34.874489044264749</v>
      </c>
      <c r="M7" s="3">
        <v>0.90282194999999998</v>
      </c>
    </row>
    <row r="8" spans="1:13">
      <c r="A8">
        <v>7</v>
      </c>
      <c r="B8" s="2">
        <f t="shared" si="2"/>
        <v>18.649683328502995</v>
      </c>
      <c r="C8" s="2">
        <f t="shared" si="3"/>
        <v>67.318430136880423</v>
      </c>
      <c r="D8" s="2">
        <f t="shared" si="4"/>
        <v>83.543235852642169</v>
      </c>
      <c r="E8" s="2">
        <f t="shared" si="0"/>
        <v>12.117813787111146</v>
      </c>
      <c r="F8" s="2">
        <f t="shared" si="5"/>
        <v>95.661049639753315</v>
      </c>
      <c r="G8" s="2">
        <f t="shared" si="6"/>
        <v>16.224805715761747</v>
      </c>
      <c r="H8" s="2">
        <f t="shared" si="1"/>
        <v>28.342619502872893</v>
      </c>
      <c r="M8" s="3">
        <v>0.70233345000000003</v>
      </c>
    </row>
    <row r="9" spans="1:13">
      <c r="A9">
        <v>8</v>
      </c>
      <c r="B9" s="2">
        <f t="shared" si="2"/>
        <v>9.6942510296889175</v>
      </c>
      <c r="C9" s="2">
        <f t="shared" si="3"/>
        <v>77.012681166569337</v>
      </c>
      <c r="D9" s="2">
        <f t="shared" si="4"/>
        <v>95.661049639753315</v>
      </c>
      <c r="E9" s="2">
        <f t="shared" si="0"/>
        <v>6.2862764085252021</v>
      </c>
      <c r="F9" s="2">
        <f t="shared" si="5"/>
        <v>101.94732604827851</v>
      </c>
      <c r="G9" s="2">
        <f t="shared" si="6"/>
        <v>18.648368473183979</v>
      </c>
      <c r="H9" s="2">
        <f t="shared" si="1"/>
        <v>24.934644881709183</v>
      </c>
      <c r="M9" s="3">
        <v>0.46667679000000001</v>
      </c>
    </row>
    <row r="10" spans="1:13">
      <c r="A10">
        <v>9</v>
      </c>
      <c r="B10" s="2">
        <f t="shared" si="2"/>
        <v>5.0290211268201617</v>
      </c>
      <c r="C10" s="2">
        <f t="shared" si="3"/>
        <v>82.041702293389505</v>
      </c>
      <c r="D10" s="2">
        <f t="shared" si="4"/>
        <v>101.94732604827851</v>
      </c>
      <c r="E10" s="2">
        <f t="shared" si="0"/>
        <v>9.7181189849979113</v>
      </c>
      <c r="F10" s="2">
        <f t="shared" si="5"/>
        <v>111.66544503327643</v>
      </c>
      <c r="G10" s="2">
        <f t="shared" si="6"/>
        <v>19.905623754889007</v>
      </c>
      <c r="H10" s="2">
        <f t="shared" si="1"/>
        <v>29.623742739886918</v>
      </c>
      <c r="M10" s="3">
        <v>0.62160320000000002</v>
      </c>
    </row>
    <row r="11" spans="1:13">
      <c r="A11">
        <v>10</v>
      </c>
      <c r="B11" s="2">
        <f t="shared" si="2"/>
        <v>7.7744951879983288</v>
      </c>
      <c r="C11" s="2">
        <f t="shared" si="3"/>
        <v>89.816197481387832</v>
      </c>
      <c r="D11" s="2">
        <f t="shared" si="4"/>
        <v>111.66544503327643</v>
      </c>
      <c r="E11" s="2">
        <f t="shared" si="0"/>
        <v>6.6907944609207712</v>
      </c>
      <c r="F11" s="2">
        <f t="shared" si="5"/>
        <v>118.3562394941972</v>
      </c>
      <c r="G11" s="2">
        <f t="shared" si="6"/>
        <v>21.849247551888595</v>
      </c>
      <c r="H11" s="2">
        <f t="shared" si="1"/>
        <v>28.540042012809366</v>
      </c>
      <c r="M11" s="3">
        <v>0.48782015000000001</v>
      </c>
    </row>
    <row r="12" spans="1:13">
      <c r="A12">
        <v>11</v>
      </c>
      <c r="B12" s="2">
        <f t="shared" si="2"/>
        <v>5.3526355687366172</v>
      </c>
      <c r="C12" s="2">
        <f t="shared" si="3"/>
        <v>95.168833050124448</v>
      </c>
      <c r="D12" s="2">
        <f t="shared" si="4"/>
        <v>118.3562394941972</v>
      </c>
      <c r="E12" s="2">
        <f t="shared" si="0"/>
        <v>2.0202676339568426</v>
      </c>
      <c r="F12" s="2">
        <f t="shared" si="5"/>
        <v>120.37650712815405</v>
      </c>
      <c r="G12" s="2">
        <f t="shared" si="6"/>
        <v>23.187406444072749</v>
      </c>
      <c r="H12" s="2">
        <f t="shared" si="1"/>
        <v>25.207674078029591</v>
      </c>
      <c r="M12" s="3">
        <v>0.18292694000000001</v>
      </c>
    </row>
    <row r="13" spans="1:13">
      <c r="A13">
        <v>12</v>
      </c>
      <c r="B13" s="2">
        <f t="shared" si="2"/>
        <v>1.6162141071654741</v>
      </c>
      <c r="C13" s="2">
        <f t="shared" si="3"/>
        <v>96.785047157289924</v>
      </c>
      <c r="D13" s="2">
        <f t="shared" si="4"/>
        <v>120.37650712815405</v>
      </c>
      <c r="E13" s="2">
        <f t="shared" si="0"/>
        <v>15.809101269446067</v>
      </c>
      <c r="F13" s="2">
        <f t="shared" si="5"/>
        <v>136.18560839760011</v>
      </c>
      <c r="G13" s="2">
        <f t="shared" si="6"/>
        <v>23.591459970864122</v>
      </c>
      <c r="H13" s="2">
        <f t="shared" si="1"/>
        <v>39.400561240310189</v>
      </c>
      <c r="M13" s="3">
        <v>0.79421227999999999</v>
      </c>
    </row>
    <row r="14" spans="1:13">
      <c r="A14">
        <v>13</v>
      </c>
      <c r="B14" s="2">
        <f t="shared" si="2"/>
        <v>12.647281015556853</v>
      </c>
      <c r="C14" s="2">
        <f t="shared" si="3"/>
        <v>109.43232817284678</v>
      </c>
      <c r="D14" s="2">
        <f t="shared" si="4"/>
        <v>136.18560839760011</v>
      </c>
      <c r="E14" s="2">
        <f t="shared" si="0"/>
        <v>16.482851393420535</v>
      </c>
      <c r="F14" s="2">
        <f t="shared" si="5"/>
        <v>152.66845979102064</v>
      </c>
      <c r="G14" s="2">
        <f t="shared" si="6"/>
        <v>26.753280224753325</v>
      </c>
      <c r="H14" s="2">
        <f t="shared" si="1"/>
        <v>43.236131618173857</v>
      </c>
      <c r="M14" s="3">
        <v>0.80762047000000003</v>
      </c>
    </row>
    <row r="15" spans="1:13">
      <c r="A15">
        <v>14</v>
      </c>
      <c r="B15" s="2">
        <f t="shared" si="2"/>
        <v>13.186281114736428</v>
      </c>
      <c r="C15" s="2">
        <f t="shared" si="3"/>
        <v>122.61860928758321</v>
      </c>
      <c r="D15" s="2">
        <f t="shared" si="4"/>
        <v>152.66845979102064</v>
      </c>
      <c r="E15" s="2">
        <f t="shared" si="0"/>
        <v>12.152982625668638</v>
      </c>
      <c r="F15" s="2">
        <f t="shared" si="5"/>
        <v>164.82144241668928</v>
      </c>
      <c r="G15" s="2">
        <f t="shared" si="6"/>
        <v>30.049850503437426</v>
      </c>
      <c r="H15" s="2">
        <f t="shared" si="1"/>
        <v>42.202833129106068</v>
      </c>
      <c r="M15" s="3">
        <v>0.70337846999999998</v>
      </c>
    </row>
    <row r="16" spans="1:13">
      <c r="A16">
        <v>15</v>
      </c>
      <c r="B16" s="2">
        <f t="shared" si="2"/>
        <v>9.7223861005349104</v>
      </c>
      <c r="C16" s="2">
        <f t="shared" si="3"/>
        <v>132.34099538811813</v>
      </c>
      <c r="D16" s="2">
        <f t="shared" si="4"/>
        <v>164.82144241668928</v>
      </c>
      <c r="E16" s="2">
        <f t="shared" si="0"/>
        <v>30.948028347384437</v>
      </c>
      <c r="F16" s="2">
        <f t="shared" si="5"/>
        <v>195.76947076407373</v>
      </c>
      <c r="G16" s="2">
        <f t="shared" si="6"/>
        <v>32.480447028571149</v>
      </c>
      <c r="H16" s="2">
        <f t="shared" si="1"/>
        <v>63.428475375955585</v>
      </c>
      <c r="M16" s="3">
        <v>0.95471605999999998</v>
      </c>
    </row>
    <row r="17" spans="1:13">
      <c r="A17">
        <v>16</v>
      </c>
      <c r="B17" s="2">
        <f t="shared" si="2"/>
        <v>24.75842267790755</v>
      </c>
      <c r="C17" s="2">
        <f t="shared" si="3"/>
        <v>157.09941806602569</v>
      </c>
      <c r="D17" s="2">
        <f t="shared" si="4"/>
        <v>195.76947076407373</v>
      </c>
      <c r="E17" s="2">
        <f t="shared" si="0"/>
        <v>5.8246175344105016</v>
      </c>
      <c r="F17" s="2">
        <f t="shared" si="5"/>
        <v>201.59408829848422</v>
      </c>
      <c r="G17" s="2">
        <f t="shared" si="6"/>
        <v>38.670052698048039</v>
      </c>
      <c r="H17" s="2">
        <f t="shared" si="1"/>
        <v>44.494670232458539</v>
      </c>
      <c r="M17" s="3">
        <v>0.44147827000000001</v>
      </c>
    </row>
    <row r="18" spans="1:13">
      <c r="A18">
        <v>17</v>
      </c>
      <c r="B18" s="2">
        <f t="shared" si="2"/>
        <v>4.6596940275284009</v>
      </c>
      <c r="C18" s="2">
        <f t="shared" si="3"/>
        <v>161.75911209355408</v>
      </c>
      <c r="D18" s="2">
        <f t="shared" si="4"/>
        <v>201.59408829848422</v>
      </c>
      <c r="E18" s="2">
        <f t="shared" si="0"/>
        <v>2.7816099543102983</v>
      </c>
      <c r="F18" s="2">
        <f t="shared" si="5"/>
        <v>204.37569825279454</v>
      </c>
      <c r="G18" s="2">
        <f t="shared" si="6"/>
        <v>39.834976204930143</v>
      </c>
      <c r="H18" s="2">
        <f t="shared" si="1"/>
        <v>42.616586159240441</v>
      </c>
      <c r="M18" s="3">
        <v>0.24282508999999999</v>
      </c>
    </row>
    <row r="19" spans="1:13">
      <c r="A19">
        <v>18</v>
      </c>
      <c r="B19" s="2">
        <f t="shared" si="2"/>
        <v>2.2252879634482388</v>
      </c>
      <c r="C19" s="2">
        <f t="shared" si="3"/>
        <v>163.98440005700232</v>
      </c>
      <c r="D19" s="2">
        <f t="shared" si="4"/>
        <v>204.37569825279454</v>
      </c>
      <c r="E19" s="2">
        <f t="shared" si="0"/>
        <v>1.472975876644838</v>
      </c>
      <c r="F19" s="2">
        <f t="shared" si="5"/>
        <v>205.84867412943936</v>
      </c>
      <c r="G19" s="2">
        <f t="shared" si="6"/>
        <v>40.391298195792217</v>
      </c>
      <c r="H19" s="2">
        <f t="shared" si="1"/>
        <v>41.864274072437055</v>
      </c>
      <c r="M19" s="3">
        <v>0.13696289</v>
      </c>
    </row>
    <row r="20" spans="1:13">
      <c r="A20">
        <v>19</v>
      </c>
      <c r="B20" s="2">
        <f t="shared" si="2"/>
        <v>1.1783807013158705</v>
      </c>
      <c r="C20" s="2">
        <f t="shared" si="3"/>
        <v>165.16278075831818</v>
      </c>
      <c r="D20" s="2">
        <f t="shared" si="4"/>
        <v>205.84867412943936</v>
      </c>
      <c r="E20" s="2">
        <f t="shared" si="0"/>
        <v>31.937664698587231</v>
      </c>
      <c r="F20" s="2">
        <f t="shared" si="5"/>
        <v>237.7863388280266</v>
      </c>
      <c r="G20" s="2">
        <f t="shared" si="6"/>
        <v>40.685893371121182</v>
      </c>
      <c r="H20" s="2">
        <f t="shared" si="1"/>
        <v>72.623558069708409</v>
      </c>
      <c r="M20" s="3">
        <v>0.95898291000000002</v>
      </c>
    </row>
    <row r="21" spans="1:13">
      <c r="A21">
        <v>20</v>
      </c>
      <c r="B21" s="2">
        <f t="shared" si="2"/>
        <v>25.550131758869785</v>
      </c>
      <c r="C21" s="2">
        <f t="shared" si="3"/>
        <v>190.71291251718796</v>
      </c>
      <c r="D21" s="2">
        <f t="shared" si="4"/>
        <v>237.7863388280266</v>
      </c>
      <c r="E21" s="2">
        <f t="shared" si="0"/>
        <v>7.447786032220928E-2</v>
      </c>
      <c r="F21" s="2">
        <f t="shared" si="5"/>
        <v>237.86081668834882</v>
      </c>
      <c r="G21" s="2">
        <f t="shared" si="6"/>
        <v>47.073426310838641</v>
      </c>
      <c r="H21" s="2">
        <f t="shared" si="1"/>
        <v>47.147904171160853</v>
      </c>
      <c r="M21" s="3">
        <v>7.4201199999999997E-3</v>
      </c>
    </row>
    <row r="22" spans="1:13">
      <c r="A22">
        <v>21</v>
      </c>
      <c r="B22" s="2">
        <f t="shared" si="2"/>
        <v>5.9582288257767423E-2</v>
      </c>
      <c r="C22" s="2">
        <f t="shared" si="3"/>
        <v>190.77249480544572</v>
      </c>
      <c r="D22" s="2">
        <f t="shared" si="4"/>
        <v>237.86081668834882</v>
      </c>
      <c r="E22" s="2">
        <f t="shared" si="0"/>
        <v>1.888058222777055</v>
      </c>
      <c r="F22" s="2">
        <f t="shared" si="5"/>
        <v>239.74887491112588</v>
      </c>
      <c r="G22" s="2">
        <f t="shared" si="6"/>
        <v>47.088321882903102</v>
      </c>
      <c r="H22" s="2">
        <f t="shared" si="1"/>
        <v>48.976380105680157</v>
      </c>
      <c r="M22" s="3">
        <v>0.17205274000000001</v>
      </c>
    </row>
    <row r="23" spans="1:13">
      <c r="A23">
        <v>22</v>
      </c>
      <c r="B23" s="2">
        <f t="shared" si="2"/>
        <v>1.5104465782216441</v>
      </c>
      <c r="C23" s="2">
        <f t="shared" si="3"/>
        <v>192.28294138366735</v>
      </c>
      <c r="D23" s="2">
        <f t="shared" si="4"/>
        <v>239.74887491112588</v>
      </c>
      <c r="E23" s="2">
        <f t="shared" si="0"/>
        <v>3.2938292527710624</v>
      </c>
      <c r="F23" s="2">
        <f t="shared" si="5"/>
        <v>243.04270416389696</v>
      </c>
      <c r="G23" s="2">
        <f t="shared" si="6"/>
        <v>47.465933527458532</v>
      </c>
      <c r="H23" s="2">
        <f t="shared" si="1"/>
        <v>50.759762780229593</v>
      </c>
      <c r="M23" s="3">
        <v>0.28063250000000001</v>
      </c>
    </row>
    <row r="24" spans="1:13">
      <c r="A24">
        <v>23</v>
      </c>
      <c r="B24" s="2">
        <f t="shared" si="2"/>
        <v>2.6350634022168498</v>
      </c>
      <c r="C24" s="2">
        <f t="shared" si="3"/>
        <v>194.91800478588419</v>
      </c>
      <c r="D24" s="2">
        <f t="shared" si="4"/>
        <v>243.04270416389696</v>
      </c>
      <c r="E24" s="2">
        <f t="shared" si="0"/>
        <v>2.7565441558659605</v>
      </c>
      <c r="F24" s="2">
        <f t="shared" si="5"/>
        <v>245.79924831976291</v>
      </c>
      <c r="G24" s="2">
        <f t="shared" si="6"/>
        <v>48.124699378012764</v>
      </c>
      <c r="H24" s="2">
        <f t="shared" si="1"/>
        <v>50.881243533878724</v>
      </c>
      <c r="M24" s="3">
        <v>0.24092479</v>
      </c>
    </row>
    <row r="25" spans="1:13">
      <c r="A25">
        <v>24</v>
      </c>
      <c r="B25" s="2">
        <f t="shared" si="2"/>
        <v>2.2052353246927683</v>
      </c>
      <c r="C25" s="2">
        <f t="shared" si="3"/>
        <v>197.12324011057697</v>
      </c>
      <c r="D25" s="2">
        <f t="shared" si="4"/>
        <v>245.79924831976291</v>
      </c>
      <c r="E25" s="2">
        <f t="shared" si="0"/>
        <v>2.4337190932917818E-2</v>
      </c>
      <c r="F25" s="2">
        <f t="shared" si="5"/>
        <v>245.82358551069584</v>
      </c>
      <c r="G25" s="2">
        <f t="shared" si="6"/>
        <v>48.676008209185937</v>
      </c>
      <c r="H25" s="2">
        <f t="shared" si="1"/>
        <v>48.700345400118856</v>
      </c>
      <c r="M25" s="3">
        <v>2.4307600000000001E-3</v>
      </c>
    </row>
    <row r="26" spans="1:13">
      <c r="A26">
        <v>25</v>
      </c>
      <c r="B26" s="2">
        <f t="shared" si="2"/>
        <v>1.9469752746334255E-2</v>
      </c>
      <c r="C26" s="2">
        <f t="shared" si="3"/>
        <v>197.14270986332332</v>
      </c>
      <c r="D26" s="2">
        <f t="shared" si="4"/>
        <v>245.82358551069584</v>
      </c>
      <c r="E26" s="2">
        <f t="shared" si="0"/>
        <v>3.3163330515707514</v>
      </c>
      <c r="F26" s="2">
        <f t="shared" si="5"/>
        <v>249.13991856226659</v>
      </c>
      <c r="G26" s="2">
        <f t="shared" si="6"/>
        <v>48.680875647372517</v>
      </c>
      <c r="H26" s="2">
        <f t="shared" si="1"/>
        <v>51.997208698943268</v>
      </c>
      <c r="M26" s="3">
        <v>0.28224953000000003</v>
      </c>
    </row>
    <row r="27" spans="1:13">
      <c r="A27">
        <v>26</v>
      </c>
      <c r="B27" s="2">
        <f t="shared" si="2"/>
        <v>2.653066441256601</v>
      </c>
      <c r="C27" s="2">
        <f t="shared" si="3"/>
        <v>199.79577630457993</v>
      </c>
      <c r="D27" s="2">
        <f t="shared" si="4"/>
        <v>249.13991856226659</v>
      </c>
      <c r="E27" s="2">
        <f t="shared" si="0"/>
        <v>1.1824514491242077</v>
      </c>
      <c r="F27" s="2">
        <f t="shared" si="5"/>
        <v>250.3223700113908</v>
      </c>
      <c r="G27" s="2">
        <f t="shared" si="6"/>
        <v>49.344142257686656</v>
      </c>
      <c r="H27" s="2">
        <f t="shared" si="1"/>
        <v>50.526593706810864</v>
      </c>
      <c r="M27" s="3">
        <v>0.11152178</v>
      </c>
    </row>
    <row r="28" spans="1:13">
      <c r="A28">
        <v>27</v>
      </c>
      <c r="B28" s="2">
        <f t="shared" si="2"/>
        <v>0.94596115929936619</v>
      </c>
      <c r="C28" s="2">
        <f t="shared" si="3"/>
        <v>200.7417374638793</v>
      </c>
      <c r="D28" s="2">
        <f t="shared" si="4"/>
        <v>250.3223700113908</v>
      </c>
      <c r="E28" s="2">
        <f t="shared" si="0"/>
        <v>2.9419628393060111</v>
      </c>
      <c r="F28" s="2">
        <f t="shared" si="5"/>
        <v>253.2643328506968</v>
      </c>
      <c r="G28" s="2">
        <f t="shared" si="6"/>
        <v>49.580632547511499</v>
      </c>
      <c r="H28" s="2">
        <f t="shared" si="1"/>
        <v>52.522595386817507</v>
      </c>
      <c r="M28" s="3">
        <v>0.25486977999999999</v>
      </c>
    </row>
    <row r="29" spans="1:13">
      <c r="A29">
        <v>28</v>
      </c>
      <c r="B29" s="2">
        <f t="shared" si="2"/>
        <v>2.3535702714448088</v>
      </c>
      <c r="C29" s="2">
        <f t="shared" si="3"/>
        <v>203.0953077353241</v>
      </c>
      <c r="D29" s="2">
        <f t="shared" si="4"/>
        <v>253.2643328506968</v>
      </c>
      <c r="E29" s="2">
        <f t="shared" si="0"/>
        <v>5.0422566813402669</v>
      </c>
      <c r="F29" s="2">
        <f t="shared" si="5"/>
        <v>258.30658953203709</v>
      </c>
      <c r="G29" s="2">
        <f t="shared" si="6"/>
        <v>50.169025115372705</v>
      </c>
      <c r="H29" s="2">
        <f t="shared" si="1"/>
        <v>55.211281796712974</v>
      </c>
      <c r="M29" s="3">
        <v>0.39602693</v>
      </c>
    </row>
    <row r="30" spans="1:13">
      <c r="A30">
        <v>29</v>
      </c>
      <c r="B30" s="2">
        <f t="shared" si="2"/>
        <v>4.0338053450722136</v>
      </c>
      <c r="C30" s="2">
        <f t="shared" si="3"/>
        <v>207.12911308039631</v>
      </c>
      <c r="D30" s="2">
        <f t="shared" si="4"/>
        <v>258.30658953203709</v>
      </c>
      <c r="E30" s="2">
        <f t="shared" si="0"/>
        <v>15.173645108035544</v>
      </c>
      <c r="F30" s="2">
        <f t="shared" si="5"/>
        <v>273.48023464007264</v>
      </c>
      <c r="G30" s="2">
        <f t="shared" si="6"/>
        <v>51.177476451640786</v>
      </c>
      <c r="H30" s="2">
        <f t="shared" si="1"/>
        <v>66.351121559676329</v>
      </c>
      <c r="M30" s="3">
        <v>0.78071093999999996</v>
      </c>
    </row>
    <row r="31" spans="1:13">
      <c r="A31">
        <v>30</v>
      </c>
      <c r="B31" s="2">
        <f t="shared" si="2"/>
        <v>12.138916086428434</v>
      </c>
      <c r="C31" s="2">
        <f t="shared" si="3"/>
        <v>219.26802916682473</v>
      </c>
      <c r="D31" s="2">
        <f t="shared" si="4"/>
        <v>273.48023464007264</v>
      </c>
      <c r="E31" s="2">
        <f t="shared" si="0"/>
        <v>1.5795367204391288</v>
      </c>
      <c r="F31" s="2">
        <f t="shared" si="5"/>
        <v>275.05977136051177</v>
      </c>
      <c r="G31" s="2">
        <f>D31-C31</f>
        <v>54.212205473247906</v>
      </c>
      <c r="H31" s="2">
        <f>G31+E31</f>
        <v>55.791742193687035</v>
      </c>
      <c r="M31" s="3">
        <v>0.14611066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 a)</vt:lpstr>
      <vt:lpstr>Problema 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2019-06-17T19:04:17Z</dcterms:created>
  <dcterms:modified xsi:type="dcterms:W3CDTF">2019-06-21T17:24:26Z</dcterms:modified>
</cp:coreProperties>
</file>