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0225"/>
  <workbookPr showInkAnnotation="0" autoCompressPictures="0"/>
  <bookViews>
    <workbookView xWindow="3840" yWindow="460" windowWidth="28120" windowHeight="16780" tabRatio="478"/>
  </bookViews>
  <sheets>
    <sheet name="Parte de horas semanal" sheetId="1" r:id="rId1"/>
  </sheets>
  <definedNames>
    <definedName name="Hourly_Rate">'Parte de horas semanal'!$C$11</definedName>
    <definedName name="Week_Start">'Parte de horas semanal'!$C$5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13" i="1" l="1"/>
  <c r="H14" i="1"/>
  <c r="H15" i="1"/>
  <c r="H16" i="1"/>
  <c r="H17" i="1"/>
  <c r="H18" i="1"/>
  <c r="H19" i="1"/>
  <c r="H20" i="1"/>
  <c r="I13" i="1"/>
  <c r="I14" i="1"/>
  <c r="I15" i="1"/>
  <c r="I16" i="1"/>
  <c r="I17" i="1"/>
  <c r="I18" i="1"/>
  <c r="I19" i="1"/>
  <c r="I20" i="1"/>
  <c r="J20" i="1"/>
  <c r="K20" i="1"/>
  <c r="L13" i="1"/>
  <c r="L14" i="1"/>
  <c r="L15" i="1"/>
  <c r="L16" i="1"/>
  <c r="L17" i="1"/>
  <c r="L18" i="1"/>
  <c r="L19" i="1"/>
  <c r="L20" i="1"/>
  <c r="C19" i="1"/>
  <c r="B19" i="1"/>
  <c r="C18" i="1"/>
  <c r="B18" i="1"/>
  <c r="C17" i="1"/>
  <c r="B17" i="1"/>
  <c r="C16" i="1"/>
  <c r="B16" i="1"/>
  <c r="C15" i="1"/>
  <c r="B15" i="1"/>
  <c r="C13" i="1"/>
  <c r="B13" i="1"/>
  <c r="C14" i="1"/>
  <c r="B14" i="1"/>
</calcChain>
</file>

<file path=xl/comments1.xml><?xml version="1.0" encoding="utf-8"?>
<comments xmlns="http://schemas.openxmlformats.org/spreadsheetml/2006/main">
  <authors>
    <author xml:space="preserve">   </author>
  </authors>
  <commentList>
    <comment ref="E6" authorId="0">
      <text>
        <r>
          <rPr>
            <b/>
            <sz val="9"/>
            <color indexed="81"/>
            <rFont val="Geneva"/>
          </rPr>
          <t>Escriba el precio por hora en la celda C11 para calcular automáticamente el pago en la tabla de abajo.
Cuando escriba la fecha de inicio de la semana en la celda C5, los días y las fechas del parte de horas se actualizan automáticamente.</t>
        </r>
      </text>
    </comment>
    <comment ref="N12" authorId="0">
      <text>
        <r>
          <rPr>
            <b/>
            <sz val="9"/>
            <color indexed="81"/>
            <rFont val="Geneva"/>
          </rPr>
          <t>Escriba las horas en las columnas Entrada y Salida de la D a la G. Las horas normales y extras se calculan automáticamente según una jornada laboral de ocho horas.  Escriba las horas de enfermedad y de vacaciones en las columnas J y K. El total se calcula automáticamente.</t>
        </r>
      </text>
    </comment>
    <comment ref="N21" authorId="0">
      <text>
        <r>
          <rPr>
            <b/>
            <sz val="9"/>
            <color indexed="81"/>
            <rFont val="Geneva"/>
          </rPr>
          <t>Aplique fácilmente su propia personalización de marca a esta plantilla. El formato de esta plantilla se basa en temas que le permiten aplicar fuentes, colores y efectos de formato gráfico en todo el libro con tan solo un clic.
Busque temas en la ficha Inicio del grupo Temas. Seleccione entre docenas de temas predefinidos disponibles en la galería Temas o encuentre opciones para cambiar únicamente las fuentes o los colores del tema.</t>
        </r>
      </text>
    </comment>
  </commentList>
</comments>
</file>

<file path=xl/sharedStrings.xml><?xml version="1.0" encoding="utf-8"?>
<sst xmlns="http://schemas.openxmlformats.org/spreadsheetml/2006/main" count="30" uniqueCount="27">
  <si>
    <t>Total</t>
  </si>
  <si>
    <t>Parte de horas semanal</t>
  </si>
  <si>
    <t>[Nombre de la empresa]</t>
  </si>
  <si>
    <t>[Dirección] [Dirección 2] [Ciudad, código postal]</t>
  </si>
  <si>
    <t>Inicio de semana:</t>
  </si>
  <si>
    <t>Empleado:</t>
  </si>
  <si>
    <t>Director:</t>
  </si>
  <si>
    <t>Teléfono del empleado:</t>
  </si>
  <si>
    <t>Dirección de correo electrónico del empleado:</t>
  </si>
  <si>
    <t>[Escribir aquí el nombre]</t>
  </si>
  <si>
    <t>[Teléfono]</t>
  </si>
  <si>
    <t>[Dirección de correo electrónico]</t>
  </si>
  <si>
    <t>Precio por hora:</t>
  </si>
  <si>
    <t>Día</t>
  </si>
  <si>
    <t>Fecha</t>
  </si>
  <si>
    <t>Entrada</t>
  </si>
  <si>
    <t>Salida</t>
  </si>
  <si>
    <t>Entrada 2</t>
  </si>
  <si>
    <t>Salida 2</t>
  </si>
  <si>
    <t>Horas normales</t>
  </si>
  <si>
    <t>Horas extras  (1,5 x tarifa)</t>
  </si>
  <si>
    <t>Horas Enfermedad</t>
  </si>
  <si>
    <t>Horas de vacaciones</t>
  </si>
  <si>
    <t>Pago total</t>
  </si>
  <si>
    <t>Firma del empleado</t>
  </si>
  <si>
    <t>Firma del director</t>
  </si>
  <si>
    <t>NUEVO DOCUMENTO DE EXCERL PARA GIT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</si>
</sst>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0.00\ &quot;€&quot;;[Red]#,##0.00\ &quot;€&quot;"/>
    <numFmt numFmtId="166" formatCode="_(&quot;€&quot;* #,##0.00_);_(&quot;€&quot;* \(#,##0.00\);_(&quot;€&quot;* &quot;-&quot;??_);_(@_)"/>
    <numFmt numFmtId="167" formatCode="h:mm;@"/>
  </numFmts>
  <fonts count="8" x14ac:knownFonts="1">
    <font>
      <sz val="12"/>
      <color theme="3"/>
      <name val="Arial Narrow"/>
      <family val="2"/>
      <scheme val="minor"/>
    </font>
    <font>
      <b/>
      <sz val="13"/>
      <color theme="3"/>
      <name val="Arial Narrow"/>
      <family val="2"/>
      <scheme val="minor"/>
    </font>
    <font>
      <b/>
      <sz val="20"/>
      <color theme="3"/>
      <name val="Arial Narrow"/>
      <family val="2"/>
      <scheme val="minor"/>
    </font>
    <font>
      <b/>
      <sz val="12"/>
      <color theme="3"/>
      <name val="Arial Narrow"/>
      <family val="2"/>
      <scheme val="minor"/>
    </font>
    <font>
      <sz val="10"/>
      <color theme="3"/>
      <name val="Arial Narrow"/>
      <family val="2"/>
      <scheme val="minor"/>
    </font>
    <font>
      <b/>
      <sz val="9"/>
      <color indexed="81"/>
      <name val="Geneva"/>
    </font>
    <font>
      <u/>
      <sz val="12"/>
      <color theme="10"/>
      <name val="Arial Narrow"/>
      <family val="2"/>
      <scheme val="minor"/>
    </font>
    <font>
      <u/>
      <sz val="12"/>
      <color theme="11"/>
      <name val="Arial Narrow"/>
      <family val="2"/>
      <scheme val="minor"/>
    </font>
  </fonts>
  <fills count="3">
    <fill>
      <patternFill patternType="none"/>
    </fill>
    <fill>
      <patternFill patternType="gray125"/>
    </fill>
    <fill>
      <patternFill patternType="solid">
        <fgColor indexed="9"/>
        <bgColor indexed="64"/>
      </patternFill>
    </fill>
  </fills>
  <borders count="5">
    <border>
      <left/>
      <right/>
      <top/>
      <bottom/>
      <diagonal/>
    </border>
    <border>
      <left/>
      <right/>
      <top style="thin">
        <color theme="3"/>
      </top>
      <bottom/>
      <diagonal/>
    </border>
    <border>
      <left/>
      <right/>
      <top/>
      <bottom style="thick">
        <color theme="5"/>
      </bottom>
      <diagonal/>
    </border>
    <border>
      <left/>
      <right/>
      <top/>
      <bottom style="thick">
        <color theme="5" tint="0.39994506668294322"/>
      </bottom>
      <diagonal/>
    </border>
    <border>
      <left/>
      <right/>
      <top/>
      <bottom style="thin">
        <color theme="5" tint="-0.24994659260841701"/>
      </bottom>
      <diagonal/>
    </border>
  </borders>
  <cellStyleXfs count="6">
    <xf numFmtId="0" fontId="0" fillId="0" borderId="0"/>
    <xf numFmtId="0" fontId="2" fillId="0" borderId="2" applyNumberFormat="0" applyFill="0" applyAlignment="0" applyProtection="0"/>
    <xf numFmtId="0" fontId="1" fillId="0" borderId="3" applyNumberFormat="0" applyFill="0" applyAlignment="0" applyProtection="0"/>
    <xf numFmtId="0" fontId="3"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1">
    <xf numFmtId="0" fontId="0" fillId="0" borderId="0" xfId="0"/>
    <xf numFmtId="0" fontId="0" fillId="0" borderId="0" xfId="0" applyBorder="1" applyAlignment="1"/>
    <xf numFmtId="0" fontId="0" fillId="0" borderId="4" xfId="0" applyBorder="1" applyAlignment="1"/>
    <xf numFmtId="0" fontId="0" fillId="0" borderId="4" xfId="0" applyFont="1" applyBorder="1" applyAlignment="1"/>
    <xf numFmtId="0" fontId="0" fillId="0" borderId="0" xfId="0" applyFont="1" applyBorder="1" applyAlignment="1"/>
    <xf numFmtId="0" fontId="0" fillId="0" borderId="0" xfId="0" applyFont="1" applyAlignment="1"/>
    <xf numFmtId="14" fontId="0" fillId="0" borderId="0" xfId="0" applyNumberFormat="1" applyFont="1" applyAlignment="1"/>
    <xf numFmtId="164" fontId="0" fillId="0" borderId="0" xfId="0" applyNumberFormat="1" applyFont="1" applyAlignment="1"/>
    <xf numFmtId="14" fontId="0" fillId="0" borderId="0" xfId="0" applyNumberFormat="1" applyFont="1" applyAlignment="1">
      <alignment horizontal="left" indent="1"/>
    </xf>
    <xf numFmtId="0" fontId="0" fillId="0" borderId="0" xfId="0" applyAlignment="1"/>
    <xf numFmtId="0" fontId="0" fillId="0" borderId="0" xfId="0" applyAlignment="1">
      <alignment horizontal="left" indent="1"/>
    </xf>
    <xf numFmtId="165" fontId="0" fillId="0" borderId="0" xfId="0" applyNumberFormat="1" applyFont="1" applyAlignment="1">
      <alignment horizontal="left"/>
    </xf>
    <xf numFmtId="0" fontId="0" fillId="0" borderId="0" xfId="0" applyAlignment="1">
      <alignment wrapText="1"/>
    </xf>
    <xf numFmtId="0" fontId="0" fillId="0" borderId="0" xfId="0" applyAlignment="1">
      <alignment horizontal="center" wrapText="1"/>
    </xf>
    <xf numFmtId="0" fontId="0" fillId="0" borderId="0" xfId="0" applyAlignment="1">
      <alignment horizontal="right" wrapText="1"/>
    </xf>
    <xf numFmtId="166" fontId="0" fillId="0" borderId="0" xfId="0" applyNumberFormat="1" applyFont="1" applyAlignment="1"/>
    <xf numFmtId="167" fontId="0" fillId="0" borderId="0" xfId="0" applyNumberFormat="1" applyFont="1" applyAlignment="1"/>
    <xf numFmtId="0" fontId="1" fillId="2" borderId="3" xfId="2" applyFill="1" applyAlignment="1">
      <alignment horizontal="left"/>
    </xf>
    <xf numFmtId="0" fontId="2" fillId="0" borderId="2" xfId="1" applyAlignment="1">
      <alignment horizontal="left"/>
    </xf>
    <xf numFmtId="0" fontId="4" fillId="0" borderId="1" xfId="0" applyFont="1" applyFill="1" applyBorder="1" applyAlignment="1"/>
    <xf numFmtId="0" fontId="0" fillId="0" borderId="0" xfId="0" applyFont="1" applyAlignment="1">
      <alignment horizontal="center"/>
    </xf>
  </cellXfs>
  <cellStyles count="6">
    <cellStyle name="Encabez. 1" xfId="1" builtinId="16" customBuiltin="1"/>
    <cellStyle name="Encabez. 2" xfId="2" builtinId="17" customBuiltin="1"/>
    <cellStyle name="Encabezado 4" xfId="3" builtinId="19" customBuiltin="1"/>
    <cellStyle name="Hipervínculo" xfId="4" builtinId="8" hidden="1"/>
    <cellStyle name="Hipervínculo visitado" xfId="5" builtinId="9" hidden="1"/>
    <cellStyle name="Normal" xfId="0" builtinId="0" customBuiltin="1"/>
  </cellStyles>
  <dxfs count="25">
    <dxf>
      <font>
        <b val="0"/>
        <i val="0"/>
        <strike val="0"/>
        <condense val="0"/>
        <extend val="0"/>
        <outline val="0"/>
        <shadow val="0"/>
        <u val="none"/>
        <vertAlign val="baseline"/>
        <sz val="12"/>
        <color theme="3"/>
        <name val="Arial Narrow"/>
        <scheme val="minor"/>
      </font>
      <numFmt numFmtId="166" formatCode="_(&quot;€&quot;* #,##0.00_);_(&quot;€&quot;* \(#,##0.00\);_(&quot;€&quot;* &quot;-&quot;??_);_(@_)"/>
      <alignment horizontal="general" vertical="bottom" textRotation="0" wrapText="0" relativeIndent="0" justifyLastLine="0" shrinkToFit="0" readingOrder="0"/>
    </dxf>
    <dxf>
      <font>
        <b val="0"/>
        <i val="0"/>
        <strike val="0"/>
        <condense val="0"/>
        <extend val="0"/>
        <outline val="0"/>
        <shadow val="0"/>
        <u val="none"/>
        <vertAlign val="baseline"/>
        <sz val="10"/>
        <color auto="1"/>
        <name val="Arial Narrow"/>
        <scheme val="minor"/>
      </font>
      <numFmt numFmtId="168" formatCode="_(&quot;$&quot;* #,##0.00_);_(&quot;$&quot;* \(#,##0.00\);_(&quot;$&quot;* &quot;-&quot;??_);_(@_)"/>
      <alignment vertical="bottom" textRotation="0" wrapText="0" indent="0" justifyLastLine="0" shrinkToFit="0" readingOrder="0"/>
    </dxf>
    <dxf>
      <font>
        <b val="0"/>
        <i val="0"/>
        <strike val="0"/>
        <condense val="0"/>
        <extend val="0"/>
        <outline val="0"/>
        <shadow val="0"/>
        <u val="none"/>
        <vertAlign val="baseline"/>
        <sz val="12"/>
        <color theme="3"/>
        <name val="Arial Narrow"/>
        <scheme val="minor"/>
      </font>
      <alignment horizontal="general" vertical="bottom" textRotation="0" wrapText="0" relativeIndent="0" justifyLastLine="0" shrinkToFit="0" readingOrder="0"/>
    </dxf>
    <dxf>
      <font>
        <b val="0"/>
        <i val="0"/>
        <strike val="0"/>
        <condense val="0"/>
        <extend val="0"/>
        <outline val="0"/>
        <shadow val="0"/>
        <u val="none"/>
        <vertAlign val="baseline"/>
        <sz val="10"/>
        <color auto="1"/>
        <name val="Arial Narrow"/>
        <scheme val="minor"/>
      </font>
      <alignment vertical="bottom" textRotation="0" wrapText="0" indent="0" justifyLastLine="0" shrinkToFit="0" readingOrder="0"/>
    </dxf>
    <dxf>
      <font>
        <b val="0"/>
        <i val="0"/>
        <strike val="0"/>
        <condense val="0"/>
        <extend val="0"/>
        <outline val="0"/>
        <shadow val="0"/>
        <u val="none"/>
        <vertAlign val="baseline"/>
        <sz val="12"/>
        <color theme="3"/>
        <name val="Arial Narrow"/>
        <scheme val="minor"/>
      </font>
      <alignment horizontal="general" vertical="bottom" textRotation="0" wrapText="0" relativeIndent="0" justifyLastLine="0" shrinkToFit="0" readingOrder="0"/>
    </dxf>
    <dxf>
      <font>
        <b val="0"/>
        <i val="0"/>
        <strike val="0"/>
        <condense val="0"/>
        <extend val="0"/>
        <outline val="0"/>
        <shadow val="0"/>
        <u val="none"/>
        <vertAlign val="baseline"/>
        <sz val="10"/>
        <color auto="1"/>
        <name val="Arial Narrow"/>
        <scheme val="minor"/>
      </font>
      <alignment vertical="bottom" textRotation="0" wrapText="0" indent="0" justifyLastLine="0" shrinkToFit="0" readingOrder="0"/>
    </dxf>
    <dxf>
      <font>
        <b val="0"/>
        <i val="0"/>
        <strike val="0"/>
        <condense val="0"/>
        <extend val="0"/>
        <outline val="0"/>
        <shadow val="0"/>
        <u val="none"/>
        <vertAlign val="baseline"/>
        <sz val="12"/>
        <color theme="3"/>
        <name val="Arial Narrow"/>
        <scheme val="minor"/>
      </font>
      <alignment horizontal="general" vertical="bottom" textRotation="0" wrapText="0" relativeIndent="0" justifyLastLine="0" shrinkToFit="0" readingOrder="0"/>
    </dxf>
    <dxf>
      <font>
        <b val="0"/>
        <i val="0"/>
        <strike val="0"/>
        <condense val="0"/>
        <extend val="0"/>
        <outline val="0"/>
        <shadow val="0"/>
        <u val="none"/>
        <vertAlign val="baseline"/>
        <sz val="10"/>
        <color auto="1"/>
        <name val="Arial Narrow"/>
        <scheme val="minor"/>
      </font>
      <numFmt numFmtId="0" formatCode="General"/>
      <alignment vertical="bottom" textRotation="0" wrapText="0" indent="0" justifyLastLine="0" shrinkToFit="0" readingOrder="0"/>
    </dxf>
    <dxf>
      <font>
        <b val="0"/>
        <i val="0"/>
        <strike val="0"/>
        <condense val="0"/>
        <extend val="0"/>
        <outline val="0"/>
        <shadow val="0"/>
        <u val="none"/>
        <vertAlign val="baseline"/>
        <sz val="12"/>
        <color theme="3"/>
        <name val="Arial Narrow"/>
        <scheme val="minor"/>
      </font>
      <alignment horizontal="general" vertical="bottom" textRotation="0" wrapText="0" relativeIndent="0" justifyLastLine="0" shrinkToFit="0" readingOrder="0"/>
    </dxf>
    <dxf>
      <font>
        <b val="0"/>
        <i val="0"/>
        <strike val="0"/>
        <condense val="0"/>
        <extend val="0"/>
        <outline val="0"/>
        <shadow val="0"/>
        <u val="none"/>
        <vertAlign val="baseline"/>
        <sz val="10"/>
        <color auto="1"/>
        <name val="Arial Narrow"/>
        <scheme val="minor"/>
      </font>
      <numFmt numFmtId="0" formatCode="General"/>
      <alignment vertical="bottom" textRotation="0" wrapText="0" indent="0" justifyLastLine="0" shrinkToFit="0" readingOrder="0"/>
    </dxf>
    <dxf>
      <font>
        <b val="0"/>
        <i val="0"/>
        <strike val="0"/>
        <condense val="0"/>
        <extend val="0"/>
        <outline val="0"/>
        <shadow val="0"/>
        <u val="none"/>
        <vertAlign val="baseline"/>
        <sz val="10"/>
        <color auto="1"/>
        <name val="Arial Narrow"/>
        <scheme val="minor"/>
      </font>
      <numFmt numFmtId="167" formatCode="h:mm;@"/>
      <alignment vertical="bottom" textRotation="0" wrapText="0" indent="0" justifyLastLine="0" shrinkToFit="0" readingOrder="0"/>
    </dxf>
    <dxf>
      <font>
        <b val="0"/>
        <i val="0"/>
        <strike val="0"/>
        <condense val="0"/>
        <extend val="0"/>
        <outline val="0"/>
        <shadow val="0"/>
        <u val="none"/>
        <vertAlign val="baseline"/>
        <sz val="10"/>
        <color auto="1"/>
        <name val="Arial Narrow"/>
        <scheme val="minor"/>
      </font>
      <numFmt numFmtId="167" formatCode="h:mm;@"/>
      <alignment vertical="bottom" textRotation="0" wrapText="0" indent="0" justifyLastLine="0" shrinkToFit="0" readingOrder="0"/>
    </dxf>
    <dxf>
      <font>
        <b val="0"/>
        <i val="0"/>
        <strike val="0"/>
        <condense val="0"/>
        <extend val="0"/>
        <outline val="0"/>
        <shadow val="0"/>
        <u val="none"/>
        <vertAlign val="baseline"/>
        <sz val="10"/>
        <color auto="1"/>
        <name val="Arial Narrow"/>
        <scheme val="minor"/>
      </font>
      <numFmt numFmtId="167" formatCode="h:mm;@"/>
      <alignment vertical="bottom" textRotation="0" wrapText="0" indent="0" justifyLastLine="0" shrinkToFit="0" readingOrder="0"/>
    </dxf>
    <dxf>
      <font>
        <b val="0"/>
        <i val="0"/>
        <strike val="0"/>
        <condense val="0"/>
        <extend val="0"/>
        <outline val="0"/>
        <shadow val="0"/>
        <u val="none"/>
        <vertAlign val="baseline"/>
        <sz val="10"/>
        <color auto="1"/>
        <name val="Arial Narrow"/>
        <scheme val="minor"/>
      </font>
      <numFmt numFmtId="167" formatCode="h:mm;@"/>
      <alignment vertical="bottom" textRotation="0" wrapText="0" indent="0" justifyLastLine="0" shrinkToFit="0" readingOrder="0"/>
    </dxf>
    <dxf>
      <font>
        <b val="0"/>
        <i val="0"/>
        <strike val="0"/>
        <condense val="0"/>
        <extend val="0"/>
        <outline val="0"/>
        <shadow val="0"/>
        <u val="none"/>
        <vertAlign val="baseline"/>
        <sz val="12"/>
        <color theme="3"/>
        <name val="Arial Narrow"/>
        <scheme val="minor"/>
      </font>
      <alignment horizontal="general" vertical="bottom" textRotation="0" wrapText="0" relativeIndent="0" justifyLastLine="0" shrinkToFit="0" readingOrder="0"/>
    </dxf>
    <dxf>
      <font>
        <b val="0"/>
        <i val="0"/>
        <strike val="0"/>
        <condense val="0"/>
        <extend val="0"/>
        <outline val="0"/>
        <shadow val="0"/>
        <u val="none"/>
        <vertAlign val="baseline"/>
        <sz val="10"/>
        <color auto="1"/>
        <name val="Arial Narrow"/>
        <scheme val="minor"/>
      </font>
      <numFmt numFmtId="169" formatCode="m/d/yyyy"/>
      <alignment vertical="bottom" textRotation="0" wrapText="0" indent="0" justifyLastLine="0" shrinkToFit="0" readingOrder="0"/>
    </dxf>
    <dxf>
      <font>
        <b val="0"/>
        <i val="0"/>
        <strike val="0"/>
        <condense val="0"/>
        <extend val="0"/>
        <outline val="0"/>
        <shadow val="0"/>
        <u val="none"/>
        <vertAlign val="baseline"/>
        <sz val="12"/>
        <color theme="3"/>
        <name val="Arial Narrow"/>
        <scheme val="minor"/>
      </font>
      <alignment horizontal="general" vertical="bottom" textRotation="0" wrapText="0" relativeIndent="0" justifyLastLine="0" shrinkToFit="0" readingOrder="0"/>
    </dxf>
    <dxf>
      <font>
        <b val="0"/>
        <i val="0"/>
        <strike val="0"/>
        <condense val="0"/>
        <extend val="0"/>
        <outline val="0"/>
        <shadow val="0"/>
        <u val="none"/>
        <vertAlign val="baseline"/>
        <sz val="10"/>
        <color auto="1"/>
        <name val="Arial Narrow"/>
        <scheme val="minor"/>
      </font>
      <numFmt numFmtId="0" formatCode="General"/>
      <alignment vertical="bottom" textRotation="0" wrapText="0" indent="0" justifyLastLine="0" shrinkToFit="0" readingOrder="0"/>
    </dxf>
    <dxf>
      <alignment vertical="bottom" textRotation="0" wrapText="0" indent="0" justifyLastLine="0" shrinkToFit="0" readingOrder="0"/>
    </dxf>
    <dxf>
      <font>
        <b val="0"/>
        <i val="0"/>
        <strike val="0"/>
        <condense val="0"/>
        <extend val="0"/>
        <outline val="0"/>
        <shadow val="0"/>
        <u val="none"/>
        <vertAlign val="baseline"/>
        <sz val="10"/>
        <color auto="1"/>
        <name val="Arial Narrow"/>
        <scheme val="minor"/>
      </font>
      <alignment vertical="bottom" textRotation="0" wrapText="0" indent="0" justifyLastLine="0" shrinkToFit="0" readingOrder="0"/>
    </dxf>
    <dxf>
      <font>
        <b val="0"/>
        <i val="0"/>
        <strike val="0"/>
        <condense val="0"/>
        <extend val="0"/>
        <outline val="0"/>
        <shadow val="0"/>
        <u val="none"/>
        <vertAlign val="baseline"/>
        <sz val="10"/>
        <color auto="1"/>
        <name val="Arial Narrow"/>
        <scheme val="minor"/>
      </font>
      <alignment vertical="bottom" textRotation="0" wrapText="1" indent="0" justifyLastLine="0" shrinkToFit="0" readingOrder="0"/>
    </dxf>
    <dxf>
      <fill>
        <patternFill patternType="solid">
          <fgColor theme="5"/>
          <bgColor theme="5" tint="0.39994506668294322"/>
        </patternFill>
      </fill>
    </dxf>
    <dxf>
      <font>
        <b/>
        <color theme="0"/>
      </font>
      <fill>
        <patternFill patternType="solid">
          <fgColor theme="5" tint="-0.24994659260841701"/>
          <bgColor theme="5" tint="-0.24994659260841701"/>
        </patternFill>
      </fill>
      <border>
        <top style="medium">
          <color theme="0"/>
        </top>
      </border>
    </dxf>
    <dxf>
      <font>
        <b/>
        <i val="0"/>
        <color theme="0"/>
      </font>
      <fill>
        <patternFill patternType="solid">
          <fgColor theme="5" tint="-0.24994659260841701"/>
          <bgColor theme="5" tint="-0.24994659260841701"/>
        </patternFill>
      </fill>
      <border>
        <bottom style="medium">
          <color theme="0"/>
        </bottom>
      </border>
    </dxf>
    <dxf>
      <font>
        <color theme="3"/>
      </font>
      <fill>
        <patternFill patternType="solid">
          <fgColor theme="5" tint="0.59996337778862885"/>
          <bgColor theme="5" tint="0.79998168889431442"/>
        </patternFill>
      </fill>
    </dxf>
  </dxfs>
  <tableStyles count="1" defaultTableStyle="TableStyleMedium2" defaultPivotStyle="PivotStyleLight16">
    <tableStyle name="Consultant Timesheet" pivot="0" count="4">
      <tableStyleElement type="wholeTable" dxfId="24"/>
      <tableStyleElement type="headerRow" dxfId="23"/>
      <tableStyleElement type="totalRow" dxfId="22"/>
      <tableStyleElement type="firstRow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6896CE"/>
      <rgbColor rgb="00FFFF00"/>
      <rgbColor rgb="00FF00FF"/>
      <rgbColor rgb="0000FFFF"/>
      <rgbColor rgb="00800000"/>
      <rgbColor rgb="00547D92"/>
      <rgbColor rgb="00C2D5E0"/>
      <rgbColor rgb="0037525F"/>
      <rgbColor rgb="00BCBCBC"/>
      <rgbColor rgb="00008080"/>
      <rgbColor rgb="00E0E0E0"/>
      <rgbColor rgb="0096969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FEFCF2"/>
      <rgbColor rgb="00CCFFCC"/>
      <rgbColor rgb="00FFE7BD"/>
      <rgbColor rgb="00FCFAF2"/>
      <rgbColor rgb="00FF99CC"/>
      <rgbColor rgb="00EAEAEA"/>
      <rgbColor rgb="00FDF7DF"/>
      <rgbColor rgb="003366FF"/>
      <rgbColor rgb="0033CCCC"/>
      <rgbColor rgb="0099CC00"/>
      <rgbColor rgb="00FFCC00"/>
      <rgbColor rgb="00FF9900"/>
      <rgbColor rgb="00FF6600"/>
      <rgbColor rgb="00FBF8EF"/>
      <rgbColor rgb="00CFCFCF"/>
      <rgbColor rgb="00315D71"/>
      <rgbColor rgb="00339966"/>
      <rgbColor rgb="00739ED3"/>
      <rgbColor rgb="00ECF5D7"/>
      <rgbColor rgb="00993300"/>
      <rgbColor rgb="00993366"/>
      <rgbColor rgb="00F1F6F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Table1" displayName="Table1" ref="B12:L20" totalsRowCount="1" headerRowDxfId="20" dataDxfId="19" totalsRowDxfId="18">
  <tableColumns count="11">
    <tableColumn id="1" name="Día" totalsRowLabel="Total" dataDxfId="17" totalsRowDxfId="16">
      <calculatedColumnFormula>TEXT(WEEKDAY(Table1[Fecha]),"dddd")</calculatedColumnFormula>
    </tableColumn>
    <tableColumn id="11" name="Fecha" dataDxfId="15" totalsRowDxfId="14">
      <calculatedColumnFormula>IF(Week_Start&lt;&gt;"",Week_Start,"")</calculatedColumnFormula>
    </tableColumn>
    <tableColumn id="2" name="Entrada" dataDxfId="13"/>
    <tableColumn id="3" name="Salida" dataDxfId="12"/>
    <tableColumn id="4" name="Entrada 2" dataDxfId="11"/>
    <tableColumn id="5" name="Salida 2" dataDxfId="10"/>
    <tableColumn id="6" name="Horas normales" totalsRowFunction="sum" dataDxfId="9" totalsRowDxfId="8">
      <calculatedColumnFormula>IF(24*(IF(Table1[Entrada]&gt;Table1[Salida],Table1[Salida]+1-Table1[Entrada],Table1[Salida]-Table1[Entrada])+IF(Table1[Entrada 2]&gt;Table1[Salida 2],Table1[Salida 2]+1-Table1[Entrada 2],Table1[Salida 2]-Table1[Entrada 2]))&gt;8,8,24*(IF(Table1[Entrada]&gt;Table1[Salida],Table1[Salida]+1-Table1[Entrada],Table1[Salida]-Table1[Entrada])+IF(Table1[Entrada 2]&gt;Table1[Salida 2],Table1[Salida 2]+1-Table1[Entrada 2],Table1[Salida 2]-Table1[Entrada 2])))</calculatedColumnFormula>
    </tableColumn>
    <tableColumn id="7" name="Horas extras  (1,5 x tarifa)" totalsRowFunction="sum" dataDxfId="7" totalsRowDxfId="6">
      <calculatedColumnFormula>IF(24*(IF(Table1[Entrada]&gt;Table1[Salida],Table1[Salida]+1-Table1[Entrada],Table1[Salida]-Table1[Entrada])+IF(Table1[Entrada 2]&gt;Table1[Salida 2],Table1[Salida 2]+1-Table1[Entrada 2],Table1[Salida 2]-Table1[Entrada 2]))&gt;8,24*(IF(Table1[Entrada]&gt;Table1[Salida],Table1[Salida]+1-Table1[Entrada],Table1[Salida]-Table1[Entrada])+IF(Table1[Entrada 2]&gt;Table1[Salida 2],Table1[Salida 2]+1-Table1[Entrada 2],Table1[Salida 2]-Table1[Entrada 2]))-8,0)</calculatedColumnFormula>
    </tableColumn>
    <tableColumn id="8" name="Horas Enfermedad" totalsRowFunction="sum" dataDxfId="5" totalsRowDxfId="4"/>
    <tableColumn id="9" name="Horas de vacaciones" totalsRowFunction="sum" dataDxfId="3" totalsRowDxfId="2"/>
    <tableColumn id="10" name="Pago total" totalsRowFunction="sum" dataDxfId="1" totalsRowDxfId="0">
      <calculatedColumnFormula>(Table1[Horas normales]*Hourly_Rate)+(Table1[Horas extras  (1,5 x tarifa)]*(1.5*Hourly_Rate))+(Table1[Horas Enfermedad]*Hourly_Rate)+(Table1[Horas de vacaciones]*Hourly_Rate)</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Horizon">
  <a:themeElements>
    <a:clrScheme name="Horizon">
      <a:dk1>
        <a:srgbClr val="000000"/>
      </a:dk1>
      <a:lt1>
        <a:srgbClr val="FFFFFF"/>
      </a:lt1>
      <a:dk2>
        <a:srgbClr val="1F2123"/>
      </a:dk2>
      <a:lt2>
        <a:srgbClr val="DC9E1F"/>
      </a:lt2>
      <a:accent1>
        <a:srgbClr val="7E97AD"/>
      </a:accent1>
      <a:accent2>
        <a:srgbClr val="CC8E60"/>
      </a:accent2>
      <a:accent3>
        <a:srgbClr val="7A6A60"/>
      </a:accent3>
      <a:accent4>
        <a:srgbClr val="B4936D"/>
      </a:accent4>
      <a:accent5>
        <a:srgbClr val="67787B"/>
      </a:accent5>
      <a:accent6>
        <a:srgbClr val="9D936F"/>
      </a:accent6>
      <a:hlink>
        <a:srgbClr val="646464"/>
      </a:hlink>
      <a:folHlink>
        <a:srgbClr val="969696"/>
      </a:folHlink>
    </a:clrScheme>
    <a:fontScheme name="Horizon">
      <a:majorFont>
        <a:latin typeface="Arial Narrow"/>
        <a:ea typeface=""/>
        <a:cs typeface=""/>
        <a:font script="Jpan" typeface="ＭＳ ゴシック"/>
        <a:font script="Hang" typeface="HY얕은샘물M"/>
        <a:font script="Hans" typeface="方正姚体"/>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Arial Narrow"/>
        <a:ea typeface=""/>
        <a:cs typeface=""/>
        <a:font script="Jpan" typeface="ＭＳ ゴシック"/>
        <a:font script="Hang" typeface="HY얕은샘물M"/>
        <a:font script="Hans" typeface="方正姚体"/>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Horizon">
      <a:fillStyleLst>
        <a:solidFill>
          <a:schemeClr val="phClr"/>
        </a:solidFill>
        <a:gradFill rotWithShape="1">
          <a:gsLst>
            <a:gs pos="0">
              <a:schemeClr val="phClr">
                <a:tint val="83000"/>
                <a:shade val="100000"/>
                <a:satMod val="100000"/>
              </a:schemeClr>
            </a:gs>
            <a:gs pos="100000">
              <a:schemeClr val="phClr">
                <a:tint val="61000"/>
                <a:alpha val="100000"/>
                <a:satMod val="200000"/>
              </a:schemeClr>
            </a:gs>
          </a:gsLst>
          <a:path path="circle">
            <a:fillToRect l="100000" t="100000" r="100000" b="100000"/>
          </a:path>
        </a:gradFill>
        <a:gradFill rotWithShape="1">
          <a:gsLst>
            <a:gs pos="0">
              <a:schemeClr val="phClr">
                <a:shade val="85000"/>
              </a:schemeClr>
            </a:gs>
            <a:gs pos="100000">
              <a:schemeClr val="phClr">
                <a:tint val="90000"/>
                <a:alpha val="100000"/>
                <a:satMod val="200000"/>
              </a:schemeClr>
            </a:gs>
          </a:gsLst>
          <a:path path="circle">
            <a:fillToRect l="100000" t="100000" r="100000" b="100000"/>
          </a:path>
        </a:gradFill>
      </a:fillStyleLst>
      <a:lnStyleLst>
        <a:ln w="9525" cap="flat" cmpd="sng" algn="ctr">
          <a:solidFill>
            <a:schemeClr val="phClr"/>
          </a:solidFill>
          <a:prstDash val="solid"/>
        </a:ln>
        <a:ln w="10795" cap="flat" cmpd="sng" algn="ctr">
          <a:solidFill>
            <a:schemeClr val="phClr"/>
          </a:solidFill>
          <a:prstDash val="solid"/>
        </a:ln>
        <a:ln w="15240" cap="flat" cmpd="sng" algn="ctr">
          <a:solidFill>
            <a:schemeClr val="phClr">
              <a:tint val="25000"/>
              <a:alpha val="25000"/>
            </a:schemeClr>
          </a:solidFill>
          <a:prstDash val="solid"/>
        </a:ln>
      </a:lnStyleLst>
      <a:effectStyleLst>
        <a:effectStyle>
          <a:effectLst>
            <a:outerShdw blurRad="38100" dist="25400" dir="5400000" rotWithShape="0">
              <a:srgbClr val="000000">
                <a:alpha val="40000"/>
              </a:srgbClr>
            </a:outerShdw>
          </a:effectLst>
        </a:effectStyle>
        <a:effectStyle>
          <a:effectLst>
            <a:outerShdw blurRad="50800" dist="42924" dir="5400000" rotWithShape="0">
              <a:srgbClr val="000000">
                <a:alpha val="40000"/>
              </a:srgbClr>
            </a:outerShdw>
          </a:effectLst>
        </a:effectStyle>
        <a:effectStyle>
          <a:effectLst>
            <a:outerShdw blurRad="50800" dist="25400" dir="5400000" rotWithShape="0">
              <a:srgbClr val="000000">
                <a:alpha val="40000"/>
              </a:srgbClr>
            </a:outerShdw>
          </a:effectLst>
          <a:scene3d>
            <a:camera prst="orthographicFront">
              <a:rot lat="0" lon="0" rev="0"/>
            </a:camera>
            <a:lightRig rig="flat" dir="t">
              <a:rot lat="0" lon="0" rev="3600000"/>
            </a:lightRig>
          </a:scene3d>
          <a:sp3d prstMaterial="flat">
            <a:bevelT w="34925" h="47625" prst="coolSlant"/>
          </a:sp3d>
        </a:effectStyle>
      </a:effectStyleLst>
      <a:bgFillStyleLst>
        <a:solidFill>
          <a:schemeClr val="phClr"/>
        </a:solidFill>
        <a:gradFill rotWithShape="1">
          <a:gsLst>
            <a:gs pos="0">
              <a:schemeClr val="phClr">
                <a:tint val="96000"/>
                <a:shade val="100000"/>
                <a:alpha val="100000"/>
                <a:satMod val="140000"/>
              </a:schemeClr>
            </a:gs>
            <a:gs pos="31000">
              <a:schemeClr val="phClr">
                <a:tint val="100000"/>
                <a:shade val="90000"/>
                <a:alpha val="100000"/>
              </a:schemeClr>
            </a:gs>
            <a:gs pos="100000">
              <a:schemeClr val="phClr">
                <a:tint val="100000"/>
                <a:shade val="80000"/>
                <a:alpha val="100000"/>
              </a:schemeClr>
            </a:gs>
          </a:gsLst>
          <a:lin ang="5400000" scaled="0"/>
        </a:gradFill>
        <a:gradFill rotWithShape="1">
          <a:gsLst>
            <a:gs pos="0">
              <a:schemeClr val="phClr">
                <a:tint val="96000"/>
                <a:shade val="100000"/>
                <a:alpha val="100000"/>
                <a:satMod val="180000"/>
              </a:schemeClr>
            </a:gs>
            <a:gs pos="41000">
              <a:schemeClr val="phClr">
                <a:tint val="100000"/>
                <a:shade val="100000"/>
                <a:alpha val="100000"/>
                <a:satMod val="150000"/>
              </a:schemeClr>
            </a:gs>
            <a:gs pos="100000">
              <a:schemeClr val="phClr">
                <a:tint val="100000"/>
                <a:shade val="65000"/>
                <a:alpha val="100000"/>
              </a:schemeClr>
            </a:gs>
          </a:gsLst>
          <a:path path="circle">
            <a:fillToRect l="50000" t="80000" r="100000" b="10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23"/>
    <pageSetUpPr fitToPage="1"/>
  </sheetPr>
  <dimension ref="B1:N26"/>
  <sheetViews>
    <sheetView showGridLines="0" showZeros="0" tabSelected="1" workbookViewId="0">
      <selection activeCell="C23" sqref="C23"/>
    </sheetView>
  </sheetViews>
  <sheetFormatPr baseColWidth="10" defaultColWidth="8.83203125" defaultRowHeight="15" x14ac:dyDescent="0"/>
  <cols>
    <col min="1" max="1" width="2" style="5" customWidth="1"/>
    <col min="2" max="2" width="14.6640625" style="5" customWidth="1"/>
    <col min="3" max="12" width="11.6640625" style="5" customWidth="1"/>
    <col min="13" max="16384" width="8.83203125" style="5"/>
  </cols>
  <sheetData>
    <row r="1" spans="2:14" ht="34.5" customHeight="1" thickBot="1">
      <c r="B1" s="18" t="s">
        <v>1</v>
      </c>
      <c r="C1" s="18"/>
      <c r="D1" s="18"/>
      <c r="E1" s="18"/>
      <c r="F1" s="18"/>
      <c r="G1" s="18"/>
      <c r="H1" s="18"/>
      <c r="I1" s="18"/>
      <c r="J1" s="18"/>
      <c r="K1" s="18"/>
      <c r="L1" s="18"/>
    </row>
    <row r="2" spans="2:14" ht="31.5" customHeight="1" thickTop="1" thickBot="1">
      <c r="B2" s="17" t="s">
        <v>2</v>
      </c>
      <c r="C2" s="17"/>
      <c r="D2" s="17"/>
      <c r="E2" s="17"/>
      <c r="F2" s="17"/>
      <c r="G2" s="17"/>
      <c r="H2" s="17"/>
      <c r="I2" s="17"/>
      <c r="J2" s="17"/>
      <c r="K2" s="17"/>
      <c r="L2" s="17"/>
    </row>
    <row r="3" spans="2:14" ht="17" customHeight="1" thickTop="1">
      <c r="B3" s="19" t="s">
        <v>3</v>
      </c>
      <c r="C3" s="19"/>
      <c r="D3" s="19"/>
      <c r="E3" s="19"/>
      <c r="F3" s="19"/>
      <c r="G3" s="19"/>
      <c r="H3" s="19"/>
      <c r="I3" s="19"/>
      <c r="J3" s="19"/>
      <c r="K3" s="19"/>
      <c r="L3" s="19"/>
    </row>
    <row r="4" spans="2:14" ht="17" customHeight="1"/>
    <row r="5" spans="2:14" ht="17" customHeight="1">
      <c r="B5" s="9" t="s">
        <v>4</v>
      </c>
      <c r="C5" s="8">
        <v>42592</v>
      </c>
    </row>
    <row r="6" spans="2:14" ht="17" customHeight="1">
      <c r="B6" s="9" t="s">
        <v>5</v>
      </c>
      <c r="C6" s="10" t="s">
        <v>9</v>
      </c>
    </row>
    <row r="7" spans="2:14" ht="17" customHeight="1">
      <c r="B7" s="9" t="s">
        <v>6</v>
      </c>
      <c r="C7" s="10" t="s">
        <v>9</v>
      </c>
    </row>
    <row r="8" spans="2:14" ht="17" customHeight="1">
      <c r="B8" s="9" t="s">
        <v>7</v>
      </c>
      <c r="C8" s="10" t="s">
        <v>10</v>
      </c>
    </row>
    <row r="9" spans="2:14" ht="17" customHeight="1">
      <c r="B9" s="9" t="s">
        <v>8</v>
      </c>
      <c r="C9" s="10" t="s">
        <v>11</v>
      </c>
    </row>
    <row r="10" spans="2:14" ht="17" customHeight="1"/>
    <row r="11" spans="2:14">
      <c r="B11" s="9" t="s">
        <v>12</v>
      </c>
      <c r="C11" s="11">
        <v>50</v>
      </c>
    </row>
    <row r="12" spans="2:14" ht="30">
      <c r="B12" s="12" t="s">
        <v>13</v>
      </c>
      <c r="C12" s="13" t="s">
        <v>14</v>
      </c>
      <c r="D12" s="13" t="s">
        <v>15</v>
      </c>
      <c r="E12" s="13" t="s">
        <v>16</v>
      </c>
      <c r="F12" s="13" t="s">
        <v>17</v>
      </c>
      <c r="G12" s="13" t="s">
        <v>18</v>
      </c>
      <c r="H12" s="14" t="s">
        <v>19</v>
      </c>
      <c r="I12" s="14" t="s">
        <v>20</v>
      </c>
      <c r="J12" s="14" t="s">
        <v>21</v>
      </c>
      <c r="K12" s="14" t="s">
        <v>22</v>
      </c>
      <c r="L12" s="14" t="s">
        <v>23</v>
      </c>
    </row>
    <row r="13" spans="2:14" ht="21" customHeight="1">
      <c r="B13" s="5" t="str">
        <f>TEXT(WEEKDAY(Table1[Fecha]),"dddd")</f>
        <v>miércoles</v>
      </c>
      <c r="C13" s="6">
        <f>IF(Week_Start&lt;&gt;"",Week_Start,"")</f>
        <v>42592</v>
      </c>
      <c r="D13" s="16">
        <v>0.33333333333333331</v>
      </c>
      <c r="E13" s="16">
        <v>0.45833333333333331</v>
      </c>
      <c r="F13" s="16">
        <v>0.5</v>
      </c>
      <c r="G13" s="16">
        <v>0.58333333333333337</v>
      </c>
      <c r="H13" s="5">
        <f>IF(24*(IF(Table1[Entrada]&gt;Table1[Salida],Table1[Salida]+1-Table1[Entrada],Table1[Salida]-Table1[Entrada])+IF(Table1[Entrada 2]&gt;Table1[Salida 2],Table1[Salida 2]+1-Table1[Entrada 2],Table1[Salida 2]-Table1[Entrada 2]))&gt;8,8,24*(IF(Table1[Entrada]&gt;Table1[Salida],Table1[Salida]+1-Table1[Entrada],Table1[Salida]-Table1[Entrada])+IF(Table1[Entrada 2]&gt;Table1[Salida 2],Table1[Salida 2]+1-Table1[Entrada 2],Table1[Salida 2]-Table1[Entrada 2])))</f>
        <v>5.0000000000000009</v>
      </c>
      <c r="I13" s="5">
        <f>IF(24*(IF(Table1[Entrada]&gt;Table1[Salida],Table1[Salida]+1-Table1[Entrada],Table1[Salida]-Table1[Entrada])+IF(Table1[Entrada 2]&gt;Table1[Salida 2],Table1[Salida 2]+1-Table1[Entrada 2],Table1[Salida 2]-Table1[Entrada 2]))&gt;8,24*(IF(Table1[Entrada]&gt;Table1[Salida],Table1[Salida]+1-Table1[Entrada],Table1[Salida]-Table1[Entrada])+IF(Table1[Entrada 2]&gt;Table1[Salida 2],Table1[Salida 2]+1-Table1[Entrada 2],Table1[Salida 2]-Table1[Entrada 2]))-8,0)</f>
        <v>0</v>
      </c>
      <c r="J13" s="5">
        <v>3</v>
      </c>
      <c r="L13" s="15">
        <f>(Table1[Horas normales]*Hourly_Rate)+(Table1[Horas extras  (1,5 x tarifa)]*(1.5*Hourly_Rate))+(Table1[Horas Enfermedad]*Hourly_Rate)+(Table1[Horas de vacaciones]*Hourly_Rate)</f>
        <v>400.00000000000006</v>
      </c>
    </row>
    <row r="14" spans="2:14" ht="21" customHeight="1">
      <c r="B14" s="5" t="str">
        <f>TEXT(WEEKDAY(Table1[Fecha]),"dddd")</f>
        <v>jueves</v>
      </c>
      <c r="C14" s="6">
        <f>IF(Week_Start&lt;&gt;"",Week_Start+1,"")</f>
        <v>42593</v>
      </c>
      <c r="D14" s="16">
        <v>0.95833333333333337</v>
      </c>
      <c r="E14" s="16">
        <v>0.125</v>
      </c>
      <c r="F14" s="16">
        <v>0.16666666666666666</v>
      </c>
      <c r="G14" s="16">
        <v>0.41666666666666669</v>
      </c>
      <c r="H14" s="5">
        <f>IF(24*(IF(Table1[Entrada]&gt;Table1[Salida],Table1[Salida]+1-Table1[Entrada],Table1[Salida]-Table1[Entrada])+IF(Table1[Entrada 2]&gt;Table1[Salida 2],Table1[Salida 2]+1-Table1[Entrada 2],Table1[Salida 2]-Table1[Entrada 2]))&gt;8,8,24*(IF(Table1[Entrada]&gt;Table1[Salida],Table1[Salida]+1-Table1[Entrada],Table1[Salida]-Table1[Entrada])+IF(Table1[Entrada 2]&gt;Table1[Salida 2],Table1[Salida 2]+1-Table1[Entrada 2],Table1[Salida 2]-Table1[Entrada 2])))</f>
        <v>8</v>
      </c>
      <c r="I14" s="5">
        <f>IF(24*(IF(Table1[Entrada]&gt;Table1[Salida],Table1[Salida]+1-Table1[Entrada],Table1[Salida]-Table1[Entrada])+IF(Table1[Entrada 2]&gt;Table1[Salida 2],Table1[Salida 2]+1-Table1[Entrada 2],Table1[Salida 2]-Table1[Entrada 2]))&gt;8,24*(IF(Table1[Entrada]&gt;Table1[Salida],Table1[Salida]+1-Table1[Entrada],Table1[Salida]-Table1[Entrada])+IF(Table1[Entrada 2]&gt;Table1[Salida 2],Table1[Salida 2]+1-Table1[Entrada 2],Table1[Salida 2]-Table1[Entrada 2]))-8,0)</f>
        <v>2</v>
      </c>
      <c r="L14" s="7">
        <f>(Table1[Horas normales]*Hourly_Rate)+(Table1[Horas extras  (1,5 x tarifa)]*(1.5*Hourly_Rate))+(Table1[Horas Enfermedad]*Hourly_Rate)+(Table1[Horas de vacaciones]*Hourly_Rate)</f>
        <v>550</v>
      </c>
    </row>
    <row r="15" spans="2:14" ht="21" customHeight="1">
      <c r="B15" s="5" t="str">
        <f>TEXT(WEEKDAY(Table1[Fecha]),"dddd")</f>
        <v>viernes</v>
      </c>
      <c r="C15" s="6">
        <f>IF(Week_Start&lt;&gt;"",Week_Start+2,"")</f>
        <v>42594</v>
      </c>
      <c r="D15" s="16">
        <v>0.33333333333333331</v>
      </c>
      <c r="E15" s="16">
        <v>0.41666666666666669</v>
      </c>
      <c r="F15" s="16"/>
      <c r="G15" s="16"/>
      <c r="H15" s="5">
        <f>IF(24*(IF(Table1[Entrada]&gt;Table1[Salida],Table1[Salida]+1-Table1[Entrada],Table1[Salida]-Table1[Entrada])+IF(Table1[Entrada 2]&gt;Table1[Salida 2],Table1[Salida 2]+1-Table1[Entrada 2],Table1[Salida 2]-Table1[Entrada 2]))&gt;8,8,24*(IF(Table1[Entrada]&gt;Table1[Salida],Table1[Salida]+1-Table1[Entrada],Table1[Salida]-Table1[Entrada])+IF(Table1[Entrada 2]&gt;Table1[Salida 2],Table1[Salida 2]+1-Table1[Entrada 2],Table1[Salida 2]-Table1[Entrada 2])))</f>
        <v>2.0000000000000009</v>
      </c>
      <c r="I15" s="5">
        <f>IF(24*(IF(Table1[Entrada]&gt;Table1[Salida],Table1[Salida]+1-Table1[Entrada],Table1[Salida]-Table1[Entrada])+IF(Table1[Entrada 2]&gt;Table1[Salida 2],Table1[Salida 2]+1-Table1[Entrada 2],Table1[Salida 2]-Table1[Entrada 2]))&gt;8,24*(IF(Table1[Entrada]&gt;Table1[Salida],Table1[Salida]+1-Table1[Entrada],Table1[Salida]-Table1[Entrada])+IF(Table1[Entrada 2]&gt;Table1[Salida 2],Table1[Salida 2]+1-Table1[Entrada 2],Table1[Salida 2]-Table1[Entrada 2]))-8,0)</f>
        <v>0</v>
      </c>
      <c r="K15" s="5">
        <v>6</v>
      </c>
      <c r="L15" s="7">
        <f>(Table1[Horas normales]*Hourly_Rate)+(Table1[Horas extras  (1,5 x tarifa)]*(1.5*Hourly_Rate))+(Table1[Horas Enfermedad]*Hourly_Rate)+(Table1[Horas de vacaciones]*Hourly_Rate)</f>
        <v>400.00000000000006</v>
      </c>
    </row>
    <row r="16" spans="2:14" ht="21" customHeight="1">
      <c r="B16" s="5" t="str">
        <f>TEXT(WEEKDAY(Table1[Fecha]),"dddd")</f>
        <v>sábado</v>
      </c>
      <c r="C16" s="6">
        <f>IF(Week_Start&lt;&gt;"",Week_Start+3,"")</f>
        <v>42595</v>
      </c>
      <c r="D16" s="16"/>
      <c r="E16" s="16"/>
      <c r="F16" s="16"/>
      <c r="G16" s="16"/>
      <c r="H16" s="5">
        <f>IF(24*(IF(Table1[Entrada]&gt;Table1[Salida],Table1[Salida]+1-Table1[Entrada],Table1[Salida]-Table1[Entrada])+IF(Table1[Entrada 2]&gt;Table1[Salida 2],Table1[Salida 2]+1-Table1[Entrada 2],Table1[Salida 2]-Table1[Entrada 2]))&gt;8,8,24*(IF(Table1[Entrada]&gt;Table1[Salida],Table1[Salida]+1-Table1[Entrada],Table1[Salida]-Table1[Entrada])+IF(Table1[Entrada 2]&gt;Table1[Salida 2],Table1[Salida 2]+1-Table1[Entrada 2],Table1[Salida 2]-Table1[Entrada 2])))</f>
        <v>0</v>
      </c>
      <c r="I16" s="5">
        <f>IF(24*(IF(Table1[Entrada]&gt;Table1[Salida],Table1[Salida]+1-Table1[Entrada],Table1[Salida]-Table1[Entrada])+IF(Table1[Entrada 2]&gt;Table1[Salida 2],Table1[Salida 2]+1-Table1[Entrada 2],Table1[Salida 2]-Table1[Entrada 2]))&gt;8,24*(IF(Table1[Entrada]&gt;Table1[Salida],Table1[Salida]+1-Table1[Entrada],Table1[Salida]-Table1[Entrada])+IF(Table1[Entrada 2]&gt;Table1[Salida 2],Table1[Salida 2]+1-Table1[Entrada 2],Table1[Salida 2]-Table1[Entrada 2]))-8,0)</f>
        <v>0</v>
      </c>
      <c r="L16" s="7">
        <f>(Table1[Horas normales]*Hourly_Rate)+(Table1[Horas extras  (1,5 x tarifa)]*(1.5*Hourly_Rate))+(Table1[Horas Enfermedad]*Hourly_Rate)+(Table1[Horas de vacaciones]*Hourly_Rate)</f>
        <v>0</v>
      </c>
    </row>
    <row r="17" spans="2:14" ht="21" customHeight="1">
      <c r="B17" s="5" t="str">
        <f>TEXT(WEEKDAY(Table1[Fecha]),"dddd")</f>
        <v>domingo</v>
      </c>
      <c r="C17" s="6">
        <f>IF(Week_Start&lt;&gt;"",Week_Start+4,"")</f>
        <v>42596</v>
      </c>
      <c r="D17" s="16"/>
      <c r="E17" s="16"/>
      <c r="F17" s="16"/>
      <c r="G17" s="16"/>
      <c r="H17" s="5">
        <f>IF(24*(IF(Table1[Entrada]&gt;Table1[Salida],Table1[Salida]+1-Table1[Entrada],Table1[Salida]-Table1[Entrada])+IF(Table1[Entrada 2]&gt;Table1[Salida 2],Table1[Salida 2]+1-Table1[Entrada 2],Table1[Salida 2]-Table1[Entrada 2]))&gt;8,8,24*(IF(Table1[Entrada]&gt;Table1[Salida],Table1[Salida]+1-Table1[Entrada],Table1[Salida]-Table1[Entrada])+IF(Table1[Entrada 2]&gt;Table1[Salida 2],Table1[Salida 2]+1-Table1[Entrada 2],Table1[Salida 2]-Table1[Entrada 2])))</f>
        <v>0</v>
      </c>
      <c r="I17" s="5">
        <f>IF(24*(IF(Table1[Entrada]&gt;Table1[Salida],Table1[Salida]+1-Table1[Entrada],Table1[Salida]-Table1[Entrada])+IF(Table1[Entrada 2]&gt;Table1[Salida 2],Table1[Salida 2]+1-Table1[Entrada 2],Table1[Salida 2]-Table1[Entrada 2]))&gt;8,24*(IF(Table1[Entrada]&gt;Table1[Salida],Table1[Salida]+1-Table1[Entrada],Table1[Salida]-Table1[Entrada])+IF(Table1[Entrada 2]&gt;Table1[Salida 2],Table1[Salida 2]+1-Table1[Entrada 2],Table1[Salida 2]-Table1[Entrada 2]))-8,0)</f>
        <v>0</v>
      </c>
      <c r="L17" s="7">
        <f>(Table1[Horas normales]*Hourly_Rate)+(Table1[Horas extras  (1,5 x tarifa)]*(1.5*Hourly_Rate))+(Table1[Horas Enfermedad]*Hourly_Rate)+(Table1[Horas de vacaciones]*Hourly_Rate)</f>
        <v>0</v>
      </c>
    </row>
    <row r="18" spans="2:14" ht="21" customHeight="1">
      <c r="B18" s="5" t="str">
        <f>TEXT(WEEKDAY(Table1[Fecha]),"dddd")</f>
        <v>lunes</v>
      </c>
      <c r="C18" s="6">
        <f>IF(Week_Start&lt;&gt;"",Week_Start+5,"")</f>
        <v>42597</v>
      </c>
      <c r="D18" s="16"/>
      <c r="E18" s="16"/>
      <c r="F18" s="16"/>
      <c r="G18" s="16"/>
      <c r="H18" s="5">
        <f>IF(24*(IF(Table1[Entrada]&gt;Table1[Salida],Table1[Salida]+1-Table1[Entrada],Table1[Salida]-Table1[Entrada])+IF(Table1[Entrada 2]&gt;Table1[Salida 2],Table1[Salida 2]+1-Table1[Entrada 2],Table1[Salida 2]-Table1[Entrada 2]))&gt;8,8,24*(IF(Table1[Entrada]&gt;Table1[Salida],Table1[Salida]+1-Table1[Entrada],Table1[Salida]-Table1[Entrada])+IF(Table1[Entrada 2]&gt;Table1[Salida 2],Table1[Salida 2]+1-Table1[Entrada 2],Table1[Salida 2]-Table1[Entrada 2])))</f>
        <v>0</v>
      </c>
      <c r="I18" s="5">
        <f>IF(24*(IF(Table1[Entrada]&gt;Table1[Salida],Table1[Salida]+1-Table1[Entrada],Table1[Salida]-Table1[Entrada])+IF(Table1[Entrada 2]&gt;Table1[Salida 2],Table1[Salida 2]+1-Table1[Entrada 2],Table1[Salida 2]-Table1[Entrada 2]))&gt;8,24*(IF(Table1[Entrada]&gt;Table1[Salida],Table1[Salida]+1-Table1[Entrada],Table1[Salida]-Table1[Entrada])+IF(Table1[Entrada 2]&gt;Table1[Salida 2],Table1[Salida 2]+1-Table1[Entrada 2],Table1[Salida 2]-Table1[Entrada 2]))-8,0)</f>
        <v>0</v>
      </c>
      <c r="L18" s="7">
        <f>(Table1[Horas normales]*Hourly_Rate)+(Table1[Horas extras  (1,5 x tarifa)]*(1.5*Hourly_Rate))+(Table1[Horas Enfermedad]*Hourly_Rate)+(Table1[Horas de vacaciones]*Hourly_Rate)</f>
        <v>0</v>
      </c>
    </row>
    <row r="19" spans="2:14" ht="21" customHeight="1">
      <c r="B19" s="5" t="str">
        <f>TEXT(WEEKDAY(Table1[Fecha]),"dddd")</f>
        <v>martes</v>
      </c>
      <c r="C19" s="6">
        <f>IF(Week_Start&lt;&gt;"",Week_Start+6,"")</f>
        <v>42598</v>
      </c>
      <c r="D19" s="16"/>
      <c r="E19" s="16"/>
      <c r="F19" s="16"/>
      <c r="G19" s="16"/>
      <c r="H19" s="5">
        <f>IF(24*(IF(Table1[Entrada]&gt;Table1[Salida],Table1[Salida]+1-Table1[Entrada],Table1[Salida]-Table1[Entrada])+IF(Table1[Entrada 2]&gt;Table1[Salida 2],Table1[Salida 2]+1-Table1[Entrada 2],Table1[Salida 2]-Table1[Entrada 2]))&gt;8,8,24*(IF(Table1[Entrada]&gt;Table1[Salida],Table1[Salida]+1-Table1[Entrada],Table1[Salida]-Table1[Entrada])+IF(Table1[Entrada 2]&gt;Table1[Salida 2],Table1[Salida 2]+1-Table1[Entrada 2],Table1[Salida 2]-Table1[Entrada 2])))</f>
        <v>0</v>
      </c>
      <c r="I19" s="5">
        <f>IF(24*(IF(Table1[Entrada]&gt;Table1[Salida],Table1[Salida]+1-Table1[Entrada],Table1[Salida]-Table1[Entrada])+IF(Table1[Entrada 2]&gt;Table1[Salida 2],Table1[Salida 2]+1-Table1[Entrada 2],Table1[Salida 2]-Table1[Entrada 2]))&gt;8,24*(IF(Table1[Entrada]&gt;Table1[Salida],Table1[Salida]+1-Table1[Entrada],Table1[Salida]-Table1[Entrada])+IF(Table1[Entrada 2]&gt;Table1[Salida 2],Table1[Salida 2]+1-Table1[Entrada 2],Table1[Salida 2]-Table1[Entrada 2]))-8,0)</f>
        <v>0</v>
      </c>
      <c r="L19" s="7">
        <f>(Table1[Horas normales]*Hourly_Rate)+(Table1[Horas extras  (1,5 x tarifa)]*(1.5*Hourly_Rate))+(Table1[Horas Enfermedad]*Hourly_Rate)+(Table1[Horas de vacaciones]*Hourly_Rate)</f>
        <v>0</v>
      </c>
    </row>
    <row r="20" spans="2:14" ht="21" customHeight="1">
      <c r="B20" s="5" t="s">
        <v>0</v>
      </c>
      <c r="H20" s="5">
        <f>SUBTOTAL(109,Table1[Horas normales])</f>
        <v>15</v>
      </c>
      <c r="I20" s="5">
        <f>SUBTOTAL(109,Table1[Horas extras  (1,5 x tarifa)])</f>
        <v>2</v>
      </c>
      <c r="J20" s="5">
        <f>SUBTOTAL(109,Table1[Horas Enfermedad])</f>
        <v>3</v>
      </c>
      <c r="K20" s="5">
        <f>SUBTOTAL(109,Table1[Horas de vacaciones])</f>
        <v>6</v>
      </c>
      <c r="L20" s="15">
        <f>SUBTOTAL(109,Table1[Pago total])</f>
        <v>1350</v>
      </c>
    </row>
    <row r="21" spans="2:14"/>
    <row r="22" spans="2:14">
      <c r="J22" s="20"/>
      <c r="K22" s="20"/>
    </row>
    <row r="23" spans="2:14" ht="20.25" customHeight="1">
      <c r="B23" s="2"/>
      <c r="C23" s="2" t="s">
        <v>26</v>
      </c>
      <c r="D23" s="2"/>
      <c r="E23" s="2"/>
      <c r="K23" s="3"/>
      <c r="L23" s="3"/>
    </row>
    <row r="24" spans="2:14">
      <c r="B24" s="1" t="s">
        <v>24</v>
      </c>
      <c r="C24" s="1"/>
      <c r="D24" s="1"/>
      <c r="E24" s="1"/>
      <c r="K24" s="1" t="s">
        <v>14</v>
      </c>
      <c r="L24" s="1"/>
    </row>
    <row r="25" spans="2:14" ht="37.5" customHeight="1">
      <c r="B25" s="2"/>
      <c r="C25" s="2"/>
      <c r="D25" s="2"/>
      <c r="E25" s="2"/>
      <c r="K25" s="3"/>
      <c r="L25" s="3"/>
    </row>
    <row r="26" spans="2:14">
      <c r="B26" s="1" t="s">
        <v>25</v>
      </c>
      <c r="C26" s="4"/>
      <c r="D26" s="4"/>
      <c r="E26" s="4"/>
      <c r="K26" s="1" t="s">
        <v>14</v>
      </c>
      <c r="L26" s="4"/>
    </row>
  </sheetData>
  <mergeCells count="4">
    <mergeCell ref="B2:L2"/>
    <mergeCell ref="B1:L1"/>
    <mergeCell ref="B3:L3"/>
    <mergeCell ref="J22:K22"/>
  </mergeCells>
  <phoneticPr fontId="0" type="noConversion"/>
  <dataValidations count="1">
    <dataValidation type="time" allowBlank="1" showInputMessage="1" showErrorMessage="1" errorTitle="Invalid Entry" error="Please enter time in military time format between 0:00 and 23:59 (1:00, 8:00, 13:00, 20:00, etc.)." sqref="D13:G19">
      <formula1>0</formula1>
      <formula2>0.999305555555556</formula2>
    </dataValidation>
  </dataValidations>
  <pageMargins left="0.5" right="0.5" top="0.75" bottom="0" header="0.5" footer="0"/>
  <headerFooter alignWithMargins="0"/>
  <ignoredErrors>
    <ignoredError sqref="H15:I19 L13:L20" emptyCellReference="1"/>
  </ignoredErrors>
  <legacyDrawing r:id="rId1"/>
  <tableParts count="1">
    <tablePart r:id="rId2"/>
  </tableParts>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Parte de horas semanal</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Capital MX</cp:lastModifiedBy>
  <dcterms:created xsi:type="dcterms:W3CDTF">2000-08-25T01:59:39Z</dcterms:created>
  <dcterms:modified xsi:type="dcterms:W3CDTF">2014-10-09T19:17:01Z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TC062071411033</vt:lpwstr>
  </property>
</Properties>
</file>