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gervroom/Documents/BootCamp/Lesson 1/"/>
    </mc:Choice>
  </mc:AlternateContent>
  <xr:revisionPtr revIDLastSave="0" documentId="13_ncr:1_{5A21D7F7-B75F-264E-9975-7042BC2B9FB5}" xr6:coauthVersionLast="47" xr6:coauthVersionMax="47" xr10:uidLastSave="{00000000-0000-0000-0000-000000000000}"/>
  <bookViews>
    <workbookView xWindow="-20" yWindow="520" windowWidth="38400" windowHeight="21100" activeTab="3" xr2:uid="{00000000-000D-0000-FFFF-FFFF00000000}"/>
  </bookViews>
  <sheets>
    <sheet name="Category Statistics" sheetId="4" r:id="rId1"/>
    <sheet name="Subcategory Statistics" sheetId="5" r:id="rId2"/>
    <sheet name="Outcomes Based on Launch Date" sheetId="7" r:id="rId3"/>
    <sheet name="Chart3" sheetId="14" r:id="rId4"/>
    <sheet name="Kickstarter" sheetId="1" r:id="rId5"/>
    <sheet name="Failed US Kickstarters" sheetId="10" r:id="rId6"/>
    <sheet name="Successful US Kickstarters" sheetId="9" r:id="rId7"/>
    <sheet name="Descriptive Statistics" sheetId="11" r:id="rId8"/>
    <sheet name="Edinburgh Research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C12" i="11"/>
  <c r="B15" i="11"/>
  <c r="B14" i="11"/>
  <c r="B13" i="11"/>
  <c r="B12" i="11"/>
  <c r="C7" i="11"/>
  <c r="C6" i="11"/>
  <c r="C5" i="11"/>
  <c r="C4" i="11"/>
  <c r="B4" i="11"/>
  <c r="B7" i="11"/>
  <c r="B6" i="11"/>
  <c r="B5" i="11"/>
  <c r="C11" i="11"/>
  <c r="B11" i="11"/>
  <c r="C10" i="11"/>
  <c r="B10" i="11"/>
  <c r="C3" i="11"/>
  <c r="B2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<sst xmlns="http://schemas.openxmlformats.org/spreadsheetml/2006/main" count="38341" uniqueCount="8401">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</sst>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3" fillId="0" borderId="0" xfId="2" applyNumberFormat="1" applyFont="1" applyAlignment="1">
      <alignment horizontal="center"/>
    </xf>
    <xf numFmtId="0" fontId="0" fillId="0" borderId="0" xfId="2" applyNumberFormat="1" applyFont="1" applyAlignment="1">
      <alignment horizontal="center"/>
    </xf>
    <xf numFmtId="2" fontId="3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NumberFormat="1"/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3" fillId="3" borderId="0" xfId="0" applyFont="1" applyFill="1" applyAlignment="1">
      <alignment horizontal="center"/>
    </xf>
    <xf numFmtId="2" fontId="3" fillId="0" borderId="0" xfId="0" applyNumberFormat="1" applyFont="1"/>
    <xf numFmtId="49" fontId="5" fillId="0" borderId="0" xfId="0" applyNumberFormat="1" applyFont="1"/>
    <xf numFmtId="0" fontId="5" fillId="3" borderId="0" xfId="0" applyFont="1" applyFill="1"/>
    <xf numFmtId="172" fontId="0" fillId="0" borderId="0" xfId="1" applyNumberFormat="1" applyFont="1"/>
    <xf numFmtId="17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noFill/>
                </a:ln>
                <a:solidFill>
                  <a:schemeClr val="tx1"/>
                </a:solidFill>
              </a:rPr>
              <a:t>Parent Category</a:t>
            </a:r>
            <a:r>
              <a:rPr lang="en-US" baseline="0">
                <a:ln>
                  <a:noFill/>
                </a:ln>
                <a:solidFill>
                  <a:schemeClr val="tx1"/>
                </a:solidFill>
              </a:rPr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628866704162"/>
          <c:y val="0.10079575596816977"/>
          <c:w val="0.66680610236220483"/>
          <c:h val="0.7577035861233527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6-6D48-AE89-0FCC87AF3A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C6-6D48-AE89-0FCC87AF3A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C6-6D48-AE89-0FCC87AF3A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C6-6D48-AE89-0FCC87AF3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788016"/>
        <c:axId val="1445907168"/>
      </c:barChart>
      <c:catAx>
        <c:axId val="13507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907168"/>
        <c:crosses val="autoZero"/>
        <c:auto val="1"/>
        <c:lblAlgn val="ctr"/>
        <c:lblOffset val="100"/>
        <c:noMultiLvlLbl val="0"/>
      </c:catAx>
      <c:valAx>
        <c:axId val="14459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7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19041760404952"/>
          <c:y val="0.4200921071868669"/>
          <c:w val="0.10904958416342536"/>
          <c:h val="0.16565648650714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Subcaregory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16856610029005E-2"/>
          <c:y val="9.5238095238095233E-2"/>
          <c:w val="0.80562405028318829"/>
          <c:h val="0.7775291296135152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A-304D-ABA2-B0BC4A133B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A-304D-ABA2-B0BC4A133B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0A-304D-ABA2-B0BC4A133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975920"/>
        <c:axId val="1467803536"/>
      </c:barChart>
      <c:catAx>
        <c:axId val="14679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803536"/>
        <c:crosses val="autoZero"/>
        <c:auto val="1"/>
        <c:lblAlgn val="ctr"/>
        <c:lblOffset val="100"/>
        <c:noMultiLvlLbl val="0"/>
      </c:catAx>
      <c:valAx>
        <c:axId val="14678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08476654234012"/>
          <c:y val="0.48719627027753615"/>
          <c:w val="5.9546812405028321E-2"/>
          <c:h val="9.2318696012055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C-F945-8270-3E03CF4BA8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F-684B-9914-06DA911D4B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F-684B-9914-06DA911D4B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F-684B-9914-06DA911D4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827472"/>
        <c:axId val="974985712"/>
      </c:lineChart>
      <c:catAx>
        <c:axId val="9748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85712"/>
        <c:crosses val="autoZero"/>
        <c:auto val="1"/>
        <c:lblAlgn val="ctr"/>
        <c:lblOffset val="100"/>
        <c:noMultiLvlLbl val="0"/>
      </c:catAx>
      <c:valAx>
        <c:axId val="9749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8E973D2-C38C-0640-9716-F689E6E8A3C8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7078B8-CD1D-3443-AC2C-0DB644551DEE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1726B3-DC7F-834C-B27B-DB2CEC1AB0F4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19</xdr:row>
      <xdr:rowOff>165100</xdr:rowOff>
    </xdr:from>
    <xdr:to>
      <xdr:col>9</xdr:col>
      <xdr:colOff>25400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1633-20D8-E2C1-7595-3BD956C9C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9</xdr:row>
      <xdr:rowOff>19050</xdr:rowOff>
    </xdr:from>
    <xdr:to>
      <xdr:col>23</xdr:col>
      <xdr:colOff>482600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48E42-F389-EE1A-3662-CAEDC3FD7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9</xdr:row>
      <xdr:rowOff>114300</xdr:rowOff>
    </xdr:from>
    <xdr:to>
      <xdr:col>20</xdr:col>
      <xdr:colOff>622300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0CF00-9819-6828-0E4D-A4621B373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8B6A5A-8689-421C-9EF9-5357CCF3E9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A08093-1285-58F6-10F3-D37B7F1D16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7.594998032408" createdVersion="8" refreshedVersion="8" minRefreshableVersion="3" recordCount="4116" xr:uid="{2051E2D2-A604-854B-9EE4-0B64FB9B008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7.608648958332" createdVersion="8" refreshedVersion="8" minRefreshableVersion="3" recordCount="4116" xr:uid="{ABCDB48A-11A0-D542-A815-C1CD57E2DE6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7525C-5614-CF4E-B34B-A93FEB3A98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422A2-AE9B-D640-9338-F48D8FF5129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4D42D-A5C0-544E-B4E6-01DFF97413A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34FD7-7C8E-CD4E-AB68-1718681E9749}">
  <dimension ref="A1:F6"/>
  <sheetViews>
    <sheetView workbookViewId="0">
      <selection activeCell="J20" sqref="J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8358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6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6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A0E8-64A3-434D-8B9E-3A7955DA9FD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5" t="s">
        <v>8360</v>
      </c>
      <c r="B1" t="s">
        <v>8364</v>
      </c>
    </row>
    <row r="2" spans="1:5" x14ac:dyDescent="0.2">
      <c r="A2" s="15" t="s">
        <v>8222</v>
      </c>
      <c r="B2" t="s">
        <v>8364</v>
      </c>
    </row>
    <row r="4" spans="1:5" x14ac:dyDescent="0.2">
      <c r="A4" s="15" t="s">
        <v>8363</v>
      </c>
      <c r="B4" s="15" t="s">
        <v>8358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6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6" t="s">
        <v>8359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4671-9F03-FD46-8F9D-7028431B464C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8360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8358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6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">
      <c r="A7" s="16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">
      <c r="A8" s="16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">
      <c r="A9" s="16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">
      <c r="A10" s="16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">
      <c r="A11" s="16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">
      <c r="A12" s="16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">
      <c r="A13" s="16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">
      <c r="A14" s="16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">
      <c r="A15" s="16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">
      <c r="A16" s="16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">
      <c r="A17" s="16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">
      <c r="A18" s="16" t="s">
        <v>8359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style="11" bestFit="1" customWidth="1"/>
    <col min="16" max="16" width="15" customWidth="1"/>
    <col min="17" max="17" width="13.5" bestFit="1" customWidth="1"/>
    <col min="18" max="18" width="14.5" bestFit="1" customWidth="1"/>
    <col min="19" max="19" width="20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3" t="s">
        <v>8360</v>
      </c>
      <c r="R1" s="9" t="s">
        <v>8361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2">
        <f t="shared" ref="P67:P130" si="5">IFERROR(ROUND(E67/L67,2),0)</f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2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2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2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2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2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2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2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2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2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2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2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2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2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2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2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2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2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2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2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2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2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2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2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2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2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2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2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2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2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2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2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2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2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2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2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2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2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2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2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2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2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2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2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2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2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2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2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2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2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2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2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2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2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2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2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2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2">
        <f t="shared" si="5"/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2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2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2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2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2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2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2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2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2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2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2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2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2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2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2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2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2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2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2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2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2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2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2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2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2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2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2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2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2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2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2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2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2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2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2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2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2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2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2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2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2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2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2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2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2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2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2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2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2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2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2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2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2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2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2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2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2">
        <f t="shared" si="9"/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2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2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2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2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2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2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2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2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2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2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2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2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2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2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2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2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2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2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2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2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2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2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2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2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2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2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2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2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2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2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2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2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2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2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2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2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2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2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2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2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2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2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2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2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2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2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2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2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2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2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2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2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2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2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2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2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2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2">
        <f t="shared" si="13"/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2">
        <f t="shared" ref="P259:P322" si="17">IFERROR(ROUND(E259/L259,2),0)</f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2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2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2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2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2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2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2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2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2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2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2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2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2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2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2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2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2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2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2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2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2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2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2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2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2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2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2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2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2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2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2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2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2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2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2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2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2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2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2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2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2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2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2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2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2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2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2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2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2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2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2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2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2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2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2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2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2">
        <f t="shared" si="17"/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2">
        <f t="shared" ref="P323:P386" si="21">IFERROR(ROUND(E323/L323,2),0)</f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2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2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2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2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2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2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2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2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2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2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2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2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2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2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2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2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2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2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2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2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2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2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2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2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2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2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2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2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2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2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2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2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2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2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2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2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2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2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2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2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2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2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2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2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2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2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2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2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2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2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2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2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2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2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2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2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2">
        <f t="shared" si="21"/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2">
        <f t="shared" ref="P387:P450" si="25">IFERROR(ROUND(E387/L387,2),0)</f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2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2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2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2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2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2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2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2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2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2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2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2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2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2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2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2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2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2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2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2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2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2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2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2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2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2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2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2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2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2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2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2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2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2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2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2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2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2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2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2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2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2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2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2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2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2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2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2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2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2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2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2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2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2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2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2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2">
        <f t="shared" si="25"/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2">
        <f t="shared" ref="P451:P514" si="29">IFERROR(ROUND(E451/L451,2),0)</f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2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2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2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2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2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2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2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2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2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2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2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2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2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2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2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2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2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2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2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2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2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2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2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2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2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2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2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2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2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2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2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2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2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2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2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2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2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2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2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2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2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2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2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2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2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2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2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2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2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2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2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2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2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2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2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2">
        <f t="shared" si="29"/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2">
        <f t="shared" ref="P515:P578" si="33">IFERROR(ROUND(E515/L515,2),0)</f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2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2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2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2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2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2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2">
        <f t="shared" si="33"/>
        <v>1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2">
        <f t="shared" si="33"/>
        <v>25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2">
        <f t="shared" si="33"/>
        <v>1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2">
        <f t="shared" si="33"/>
        <v>35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2">
        <f t="shared" si="33"/>
        <v>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2">
        <f t="shared" si="33"/>
        <v>402.71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2">
        <f t="shared" si="33"/>
        <v>26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2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2">
        <f t="shared" si="33"/>
        <v>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2">
        <f t="shared" si="33"/>
        <v>8.5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2">
        <f t="shared" si="33"/>
        <v>8.75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2">
        <f t="shared" si="33"/>
        <v>135.04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2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2">
        <f t="shared" si="33"/>
        <v>20.5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2">
        <f t="shared" si="33"/>
        <v>64.36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2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2">
        <f t="shared" si="33"/>
        <v>200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2">
        <f t="shared" si="33"/>
        <v>68.3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2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2">
        <f t="shared" si="33"/>
        <v>50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2">
        <f t="shared" si="33"/>
        <v>4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2">
        <f t="shared" si="33"/>
        <v>27.5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2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2">
        <f t="shared" si="33"/>
        <v>34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2">
        <f t="shared" si="33"/>
        <v>1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2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2">
        <f t="shared" si="33"/>
        <v>1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2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2">
        <f t="shared" si="33"/>
        <v>49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2">
        <f t="shared" si="33"/>
        <v>20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2">
        <f t="shared" si="33"/>
        <v>142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2">
        <f t="shared" si="33"/>
        <v>53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2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2">
        <f t="shared" si="33"/>
        <v>38.44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2">
        <f t="shared" si="33"/>
        <v>20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2">
        <f t="shared" si="33"/>
        <v>64.75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2">
        <f t="shared" si="33"/>
        <v>1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2">
        <f t="shared" ref="P579:P642" si="37">IFERROR(ROUND(E579/L579,2),0)</f>
        <v>10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2">
        <f t="shared" si="37"/>
        <v>2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2">
        <f t="shared" si="37"/>
        <v>35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2">
        <f t="shared" si="37"/>
        <v>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2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2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2">
        <f t="shared" si="37"/>
        <v>1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2">
        <f t="shared" si="37"/>
        <v>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2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2">
        <f t="shared" si="37"/>
        <v>14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2">
        <f t="shared" si="37"/>
        <v>389.29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2">
        <f t="shared" si="37"/>
        <v>150.5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2">
        <f t="shared" si="37"/>
        <v>1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2">
        <f t="shared" si="37"/>
        <v>24.78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2">
        <f t="shared" si="37"/>
        <v>30.5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2">
        <f t="shared" si="37"/>
        <v>250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2">
        <f t="shared" si="37"/>
        <v>16.43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2">
        <f t="shared" si="37"/>
        <v>13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2">
        <f t="shared" si="37"/>
        <v>53.25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2">
        <f t="shared" si="37"/>
        <v>3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2">
        <f t="shared" si="37"/>
        <v>10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2">
        <f t="shared" si="37"/>
        <v>121.43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2">
        <f t="shared" si="37"/>
        <v>15.5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2">
        <f t="shared" si="37"/>
        <v>100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2">
        <f t="shared" si="37"/>
        <v>23.33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2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2">
        <f t="shared" si="37"/>
        <v>45.39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2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2">
        <f t="shared" si="37"/>
        <v>16.38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2">
        <f t="shared" si="37"/>
        <v>10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2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2">
        <f t="shared" si="37"/>
        <v>292.2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2">
        <f t="shared" si="37"/>
        <v>5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2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2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2">
        <f t="shared" si="37"/>
        <v>105.93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2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2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2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2">
        <f t="shared" si="37"/>
        <v>20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2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2">
        <f t="shared" si="37"/>
        <v>1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2">
        <f t="shared" si="37"/>
        <v>300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2">
        <f t="shared" si="37"/>
        <v>87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2">
        <f t="shared" si="37"/>
        <v>37.89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2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2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2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2">
        <f t="shared" si="37"/>
        <v>111.41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2">
        <f t="shared" si="37"/>
        <v>90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2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2">
        <f t="shared" si="37"/>
        <v>116.67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2">
        <f t="shared" si="37"/>
        <v>10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2">
        <f t="shared" si="37"/>
        <v>76.67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2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2">
        <f t="shared" si="37"/>
        <v>49.8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2">
        <f t="shared" si="37"/>
        <v>1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2">
        <f t="shared" si="37"/>
        <v>2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2">
        <f t="shared" si="37"/>
        <v>4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2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2">
        <f t="shared" si="37"/>
        <v>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2">
        <f t="shared" si="37"/>
        <v>1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2">
        <f t="shared" si="37"/>
        <v>50.5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2">
        <f t="shared" ref="P643:P706" si="41">IFERROR(ROUND(E643/L643,2),0)</f>
        <v>151.32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2">
        <f t="shared" si="41"/>
        <v>134.36000000000001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2">
        <f t="shared" si="41"/>
        <v>174.03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2">
        <f t="shared" si="41"/>
        <v>73.489999999999995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2">
        <f t="shared" si="41"/>
        <v>23.52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2">
        <f t="shared" si="41"/>
        <v>39.07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2">
        <f t="shared" si="41"/>
        <v>125.94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2">
        <f t="shared" si="41"/>
        <v>1644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2">
        <f t="shared" si="41"/>
        <v>42.67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2">
        <f t="shared" si="41"/>
        <v>35.130000000000003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2">
        <f t="shared" si="41"/>
        <v>239.35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2">
        <f t="shared" si="41"/>
        <v>107.64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2">
        <f t="shared" si="41"/>
        <v>95.83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2">
        <f t="shared" si="41"/>
        <v>31.66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2">
        <f t="shared" si="41"/>
        <v>42.89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2">
        <f t="shared" si="41"/>
        <v>122.74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2">
        <f t="shared" si="41"/>
        <v>190.45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2">
        <f t="shared" si="41"/>
        <v>109.34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2">
        <f t="shared" si="41"/>
        <v>143.66999999999999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2">
        <f t="shared" si="41"/>
        <v>84.94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2">
        <f t="shared" si="41"/>
        <v>10.56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2">
        <f t="shared" si="41"/>
        <v>39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2">
        <f t="shared" si="41"/>
        <v>100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2">
        <f t="shared" si="41"/>
        <v>31.17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2">
        <f t="shared" si="41"/>
        <v>155.33000000000001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2">
        <f t="shared" si="41"/>
        <v>2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2">
        <f t="shared" si="41"/>
        <v>178.93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2">
        <f t="shared" si="41"/>
        <v>27.36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2">
        <f t="shared" si="41"/>
        <v>1536.25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2">
        <f t="shared" si="41"/>
        <v>85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2">
        <f t="shared" si="41"/>
        <v>788.53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2">
        <f t="shared" si="41"/>
        <v>50.3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2">
        <f t="shared" si="41"/>
        <v>68.33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2">
        <f t="shared" si="41"/>
        <v>7.5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2">
        <f t="shared" si="41"/>
        <v>34.270000000000003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2">
        <f t="shared" si="41"/>
        <v>61.29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2">
        <f t="shared" si="41"/>
        <v>133.25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2">
        <f t="shared" si="41"/>
        <v>65.180000000000007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2">
        <f t="shared" si="41"/>
        <v>93.9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2">
        <f t="shared" si="41"/>
        <v>150.65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2">
        <f t="shared" si="41"/>
        <v>1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2">
        <f t="shared" si="41"/>
        <v>13.25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2">
        <f t="shared" si="41"/>
        <v>99.33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2">
        <f t="shared" si="41"/>
        <v>177.39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2">
        <f t="shared" si="41"/>
        <v>55.3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2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2">
        <f t="shared" si="41"/>
        <v>591.66999999999996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2">
        <f t="shared" si="41"/>
        <v>405.5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2">
        <f t="shared" si="41"/>
        <v>343.15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2">
        <f t="shared" si="41"/>
        <v>72.59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2">
        <f t="shared" si="41"/>
        <v>26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2">
        <f t="shared" si="41"/>
        <v>6.5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2">
        <f t="shared" si="41"/>
        <v>119.39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2">
        <f t="shared" si="41"/>
        <v>84.29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2">
        <f t="shared" si="41"/>
        <v>90.86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2">
        <f t="shared" si="41"/>
        <v>1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2">
        <f t="shared" si="41"/>
        <v>20.34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2">
        <f t="shared" si="41"/>
        <v>530.69000000000005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2">
        <f t="shared" si="41"/>
        <v>120.39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2">
        <f t="shared" si="41"/>
        <v>13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2">
        <f t="shared" si="41"/>
        <v>291.33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2">
        <f t="shared" si="41"/>
        <v>124.92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2">
        <f t="shared" si="41"/>
        <v>119.57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2">
        <f t="shared" si="41"/>
        <v>120.25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2">
        <f t="shared" ref="P707:P770" si="45">IFERROR(ROUND(E707/L707,2),0)</f>
        <v>195.4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2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2">
        <f t="shared" si="45"/>
        <v>117.7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2">
        <f t="shared" si="45"/>
        <v>23.95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2">
        <f t="shared" si="45"/>
        <v>30.5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2">
        <f t="shared" si="45"/>
        <v>99.97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2">
        <f t="shared" si="45"/>
        <v>26.25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2">
        <f t="shared" si="45"/>
        <v>199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2">
        <f t="shared" si="45"/>
        <v>80.319999999999993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2">
        <f t="shared" si="45"/>
        <v>115.75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2">
        <f t="shared" si="45"/>
        <v>44.69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2">
        <f t="shared" si="45"/>
        <v>76.25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2">
        <f t="shared" si="45"/>
        <v>22.5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2">
        <f t="shared" si="45"/>
        <v>19.399999999999999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2">
        <f t="shared" si="45"/>
        <v>66.709999999999994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2">
        <f t="shared" si="45"/>
        <v>84.14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2">
        <f t="shared" si="45"/>
        <v>215.73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2">
        <f t="shared" si="45"/>
        <v>54.69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2">
        <f t="shared" si="45"/>
        <v>51.63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2">
        <f t="shared" si="45"/>
        <v>143.36000000000001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2">
        <f t="shared" si="45"/>
        <v>72.430000000000007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2">
        <f t="shared" si="45"/>
        <v>36.53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2">
        <f t="shared" si="45"/>
        <v>60.9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2">
        <f t="shared" si="45"/>
        <v>43.55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2">
        <f t="shared" si="45"/>
        <v>99.77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2">
        <f t="shared" si="45"/>
        <v>88.73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2">
        <f t="shared" si="45"/>
        <v>4.92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2">
        <f t="shared" si="45"/>
        <v>17.82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2">
        <f t="shared" si="45"/>
        <v>187.19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2">
        <f t="shared" si="45"/>
        <v>234.81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2">
        <f t="shared" si="45"/>
        <v>105.05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2">
        <f t="shared" si="45"/>
        <v>56.67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2">
        <f t="shared" si="45"/>
        <v>39.049999999999997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2">
        <f t="shared" si="45"/>
        <v>68.349999999999994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2">
        <f t="shared" si="45"/>
        <v>169.58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2">
        <f t="shared" si="45"/>
        <v>141.41999999999999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2">
        <f t="shared" si="45"/>
        <v>67.39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2">
        <f t="shared" si="45"/>
        <v>54.27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2">
        <f t="shared" si="45"/>
        <v>82.52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2">
        <f t="shared" si="45"/>
        <v>53.73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2">
        <f t="shared" si="45"/>
        <v>34.21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2">
        <f t="shared" si="45"/>
        <v>127.33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2">
        <f t="shared" si="45"/>
        <v>45.57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2">
        <f t="shared" si="45"/>
        <v>95.96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2">
        <f t="shared" si="45"/>
        <v>77.27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2">
        <f t="shared" si="45"/>
        <v>57.34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2">
        <f t="shared" si="45"/>
        <v>53.19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2">
        <f t="shared" si="45"/>
        <v>492.31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2">
        <f t="shared" si="45"/>
        <v>42.35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2">
        <f t="shared" si="45"/>
        <v>37.47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2">
        <f t="shared" si="45"/>
        <v>37.450000000000003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2">
        <f t="shared" si="45"/>
        <v>33.06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2">
        <f t="shared" si="45"/>
        <v>134.21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2">
        <f t="shared" si="45"/>
        <v>51.47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2">
        <f t="shared" si="45"/>
        <v>39.17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2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2">
        <f t="shared" si="45"/>
        <v>5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2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2">
        <f t="shared" si="45"/>
        <v>57.3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2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2">
        <f t="shared" si="45"/>
        <v>59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2">
        <f t="shared" si="45"/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2">
        <f t="shared" ref="P771:P834" si="49">IFERROR(ROUND(E771/L771,2),0)</f>
        <v>31.85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2">
        <f t="shared" si="49"/>
        <v>10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2">
        <f t="shared" si="49"/>
        <v>50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2">
        <f t="shared" si="49"/>
        <v>16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2">
        <f t="shared" si="49"/>
        <v>39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2">
        <f t="shared" si="49"/>
        <v>34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2">
        <f t="shared" si="49"/>
        <v>63.12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2">
        <f t="shared" si="49"/>
        <v>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2">
        <f t="shared" si="49"/>
        <v>2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2">
        <f t="shared" si="49"/>
        <v>66.67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2">
        <f t="shared" si="49"/>
        <v>38.520000000000003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2">
        <f t="shared" si="49"/>
        <v>42.61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2">
        <f t="shared" si="49"/>
        <v>50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2">
        <f t="shared" si="49"/>
        <v>63.49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2">
        <f t="shared" si="49"/>
        <v>102.5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2">
        <f t="shared" si="49"/>
        <v>31.14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2">
        <f t="shared" si="49"/>
        <v>162.27000000000001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2">
        <f t="shared" si="49"/>
        <v>80.59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2">
        <f t="shared" si="49"/>
        <v>59.85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2">
        <f t="shared" si="49"/>
        <v>132.86000000000001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2">
        <f t="shared" si="49"/>
        <v>92.55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2">
        <f t="shared" si="49"/>
        <v>60.86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2">
        <f t="shared" si="49"/>
        <v>41.85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2">
        <f t="shared" si="49"/>
        <v>88.33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2">
        <f t="shared" si="49"/>
        <v>158.96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2">
        <f t="shared" si="49"/>
        <v>85.05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2">
        <f t="shared" si="49"/>
        <v>112.61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2">
        <f t="shared" si="49"/>
        <v>45.44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2">
        <f t="shared" si="49"/>
        <v>46.22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2">
        <f t="shared" si="49"/>
        <v>178.61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2">
        <f t="shared" si="49"/>
        <v>40.75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2">
        <f t="shared" si="49"/>
        <v>43.73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2">
        <f t="shared" si="49"/>
        <v>81.069999999999993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2">
        <f t="shared" si="49"/>
        <v>74.61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2">
        <f t="shared" si="49"/>
        <v>305.56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2">
        <f t="shared" si="49"/>
        <v>58.33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2">
        <f t="shared" si="49"/>
        <v>117.68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2">
        <f t="shared" si="49"/>
        <v>73.77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2">
        <f t="shared" si="49"/>
        <v>104.65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2">
        <f t="shared" si="49"/>
        <v>79.83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2">
        <f t="shared" si="49"/>
        <v>58.33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2">
        <f t="shared" si="49"/>
        <v>86.67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2">
        <f t="shared" si="49"/>
        <v>27.61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2">
        <f t="shared" si="49"/>
        <v>25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2">
        <f t="shared" si="49"/>
        <v>45.46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2">
        <f t="shared" si="49"/>
        <v>99.53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2">
        <f t="shared" si="49"/>
        <v>39.31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2">
        <f t="shared" si="49"/>
        <v>89.42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2">
        <f t="shared" si="49"/>
        <v>28.68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2">
        <f t="shared" si="49"/>
        <v>31.07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2">
        <f t="shared" si="49"/>
        <v>70.55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2">
        <f t="shared" si="49"/>
        <v>224.13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2">
        <f t="shared" si="49"/>
        <v>51.81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2">
        <f t="shared" si="49"/>
        <v>43.52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2">
        <f t="shared" si="49"/>
        <v>39.82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2">
        <f t="shared" si="49"/>
        <v>126.81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2">
        <f t="shared" si="49"/>
        <v>113.88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2">
        <f t="shared" si="49"/>
        <v>28.18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2">
        <f t="shared" si="49"/>
        <v>36.61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2">
        <f t="shared" si="49"/>
        <v>32.5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2">
        <f t="shared" si="49"/>
        <v>60.66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2">
        <f t="shared" si="49"/>
        <v>175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2">
        <f t="shared" si="49"/>
        <v>97.99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2">
        <f t="shared" ref="P835:P898" si="53">IFERROR(ROUND(E835/L835,2),0)</f>
        <v>148.78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2">
        <f t="shared" si="53"/>
        <v>96.08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2">
        <f t="shared" si="53"/>
        <v>58.63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2">
        <f t="shared" si="53"/>
        <v>109.71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2">
        <f t="shared" si="53"/>
        <v>49.11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2">
        <f t="shared" si="53"/>
        <v>47.67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2">
        <f t="shared" si="53"/>
        <v>60.74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2">
        <f t="shared" si="53"/>
        <v>63.38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2">
        <f t="shared" si="53"/>
        <v>53.89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2">
        <f t="shared" si="53"/>
        <v>66.87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2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2">
        <f t="shared" si="53"/>
        <v>36.630000000000003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2">
        <f t="shared" si="53"/>
        <v>34.01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2">
        <f t="shared" si="53"/>
        <v>28.55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2">
        <f t="shared" si="53"/>
        <v>10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2">
        <f t="shared" si="53"/>
        <v>18.75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2">
        <f t="shared" si="53"/>
        <v>41.7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2">
        <f t="shared" si="53"/>
        <v>46.67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2">
        <f t="shared" si="53"/>
        <v>37.270000000000003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2">
        <f t="shared" si="53"/>
        <v>59.26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2">
        <f t="shared" si="53"/>
        <v>30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2">
        <f t="shared" si="53"/>
        <v>65.86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2">
        <f t="shared" si="53"/>
        <v>31.91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2">
        <f t="shared" si="53"/>
        <v>19.46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2">
        <f t="shared" si="53"/>
        <v>50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2">
        <f t="shared" si="53"/>
        <v>22.74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2">
        <f t="shared" si="53"/>
        <v>42.72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2">
        <f t="shared" si="53"/>
        <v>52.92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2">
        <f t="shared" si="53"/>
        <v>50.5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2">
        <f t="shared" si="53"/>
        <v>42.5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2">
        <f t="shared" si="53"/>
        <v>18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2">
        <f t="shared" si="53"/>
        <v>34.18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2">
        <f t="shared" si="53"/>
        <v>22.5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2">
        <f t="shared" si="53"/>
        <v>58.18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2">
        <f t="shared" si="53"/>
        <v>109.18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2">
        <f t="shared" si="53"/>
        <v>50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2">
        <f t="shared" si="53"/>
        <v>346.67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2">
        <f t="shared" si="53"/>
        <v>12.4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2">
        <f t="shared" si="53"/>
        <v>27.08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2">
        <f t="shared" si="53"/>
        <v>32.5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2">
        <f t="shared" si="53"/>
        <v>9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2">
        <f t="shared" si="53"/>
        <v>34.76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2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2">
        <f t="shared" si="53"/>
        <v>28.58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2">
        <f t="shared" si="53"/>
        <v>46.59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2">
        <f t="shared" si="53"/>
        <v>32.5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2">
        <f t="shared" si="53"/>
        <v>21.47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2">
        <f t="shared" si="53"/>
        <v>14.13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2">
        <f t="shared" si="53"/>
        <v>30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2">
        <f t="shared" si="53"/>
        <v>21.57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2">
        <f t="shared" si="53"/>
        <v>83.38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2">
        <f t="shared" si="53"/>
        <v>10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2">
        <f t="shared" si="53"/>
        <v>35.71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2">
        <f t="shared" si="53"/>
        <v>29.29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2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2">
        <f t="shared" si="53"/>
        <v>18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2">
        <f t="shared" si="53"/>
        <v>73.760000000000005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2">
        <f t="shared" si="53"/>
        <v>31.25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2">
        <f t="shared" si="53"/>
        <v>28.89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2">
        <f t="shared" si="53"/>
        <v>143.82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2">
        <f t="shared" si="53"/>
        <v>40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2">
        <f t="shared" si="53"/>
        <v>147.81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2">
        <f t="shared" si="53"/>
        <v>27.86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2">
        <f t="shared" si="53"/>
        <v>44.44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2">
        <f t="shared" ref="P899:P962" si="57">IFERROR(ROUND(E899/L899,2),0)</f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2">
        <f t="shared" si="57"/>
        <v>35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2">
        <f t="shared" si="57"/>
        <v>35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2">
        <f t="shared" si="57"/>
        <v>10.5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2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2">
        <f t="shared" si="57"/>
        <v>30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2">
        <f t="shared" si="57"/>
        <v>40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2">
        <f t="shared" si="57"/>
        <v>50.33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2">
        <f t="shared" si="57"/>
        <v>32.67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2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2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2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2">
        <f t="shared" si="57"/>
        <v>65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2">
        <f t="shared" si="57"/>
        <v>24.6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2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2">
        <f t="shared" si="57"/>
        <v>15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2">
        <f t="shared" si="57"/>
        <v>82.58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2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2">
        <f t="shared" si="57"/>
        <v>41.67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2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2">
        <f t="shared" si="57"/>
        <v>30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2">
        <f t="shared" si="57"/>
        <v>19.600000000000001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2">
        <f t="shared" si="57"/>
        <v>100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2">
        <f t="shared" si="57"/>
        <v>231.75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2">
        <f t="shared" si="57"/>
        <v>189.33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2">
        <f t="shared" si="57"/>
        <v>55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2">
        <f t="shared" si="57"/>
        <v>21.8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2">
        <f t="shared" si="57"/>
        <v>32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2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2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2">
        <f t="shared" si="57"/>
        <v>56.25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2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2">
        <f t="shared" si="57"/>
        <v>69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2">
        <f t="shared" si="57"/>
        <v>18.71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2">
        <f t="shared" si="57"/>
        <v>46.03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2">
        <f t="shared" si="57"/>
        <v>60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2">
        <f t="shared" si="57"/>
        <v>50.67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2">
        <f t="shared" si="57"/>
        <v>25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2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2">
        <f t="shared" si="57"/>
        <v>20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2">
        <f t="shared" si="57"/>
        <v>25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2">
        <f t="shared" si="57"/>
        <v>20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2">
        <f t="shared" si="57"/>
        <v>110.29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2">
        <f t="shared" si="57"/>
        <v>37.450000000000003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2">
        <f t="shared" si="57"/>
        <v>41.75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2">
        <f t="shared" si="57"/>
        <v>24.08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2">
        <f t="shared" si="57"/>
        <v>69.41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2">
        <f t="shared" si="57"/>
        <v>155.25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2">
        <f t="shared" si="57"/>
        <v>57.2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2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2">
        <f t="shared" si="57"/>
        <v>60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2">
        <f t="shared" si="57"/>
        <v>39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2">
        <f t="shared" si="57"/>
        <v>58.42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2">
        <f t="shared" si="57"/>
        <v>158.63999999999999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2">
        <f t="shared" si="57"/>
        <v>99.86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2">
        <f t="shared" si="57"/>
        <v>25.2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2">
        <f t="shared" si="57"/>
        <v>89.19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2">
        <f t="shared" si="57"/>
        <v>182.62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2">
        <f t="shared" si="57"/>
        <v>50.65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2">
        <f t="shared" si="57"/>
        <v>33.29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2">
        <f t="shared" si="57"/>
        <v>51.82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2">
        <f t="shared" si="57"/>
        <v>113.63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2">
        <f t="shared" si="57"/>
        <v>136.46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2">
        <f t="shared" ref="P963:P1026" si="61">IFERROR(ROUND(E963/L963,2),0)</f>
        <v>364.35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2">
        <f t="shared" si="61"/>
        <v>19.239999999999998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2">
        <f t="shared" si="61"/>
        <v>41.89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2">
        <f t="shared" si="61"/>
        <v>30.31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2">
        <f t="shared" si="61"/>
        <v>49.67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2">
        <f t="shared" si="61"/>
        <v>59.2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2">
        <f t="shared" si="61"/>
        <v>43.98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2">
        <f t="shared" si="61"/>
        <v>26.5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2">
        <f t="shared" si="61"/>
        <v>1272.73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2">
        <f t="shared" si="61"/>
        <v>164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2">
        <f t="shared" si="61"/>
        <v>45.2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2">
        <f t="shared" si="61"/>
        <v>153.88999999999999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2">
        <f t="shared" si="61"/>
        <v>51.38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2">
        <f t="shared" si="61"/>
        <v>93.33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2">
        <f t="shared" si="61"/>
        <v>108.63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2">
        <f t="shared" si="61"/>
        <v>160.5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2">
        <f t="shared" si="61"/>
        <v>75.75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2">
        <f t="shared" si="61"/>
        <v>790.84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2">
        <f t="shared" si="61"/>
        <v>301.94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2">
        <f t="shared" si="61"/>
        <v>47.94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2">
        <f t="shared" si="61"/>
        <v>2.75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2">
        <f t="shared" si="61"/>
        <v>1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2">
        <f t="shared" si="61"/>
        <v>171.79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2">
        <f t="shared" si="61"/>
        <v>35.33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2">
        <f t="shared" si="61"/>
        <v>82.09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2">
        <f t="shared" si="61"/>
        <v>110.87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2">
        <f t="shared" si="61"/>
        <v>161.22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2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2">
        <f t="shared" si="61"/>
        <v>52.41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2">
        <f t="shared" si="61"/>
        <v>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2">
        <f t="shared" si="61"/>
        <v>30.29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2">
        <f t="shared" si="61"/>
        <v>116.75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2">
        <f t="shared" si="61"/>
        <v>89.6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2">
        <f t="shared" si="61"/>
        <v>424.45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2">
        <f t="shared" si="61"/>
        <v>80.67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2">
        <f t="shared" si="61"/>
        <v>13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2">
        <f t="shared" si="61"/>
        <v>8.1300000000000008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2">
        <f t="shared" si="61"/>
        <v>153.43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2">
        <f t="shared" si="61"/>
        <v>292.08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2">
        <f t="shared" si="61"/>
        <v>3304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2">
        <f t="shared" si="61"/>
        <v>1300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2">
        <f t="shared" si="61"/>
        <v>134.55000000000001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2">
        <f t="shared" si="61"/>
        <v>214.07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2">
        <f t="shared" si="61"/>
        <v>216.34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2">
        <f t="shared" si="61"/>
        <v>932.31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2">
        <f t="shared" si="61"/>
        <v>29.25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2">
        <f t="shared" si="61"/>
        <v>174.95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2">
        <f t="shared" si="61"/>
        <v>250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2">
        <f t="shared" si="61"/>
        <v>65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2">
        <f t="shared" si="61"/>
        <v>55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2">
        <f t="shared" si="61"/>
        <v>75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2">
        <f t="shared" si="61"/>
        <v>1389.36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2">
        <f t="shared" si="61"/>
        <v>95.91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2">
        <f t="shared" si="61"/>
        <v>191.25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2">
        <f t="shared" si="61"/>
        <v>40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2">
        <f t="shared" si="61"/>
        <v>74.790000000000006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2">
        <f t="shared" si="61"/>
        <v>161.12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2">
        <f t="shared" si="61"/>
        <v>88.71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2">
        <f t="shared" si="61"/>
        <v>53.25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2">
        <f t="shared" si="61"/>
        <v>106.2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2">
        <f t="shared" si="61"/>
        <v>22.08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2">
        <f t="shared" si="61"/>
        <v>31.05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2">
        <f t="shared" si="61"/>
        <v>36.21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2">
        <f t="shared" si="61"/>
        <v>388.98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2">
        <f t="shared" ref="P1027:P1090" si="65">IFERROR(ROUND(E1027/L1027,2),0)</f>
        <v>71.849999999999994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2">
        <f t="shared" si="65"/>
        <v>57.38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2">
        <f t="shared" si="65"/>
        <v>69.67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2">
        <f t="shared" si="65"/>
        <v>45.99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2">
        <f t="shared" si="65"/>
        <v>79.260000000000005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2">
        <f t="shared" si="65"/>
        <v>43.03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2">
        <f t="shared" si="65"/>
        <v>108.48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2">
        <f t="shared" si="65"/>
        <v>61.03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2">
        <f t="shared" si="65"/>
        <v>50.59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2">
        <f t="shared" si="65"/>
        <v>39.159999999999997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2">
        <f t="shared" si="65"/>
        <v>65.16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2">
        <f t="shared" si="65"/>
        <v>23.96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2">
        <f t="shared" si="65"/>
        <v>48.62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2">
        <f t="shared" si="65"/>
        <v>35.74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2">
        <f t="shared" si="65"/>
        <v>21.37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2">
        <f t="shared" si="65"/>
        <v>250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2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2">
        <f t="shared" si="65"/>
        <v>10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2">
        <f t="shared" si="65"/>
        <v>29.24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2">
        <f t="shared" si="65"/>
        <v>3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2">
        <f t="shared" si="65"/>
        <v>33.25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2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2">
        <f t="shared" si="65"/>
        <v>1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2">
        <f t="shared" si="65"/>
        <v>53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2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2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2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2">
        <f t="shared" si="65"/>
        <v>15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2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2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2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2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2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2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2">
        <f t="shared" si="65"/>
        <v>50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2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2">
        <f t="shared" si="65"/>
        <v>47.5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2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2">
        <f t="shared" si="65"/>
        <v>65.67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2">
        <f t="shared" si="65"/>
        <v>16.2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2">
        <f t="shared" si="65"/>
        <v>34.130000000000003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2">
        <f t="shared" si="65"/>
        <v>13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2">
        <f t="shared" si="65"/>
        <v>11.25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2">
        <f t="shared" si="65"/>
        <v>40.479999999999997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2">
        <f t="shared" si="65"/>
        <v>35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2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2">
        <f t="shared" si="65"/>
        <v>12.75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2">
        <f t="shared" si="65"/>
        <v>10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2">
        <f t="shared" si="65"/>
        <v>113.57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2">
        <f t="shared" si="65"/>
        <v>15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2">
        <f t="shared" si="65"/>
        <v>48.28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2">
        <f t="shared" si="65"/>
        <v>43.98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2">
        <f t="shared" si="65"/>
        <v>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2">
        <f t="shared" si="65"/>
        <v>37.67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2">
        <f t="shared" si="65"/>
        <v>18.579999999999998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2">
        <f t="shared" si="65"/>
        <v>3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2">
        <f t="shared" si="65"/>
        <v>18.670000000000002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2">
        <f t="shared" si="65"/>
        <v>410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2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2">
        <f t="shared" si="65"/>
        <v>114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2">
        <f t="shared" si="65"/>
        <v>7.5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2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2">
        <f t="shared" si="65"/>
        <v>43.42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2">
        <f t="shared" ref="P1091:P1154" si="69">IFERROR(ROUND(E1091/L1091,2),0)</f>
        <v>23.96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2">
        <f t="shared" si="69"/>
        <v>5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2">
        <f t="shared" si="69"/>
        <v>12.5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2">
        <f t="shared" si="69"/>
        <v>3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2">
        <f t="shared" si="69"/>
        <v>10.56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2">
        <f t="shared" si="69"/>
        <v>122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2">
        <f t="shared" si="69"/>
        <v>267.81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2">
        <f t="shared" si="69"/>
        <v>74.209999999999994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2">
        <f t="shared" si="69"/>
        <v>6.71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2">
        <f t="shared" si="69"/>
        <v>81.95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2">
        <f t="shared" si="69"/>
        <v>25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2">
        <f t="shared" si="69"/>
        <v>10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2">
        <f t="shared" si="69"/>
        <v>6.83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2">
        <f t="shared" si="69"/>
        <v>17.71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2">
        <f t="shared" si="69"/>
        <v>16.2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2">
        <f t="shared" si="69"/>
        <v>80.3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2">
        <f t="shared" si="69"/>
        <v>71.55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2">
        <f t="shared" si="69"/>
        <v>23.57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2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2">
        <f t="shared" si="69"/>
        <v>34.880000000000003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2">
        <f t="shared" si="69"/>
        <v>15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2">
        <f t="shared" si="69"/>
        <v>23.18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2">
        <f t="shared" si="69"/>
        <v>1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2">
        <f t="shared" si="69"/>
        <v>100.23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2">
        <f t="shared" si="69"/>
        <v>5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2">
        <f t="shared" si="69"/>
        <v>3.33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2">
        <f t="shared" si="69"/>
        <v>13.25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2">
        <f t="shared" si="69"/>
        <v>17.850000000000001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2">
        <f t="shared" si="69"/>
        <v>10.38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2">
        <f t="shared" si="69"/>
        <v>36.33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2">
        <f t="shared" si="69"/>
        <v>5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2">
        <f t="shared" si="69"/>
        <v>5.8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2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2">
        <f t="shared" si="69"/>
        <v>3.67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2">
        <f t="shared" si="69"/>
        <v>60.71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2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2">
        <f t="shared" si="69"/>
        <v>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2">
        <f t="shared" si="69"/>
        <v>25.43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2">
        <f t="shared" si="69"/>
        <v>1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2">
        <f t="shared" si="69"/>
        <v>10.5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2">
        <f t="shared" si="69"/>
        <v>3.67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2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2">
        <f t="shared" si="69"/>
        <v>110.62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2">
        <f t="shared" si="69"/>
        <v>20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2">
        <f t="shared" si="69"/>
        <v>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2">
        <f t="shared" si="69"/>
        <v>50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2">
        <f t="shared" si="69"/>
        <v>45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2">
        <f t="shared" si="69"/>
        <v>253.21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2">
        <f t="shared" si="69"/>
        <v>31.25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2">
        <f t="shared" si="69"/>
        <v>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2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2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2">
        <f t="shared" si="69"/>
        <v>23.25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2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2">
        <f t="shared" si="69"/>
        <v>100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2">
        <f t="shared" si="69"/>
        <v>44.17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2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2">
        <f t="shared" si="69"/>
        <v>24.33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2">
        <f t="shared" si="69"/>
        <v>37.5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2">
        <f t="shared" si="69"/>
        <v>42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2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2">
        <f t="shared" si="69"/>
        <v>60.73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2">
        <f t="shared" ref="P1155:P1218" si="73">IFERROR(ROUND(E1155/L1155,2),0)</f>
        <v>50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2">
        <f t="shared" si="73"/>
        <v>108.33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2">
        <f t="shared" si="73"/>
        <v>23.5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2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2">
        <f t="shared" si="73"/>
        <v>50.33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2">
        <f t="shared" si="73"/>
        <v>11.67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2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2">
        <f t="shared" si="73"/>
        <v>60.79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2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2">
        <f t="shared" si="73"/>
        <v>17.5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2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2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2">
        <f t="shared" si="73"/>
        <v>82.82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2">
        <f t="shared" si="73"/>
        <v>358.88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2">
        <f t="shared" si="73"/>
        <v>61.19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2">
        <f t="shared" si="73"/>
        <v>340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2">
        <f t="shared" si="73"/>
        <v>5.67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2">
        <f t="shared" si="73"/>
        <v>50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2">
        <f t="shared" si="73"/>
        <v>25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2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2">
        <f t="shared" si="73"/>
        <v>30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2">
        <f t="shared" si="73"/>
        <v>46.63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2">
        <f t="shared" si="73"/>
        <v>65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2">
        <f t="shared" si="73"/>
        <v>10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2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2">
        <f t="shared" si="73"/>
        <v>5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2">
        <f t="shared" si="73"/>
        <v>640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2">
        <f t="shared" si="73"/>
        <v>69.12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2">
        <f t="shared" si="73"/>
        <v>1.33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2">
        <f t="shared" si="73"/>
        <v>10.5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2">
        <f t="shared" si="73"/>
        <v>33.33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2">
        <f t="shared" si="73"/>
        <v>61.56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2">
        <f t="shared" si="73"/>
        <v>118.74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2">
        <f t="shared" si="73"/>
        <v>65.08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2">
        <f t="shared" si="73"/>
        <v>130.16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2">
        <f t="shared" si="73"/>
        <v>37.78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2">
        <f t="shared" si="73"/>
        <v>112.79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2">
        <f t="shared" si="73"/>
        <v>51.92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2">
        <f t="shared" si="73"/>
        <v>89.24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2">
        <f t="shared" si="73"/>
        <v>19.329999999999998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2">
        <f t="shared" si="73"/>
        <v>79.97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2">
        <f t="shared" si="73"/>
        <v>56.41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2">
        <f t="shared" si="73"/>
        <v>79.41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2">
        <f t="shared" si="73"/>
        <v>76.44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2">
        <f t="shared" si="73"/>
        <v>121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2">
        <f t="shared" si="73"/>
        <v>54.62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2">
        <f t="shared" si="73"/>
        <v>299.22000000000003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2">
        <f t="shared" si="73"/>
        <v>58.53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2">
        <f t="shared" si="73"/>
        <v>55.37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2">
        <f t="shared" si="73"/>
        <v>183.8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2">
        <f t="shared" si="73"/>
        <v>165.35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2">
        <f t="shared" si="73"/>
        <v>234.79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2">
        <f t="shared" si="73"/>
        <v>211.48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2">
        <f t="shared" si="73"/>
        <v>32.340000000000003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2">
        <f t="shared" si="73"/>
        <v>123.38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2">
        <f t="shared" si="73"/>
        <v>207.07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2">
        <f t="shared" si="73"/>
        <v>138.26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2">
        <f t="shared" si="73"/>
        <v>493.82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2">
        <f t="shared" si="73"/>
        <v>168.5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2">
        <f t="shared" si="73"/>
        <v>38.869999999999997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2">
        <f t="shared" si="73"/>
        <v>61.53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2">
        <f t="shared" si="73"/>
        <v>105.44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2">
        <f t="shared" si="73"/>
        <v>71.59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2">
        <f t="shared" si="73"/>
        <v>91.88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2">
        <f t="shared" ref="P1219:P1282" si="77">IFERROR(ROUND(E1219/L1219,2),0)</f>
        <v>148.57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2">
        <f t="shared" si="77"/>
        <v>174.21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2">
        <f t="shared" si="77"/>
        <v>102.86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2">
        <f t="shared" si="77"/>
        <v>111.18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2">
        <f t="shared" si="77"/>
        <v>23.8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2">
        <f t="shared" si="77"/>
        <v>81.27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2">
        <f t="shared" si="77"/>
        <v>116.21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2">
        <f t="shared" si="77"/>
        <v>58.89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2">
        <f t="shared" si="77"/>
        <v>44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2">
        <f t="shared" si="77"/>
        <v>48.43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2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2">
        <f t="shared" si="77"/>
        <v>61.04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2">
        <f t="shared" si="77"/>
        <v>25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2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2">
        <f t="shared" si="77"/>
        <v>40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2">
        <f t="shared" si="77"/>
        <v>19.329999999999998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2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2">
        <f t="shared" si="77"/>
        <v>35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2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2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2">
        <f t="shared" si="77"/>
        <v>59.33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2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2">
        <f t="shared" si="77"/>
        <v>30.13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2">
        <f t="shared" si="77"/>
        <v>74.62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2">
        <f t="shared" si="77"/>
        <v>5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2">
        <f t="shared" si="77"/>
        <v>44.5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2">
        <f t="shared" si="77"/>
        <v>46.13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2">
        <f t="shared" si="77"/>
        <v>141.47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2">
        <f t="shared" si="77"/>
        <v>75.48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2">
        <f t="shared" si="77"/>
        <v>85.5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2">
        <f t="shared" si="77"/>
        <v>64.25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2">
        <f t="shared" si="77"/>
        <v>64.47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2">
        <f t="shared" si="77"/>
        <v>118.2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2">
        <f t="shared" si="77"/>
        <v>82.54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2">
        <f t="shared" si="77"/>
        <v>34.17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2">
        <f t="shared" si="77"/>
        <v>42.73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2">
        <f t="shared" si="77"/>
        <v>94.49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2">
        <f t="shared" si="77"/>
        <v>55.7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2">
        <f t="shared" si="77"/>
        <v>98.03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2">
        <f t="shared" si="77"/>
        <v>92.1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2">
        <f t="shared" si="77"/>
        <v>38.18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2">
        <f t="shared" si="77"/>
        <v>27.15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2">
        <f t="shared" si="77"/>
        <v>50.69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2">
        <f t="shared" si="77"/>
        <v>38.94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2">
        <f t="shared" si="77"/>
        <v>77.64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2">
        <f t="shared" si="77"/>
        <v>43.54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2">
        <f t="shared" si="77"/>
        <v>31.82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2">
        <f t="shared" si="77"/>
        <v>63.18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2">
        <f t="shared" si="77"/>
        <v>190.9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2">
        <f t="shared" si="77"/>
        <v>140.86000000000001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2">
        <f t="shared" si="77"/>
        <v>76.92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2">
        <f t="shared" si="77"/>
        <v>99.16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2">
        <f t="shared" si="77"/>
        <v>67.88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2">
        <f t="shared" si="77"/>
        <v>246.29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2">
        <f t="shared" si="77"/>
        <v>189.29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2">
        <f t="shared" si="77"/>
        <v>76.67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2">
        <f t="shared" si="77"/>
        <v>82.96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2">
        <f t="shared" si="77"/>
        <v>62.52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2">
        <f t="shared" si="77"/>
        <v>46.07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2">
        <f t="shared" si="77"/>
        <v>38.54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2">
        <f t="shared" si="77"/>
        <v>53.01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2">
        <f t="shared" si="77"/>
        <v>73.36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2">
        <f t="shared" si="77"/>
        <v>127.98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2">
        <f t="shared" ref="P1283:P1346" si="81">IFERROR(ROUND(E1283/L1283,2),0)</f>
        <v>104.73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2">
        <f t="shared" si="81"/>
        <v>67.67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2">
        <f t="shared" si="81"/>
        <v>95.93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2">
        <f t="shared" si="81"/>
        <v>152.41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2">
        <f t="shared" si="81"/>
        <v>90.62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2">
        <f t="shared" si="81"/>
        <v>201.6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2">
        <f t="shared" si="81"/>
        <v>127.93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2">
        <f t="shared" si="81"/>
        <v>29.89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2">
        <f t="shared" si="81"/>
        <v>367.97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2">
        <f t="shared" si="81"/>
        <v>129.16999999999999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2">
        <f t="shared" si="81"/>
        <v>800.7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2">
        <f t="shared" si="81"/>
        <v>28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2">
        <f t="shared" si="81"/>
        <v>102.02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2">
        <f t="shared" si="81"/>
        <v>184.36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2">
        <f t="shared" si="81"/>
        <v>162.91999999999999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2">
        <f t="shared" si="81"/>
        <v>1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2">
        <f t="shared" si="81"/>
        <v>603.53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2">
        <f t="shared" si="81"/>
        <v>45.41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2">
        <f t="shared" si="81"/>
        <v>97.33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2">
        <f t="shared" si="81"/>
        <v>167.67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2">
        <f t="shared" si="81"/>
        <v>859.86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2">
        <f t="shared" si="81"/>
        <v>26.5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2">
        <f t="shared" si="81"/>
        <v>30.27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2">
        <f t="shared" si="81"/>
        <v>54.67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2">
        <f t="shared" si="81"/>
        <v>60.75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2">
        <f t="shared" si="81"/>
        <v>102.73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2">
        <f t="shared" si="81"/>
        <v>41.59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2">
        <f t="shared" si="81"/>
        <v>116.53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2">
        <f t="shared" si="81"/>
        <v>45.33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2">
        <f t="shared" si="81"/>
        <v>157.46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2">
        <f t="shared" si="81"/>
        <v>100.5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2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2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2">
        <f t="shared" si="81"/>
        <v>51.82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2">
        <f t="shared" si="81"/>
        <v>308.75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2">
        <f t="shared" si="81"/>
        <v>379.23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2">
        <f t="shared" si="81"/>
        <v>176.36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2">
        <f t="shared" si="81"/>
        <v>66.069999999999993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2">
        <f t="shared" si="81"/>
        <v>89.65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2">
        <f t="shared" si="81"/>
        <v>382.39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2">
        <f t="shared" si="81"/>
        <v>100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2">
        <f t="shared" si="81"/>
        <v>158.36000000000001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2">
        <f t="shared" si="81"/>
        <v>40.76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2">
        <f t="shared" ref="P1347:P1410" si="85">IFERROR(ROUND(E1347/L1347,2),0)</f>
        <v>53.57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2">
        <f t="shared" si="85"/>
        <v>48.45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2">
        <f t="shared" si="85"/>
        <v>82.42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2">
        <f t="shared" si="85"/>
        <v>230.19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2">
        <f t="shared" si="85"/>
        <v>59.36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2">
        <f t="shared" si="85"/>
        <v>66.7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2">
        <f t="shared" si="85"/>
        <v>168.78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2">
        <f t="shared" si="85"/>
        <v>59.97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2">
        <f t="shared" si="85"/>
        <v>31.81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2">
        <f t="shared" si="85"/>
        <v>24.42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2">
        <f t="shared" si="85"/>
        <v>25.35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2">
        <f t="shared" si="85"/>
        <v>71.44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2">
        <f t="shared" si="85"/>
        <v>38.549999999999997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2">
        <f t="shared" si="85"/>
        <v>68.37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2">
        <f t="shared" si="85"/>
        <v>40.21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2">
        <f t="shared" si="85"/>
        <v>32.07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2">
        <f t="shared" si="85"/>
        <v>28.63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2">
        <f t="shared" si="85"/>
        <v>43.64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2">
        <f t="shared" si="85"/>
        <v>40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2">
        <f t="shared" si="85"/>
        <v>346.04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2">
        <f t="shared" si="85"/>
        <v>81.739999999999995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2">
        <f t="shared" si="85"/>
        <v>64.540000000000006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2">
        <f t="shared" si="85"/>
        <v>63.48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2">
        <f t="shared" si="85"/>
        <v>63.62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2">
        <f t="shared" si="85"/>
        <v>83.97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2">
        <f t="shared" si="85"/>
        <v>77.75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2">
        <f t="shared" si="85"/>
        <v>107.07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2">
        <f t="shared" si="85"/>
        <v>38.75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2">
        <f t="shared" si="85"/>
        <v>201.94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2">
        <f t="shared" si="85"/>
        <v>43.06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2">
        <f t="shared" si="85"/>
        <v>62.87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2">
        <f t="shared" si="85"/>
        <v>55.61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2">
        <f t="shared" si="85"/>
        <v>48.71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2">
        <f t="shared" si="85"/>
        <v>30.58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2">
        <f t="shared" si="85"/>
        <v>73.91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2">
        <f t="shared" si="85"/>
        <v>21.2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2">
        <f t="shared" si="85"/>
        <v>73.36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2">
        <f t="shared" si="85"/>
        <v>56.41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2">
        <f t="shared" si="85"/>
        <v>50.25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2">
        <f t="shared" si="85"/>
        <v>68.94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2">
        <f t="shared" si="85"/>
        <v>65.91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2">
        <f t="shared" si="85"/>
        <v>62.5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2">
        <f t="shared" si="85"/>
        <v>70.06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2">
        <f t="shared" si="85"/>
        <v>60.18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2">
        <f t="shared" si="85"/>
        <v>21.38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2">
        <f t="shared" si="85"/>
        <v>160.79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2">
        <f t="shared" si="85"/>
        <v>42.38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2">
        <f t="shared" si="85"/>
        <v>27.32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2">
        <f t="shared" si="85"/>
        <v>196.83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2">
        <f t="shared" si="85"/>
        <v>53.88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2">
        <f t="shared" si="85"/>
        <v>47.76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2">
        <f t="shared" si="85"/>
        <v>88.19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2">
        <f t="shared" si="85"/>
        <v>72.06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2">
        <f t="shared" si="85"/>
        <v>74.25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2">
        <f t="shared" si="85"/>
        <v>61.7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2">
        <f t="shared" si="85"/>
        <v>17.239999999999998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2">
        <f t="shared" si="85"/>
        <v>51.72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2">
        <f t="shared" si="85"/>
        <v>24.15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2">
        <f t="shared" si="85"/>
        <v>62.17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2">
        <f t="shared" si="85"/>
        <v>48.2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2">
        <f t="shared" si="85"/>
        <v>6.18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2">
        <f t="shared" si="85"/>
        <v>5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2">
        <f t="shared" si="85"/>
        <v>7.5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2">
        <f t="shared" si="85"/>
        <v>12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2">
        <f t="shared" ref="P1411:P1474" si="89">IFERROR(ROUND(E1411/L1411,2),0)</f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2">
        <f t="shared" si="89"/>
        <v>1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2">
        <f t="shared" si="89"/>
        <v>2.33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2">
        <f t="shared" si="89"/>
        <v>24.62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2">
        <f t="shared" si="89"/>
        <v>100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2">
        <f t="shared" si="89"/>
        <v>1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2">
        <f t="shared" si="89"/>
        <v>88.89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2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2">
        <f t="shared" si="89"/>
        <v>27.5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2">
        <f t="shared" si="89"/>
        <v>6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2">
        <f t="shared" si="89"/>
        <v>44.5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2">
        <f t="shared" si="89"/>
        <v>1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2">
        <f t="shared" si="89"/>
        <v>100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2">
        <f t="shared" si="89"/>
        <v>13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2">
        <f t="shared" si="89"/>
        <v>100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2">
        <f t="shared" si="89"/>
        <v>109.07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2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2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2">
        <f t="shared" si="89"/>
        <v>104.75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2">
        <f t="shared" si="89"/>
        <v>15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2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2">
        <f t="shared" si="89"/>
        <v>80.599999999999994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2">
        <f t="shared" si="89"/>
        <v>115.55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2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2">
        <f t="shared" si="89"/>
        <v>80.5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2">
        <f t="shared" si="89"/>
        <v>744.55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2">
        <f t="shared" si="89"/>
        <v>7.5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2">
        <f t="shared" si="89"/>
        <v>38.5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2">
        <f t="shared" si="89"/>
        <v>36.68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2">
        <f t="shared" si="89"/>
        <v>75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2">
        <f t="shared" si="89"/>
        <v>30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2">
        <f t="shared" si="89"/>
        <v>1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2">
        <f t="shared" si="89"/>
        <v>673.33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2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2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2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2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2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2">
        <f t="shared" si="89"/>
        <v>25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2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2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2">
        <f t="shared" si="89"/>
        <v>1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2">
        <f t="shared" si="89"/>
        <v>1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2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2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2">
        <f t="shared" si="89"/>
        <v>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2">
        <f t="shared" si="89"/>
        <v>225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2">
        <f t="shared" si="89"/>
        <v>48.33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2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2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2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2">
        <f t="shared" si="89"/>
        <v>44.67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2">
        <f t="shared" si="89"/>
        <v>28.94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2">
        <f t="shared" si="89"/>
        <v>35.44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2">
        <f t="shared" si="89"/>
        <v>34.869999999999997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2">
        <f t="shared" si="89"/>
        <v>52.62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2">
        <f t="shared" si="89"/>
        <v>69.599999999999994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2">
        <f t="shared" si="89"/>
        <v>76.72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2">
        <f t="shared" si="89"/>
        <v>33.19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2">
        <f t="shared" si="89"/>
        <v>149.46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2">
        <f t="shared" si="89"/>
        <v>23.17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2">
        <f t="shared" si="89"/>
        <v>96.88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2">
        <f t="shared" si="89"/>
        <v>103.2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2">
        <f t="shared" ref="P1475:P1538" si="93">IFERROR(ROUND(E1475/L1475,2),0)</f>
        <v>38.46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2">
        <f t="shared" si="93"/>
        <v>44.32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2">
        <f t="shared" si="93"/>
        <v>64.17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2">
        <f t="shared" si="93"/>
        <v>43.33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2">
        <f t="shared" si="93"/>
        <v>90.5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2">
        <f t="shared" si="93"/>
        <v>29.19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2">
        <f t="shared" si="93"/>
        <v>30.96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2">
        <f t="shared" si="93"/>
        <v>92.16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2">
        <f t="shared" si="93"/>
        <v>17.5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2">
        <f t="shared" si="93"/>
        <v>5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2">
        <f t="shared" si="93"/>
        <v>25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2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2">
        <f t="shared" si="93"/>
        <v>50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2">
        <f t="shared" si="93"/>
        <v>16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2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2">
        <f t="shared" si="93"/>
        <v>60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2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2">
        <f t="shared" si="93"/>
        <v>47.11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2">
        <f t="shared" si="93"/>
        <v>100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2">
        <f t="shared" si="93"/>
        <v>15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2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2">
        <f t="shared" si="93"/>
        <v>40.450000000000003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2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2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2">
        <f t="shared" si="93"/>
        <v>1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2">
        <f t="shared" si="93"/>
        <v>19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2">
        <f t="shared" si="93"/>
        <v>5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2">
        <f t="shared" si="93"/>
        <v>46.73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2">
        <f t="shared" si="93"/>
        <v>97.73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2">
        <f t="shared" si="93"/>
        <v>67.84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2">
        <f t="shared" si="93"/>
        <v>56.98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2">
        <f t="shared" si="93"/>
        <v>67.16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2">
        <f t="shared" si="93"/>
        <v>48.04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2">
        <f t="shared" si="93"/>
        <v>38.86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2">
        <f t="shared" si="93"/>
        <v>78.180000000000007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2">
        <f t="shared" si="93"/>
        <v>97.11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2">
        <f t="shared" si="93"/>
        <v>110.39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2">
        <f t="shared" si="93"/>
        <v>39.92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2">
        <f t="shared" si="93"/>
        <v>75.98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2">
        <f t="shared" si="93"/>
        <v>58.38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2">
        <f t="shared" si="93"/>
        <v>55.82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2">
        <f t="shared" si="93"/>
        <v>151.24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2">
        <f t="shared" si="93"/>
        <v>849.67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2">
        <f t="shared" si="93"/>
        <v>159.24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2">
        <f t="shared" si="93"/>
        <v>39.51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2">
        <f t="shared" si="93"/>
        <v>130.53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2">
        <f t="shared" si="93"/>
        <v>64.16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2">
        <f t="shared" si="93"/>
        <v>111.53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2">
        <f t="shared" si="93"/>
        <v>170.45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2">
        <f t="shared" si="93"/>
        <v>133.74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2">
        <f t="shared" si="93"/>
        <v>95.83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2">
        <f t="shared" si="93"/>
        <v>221.79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2">
        <f t="shared" si="93"/>
        <v>32.32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2">
        <f t="shared" si="93"/>
        <v>98.84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2">
        <f t="shared" si="93"/>
        <v>55.22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2">
        <f t="shared" si="93"/>
        <v>52.79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2">
        <f t="shared" si="93"/>
        <v>135.66999999999999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2">
        <f t="shared" si="93"/>
        <v>53.99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2">
        <f t="shared" si="93"/>
        <v>56.64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2">
        <f t="shared" si="93"/>
        <v>82.32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2">
        <f t="shared" si="93"/>
        <v>88.26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2">
        <f t="shared" si="93"/>
        <v>84.91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2">
        <f t="shared" si="93"/>
        <v>48.15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2">
        <f t="shared" si="93"/>
        <v>66.02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2">
        <f t="shared" ref="P1539:P1602" si="97">IFERROR(ROUND(E1539/L1539,2),0)</f>
        <v>96.38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2">
        <f t="shared" si="97"/>
        <v>156.16999999999999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2">
        <f t="shared" si="97"/>
        <v>95.76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2">
        <f t="shared" si="97"/>
        <v>180.41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2">
        <f t="shared" si="97"/>
        <v>3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2">
        <f t="shared" si="97"/>
        <v>20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2">
        <f t="shared" si="97"/>
        <v>10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2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2">
        <f t="shared" si="97"/>
        <v>1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2">
        <f t="shared" si="97"/>
        <v>26.27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2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2">
        <f t="shared" si="97"/>
        <v>60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2">
        <f t="shared" si="97"/>
        <v>28.33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2">
        <f t="shared" si="97"/>
        <v>14.43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2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2">
        <f t="shared" si="97"/>
        <v>132.19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2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2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2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2">
        <f t="shared" si="97"/>
        <v>56.42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2">
        <f t="shared" si="97"/>
        <v>100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2">
        <f t="shared" si="97"/>
        <v>11.67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2">
        <f t="shared" si="97"/>
        <v>50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2">
        <f t="shared" si="97"/>
        <v>23.5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2">
        <f t="shared" si="97"/>
        <v>67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2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2">
        <f t="shared" si="97"/>
        <v>42.5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2">
        <f t="shared" si="97"/>
        <v>10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2">
        <f t="shared" si="97"/>
        <v>100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2">
        <f t="shared" si="97"/>
        <v>108.05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2">
        <f t="shared" si="97"/>
        <v>26.92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2">
        <f t="shared" si="97"/>
        <v>155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2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2">
        <f t="shared" si="97"/>
        <v>47.77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2">
        <f t="shared" si="97"/>
        <v>20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2">
        <f t="shared" si="97"/>
        <v>41.67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2">
        <f t="shared" si="97"/>
        <v>74.33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2">
        <f t="shared" si="97"/>
        <v>84.33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2">
        <f t="shared" si="97"/>
        <v>65.459999999999994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2">
        <f t="shared" si="97"/>
        <v>65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2">
        <f t="shared" si="97"/>
        <v>27.5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2">
        <f t="shared" si="97"/>
        <v>51.25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2">
        <f t="shared" si="97"/>
        <v>14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2">
        <f t="shared" si="97"/>
        <v>5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2">
        <f t="shared" si="97"/>
        <v>31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2">
        <f t="shared" si="97"/>
        <v>15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2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2">
        <f t="shared" si="97"/>
        <v>131.66999999999999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2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2">
        <f t="shared" si="97"/>
        <v>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2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2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2">
        <f t="shared" si="97"/>
        <v>510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2">
        <f t="shared" si="97"/>
        <v>44.48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2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2">
        <f t="shared" si="97"/>
        <v>1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2">
        <f t="shared" si="97"/>
        <v>20.5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2">
        <f t="shared" si="97"/>
        <v>40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2">
        <f t="shared" si="97"/>
        <v>25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2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2">
        <f t="shared" si="97"/>
        <v>1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2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2">
        <f t="shared" si="97"/>
        <v>40.78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2">
        <f t="shared" ref="P1603:P1666" si="101">IFERROR(ROUND(E1603/L1603,2),0)</f>
        <v>48.33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2">
        <f t="shared" si="101"/>
        <v>46.95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2">
        <f t="shared" si="101"/>
        <v>66.69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2">
        <f t="shared" si="101"/>
        <v>48.84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2">
        <f t="shared" si="101"/>
        <v>137.31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2">
        <f t="shared" si="101"/>
        <v>87.83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2">
        <f t="shared" si="101"/>
        <v>70.790000000000006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2">
        <f t="shared" si="101"/>
        <v>52.83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2">
        <f t="shared" si="101"/>
        <v>443.75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2">
        <f t="shared" si="101"/>
        <v>48.54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2">
        <f t="shared" si="101"/>
        <v>37.07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2">
        <f t="shared" si="101"/>
        <v>50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2">
        <f t="shared" si="101"/>
        <v>39.04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2">
        <f t="shared" si="101"/>
        <v>66.69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2">
        <f t="shared" si="101"/>
        <v>67.13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2">
        <f t="shared" si="101"/>
        <v>66.37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2">
        <f t="shared" si="101"/>
        <v>64.62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2">
        <f t="shared" si="101"/>
        <v>58.37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2">
        <f t="shared" si="101"/>
        <v>86.96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2">
        <f t="shared" si="101"/>
        <v>66.47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2">
        <f t="shared" si="101"/>
        <v>163.78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2">
        <f t="shared" si="101"/>
        <v>107.98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2">
        <f t="shared" si="101"/>
        <v>42.11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2">
        <f t="shared" si="101"/>
        <v>47.2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2">
        <f t="shared" si="101"/>
        <v>112.02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2">
        <f t="shared" si="101"/>
        <v>74.95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2">
        <f t="shared" si="101"/>
        <v>61.58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2">
        <f t="shared" si="101"/>
        <v>45.88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2">
        <f t="shared" si="101"/>
        <v>75.849999999999994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2">
        <f t="shared" si="101"/>
        <v>84.21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2">
        <f t="shared" si="101"/>
        <v>117.23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2">
        <f t="shared" si="101"/>
        <v>86.49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2">
        <f t="shared" si="101"/>
        <v>172.41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2">
        <f t="shared" si="101"/>
        <v>62.81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2">
        <f t="shared" si="101"/>
        <v>67.73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2">
        <f t="shared" si="101"/>
        <v>53.56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2">
        <f t="shared" si="101"/>
        <v>34.6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2">
        <f t="shared" si="101"/>
        <v>38.89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2">
        <f t="shared" si="101"/>
        <v>94.74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2">
        <f t="shared" si="101"/>
        <v>39.97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2">
        <f t="shared" si="101"/>
        <v>97.5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2">
        <f t="shared" si="101"/>
        <v>42.86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2">
        <f t="shared" si="101"/>
        <v>168.51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2">
        <f t="shared" si="101"/>
        <v>85.55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2">
        <f t="shared" si="101"/>
        <v>554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2">
        <f t="shared" si="101"/>
        <v>26.55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2">
        <f t="shared" si="101"/>
        <v>113.83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2">
        <f t="shared" si="101"/>
        <v>32.01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2">
        <f t="shared" si="101"/>
        <v>47.19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2">
        <f t="shared" si="101"/>
        <v>88.47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2">
        <f t="shared" si="101"/>
        <v>100.75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2">
        <f t="shared" si="101"/>
        <v>64.709999999999994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2">
        <f t="shared" si="101"/>
        <v>51.85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2">
        <f t="shared" si="101"/>
        <v>38.79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2">
        <f t="shared" si="101"/>
        <v>44.65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2">
        <f t="shared" si="101"/>
        <v>156.77000000000001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2">
        <f t="shared" si="101"/>
        <v>118.7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2">
        <f t="shared" si="101"/>
        <v>74.150000000000006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2">
        <f t="shared" si="101"/>
        <v>12.53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2">
        <f t="shared" si="101"/>
        <v>27.86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2">
        <f t="shared" si="101"/>
        <v>80.180000000000007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2">
        <f t="shared" si="101"/>
        <v>132.44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2">
        <f t="shared" si="101"/>
        <v>33.75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2">
        <f t="shared" si="101"/>
        <v>34.380000000000003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2">
        <f t="shared" ref="P1667:P1730" si="105">IFERROR(ROUND(E1667/L1667,2),0)</f>
        <v>44.96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2">
        <f t="shared" si="105"/>
        <v>41.04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2">
        <f t="shared" si="105"/>
        <v>52.6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2">
        <f t="shared" si="105"/>
        <v>70.78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2">
        <f t="shared" si="105"/>
        <v>53.75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2">
        <f t="shared" si="105"/>
        <v>44.61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2">
        <f t="shared" si="105"/>
        <v>26.15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2">
        <f t="shared" si="105"/>
        <v>39.18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2">
        <f t="shared" si="105"/>
        <v>45.59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2">
        <f t="shared" si="105"/>
        <v>89.25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2">
        <f t="shared" si="105"/>
        <v>40.42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2">
        <f t="shared" si="105"/>
        <v>82.38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2">
        <f t="shared" si="105"/>
        <v>159.52000000000001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2">
        <f t="shared" si="105"/>
        <v>36.24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2">
        <f t="shared" si="105"/>
        <v>62.5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2">
        <f t="shared" si="105"/>
        <v>47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2">
        <f t="shared" si="105"/>
        <v>74.58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2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2">
        <f t="shared" si="105"/>
        <v>76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2">
        <f t="shared" si="105"/>
        <v>86.44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2">
        <f t="shared" si="105"/>
        <v>24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2">
        <f t="shared" si="105"/>
        <v>18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2">
        <f t="shared" si="105"/>
        <v>80.13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2">
        <f t="shared" si="105"/>
        <v>253.14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2">
        <f t="shared" si="105"/>
        <v>171.43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2">
        <f t="shared" si="105"/>
        <v>57.73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2">
        <f t="shared" si="105"/>
        <v>264.26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2">
        <f t="shared" si="105"/>
        <v>159.33000000000001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2">
        <f t="shared" si="105"/>
        <v>35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2">
        <f t="shared" si="105"/>
        <v>5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2">
        <f t="shared" si="105"/>
        <v>61.09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2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2">
        <f t="shared" si="105"/>
        <v>114.82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2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2">
        <f t="shared" si="105"/>
        <v>54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2">
        <f t="shared" si="105"/>
        <v>65.97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2">
        <f t="shared" si="105"/>
        <v>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2">
        <f t="shared" si="105"/>
        <v>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2">
        <f t="shared" si="105"/>
        <v>25.5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2">
        <f t="shared" si="105"/>
        <v>118.36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2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2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2">
        <f t="shared" si="105"/>
        <v>54.11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2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2">
        <f t="shared" si="105"/>
        <v>21.25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2">
        <f t="shared" si="105"/>
        <v>34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2">
        <f t="shared" si="105"/>
        <v>525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2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2">
        <f t="shared" si="105"/>
        <v>50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2">
        <f t="shared" si="105"/>
        <v>115.71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2">
        <f t="shared" si="105"/>
        <v>5.5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2">
        <f t="shared" si="105"/>
        <v>50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2">
        <f t="shared" si="105"/>
        <v>34.020000000000003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2">
        <f t="shared" si="105"/>
        <v>37.5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2">
        <f t="shared" si="105"/>
        <v>11.67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2">
        <f t="shared" si="105"/>
        <v>28.13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2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2">
        <f t="shared" si="105"/>
        <v>1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2">
        <f t="shared" si="105"/>
        <v>216.67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2">
        <f t="shared" si="105"/>
        <v>8.75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2">
        <f t="shared" si="105"/>
        <v>62.22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2">
        <f t="shared" si="105"/>
        <v>137.25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2">
        <f t="shared" si="105"/>
        <v>1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2">
        <f t="shared" si="105"/>
        <v>122.14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2">
        <f t="shared" ref="P1731:P1794" si="109">IFERROR(ROUND(E1731/L1731,2),0)</f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2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2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2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2">
        <f t="shared" si="109"/>
        <v>1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2">
        <f t="shared" si="109"/>
        <v>55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2">
        <f t="shared" si="109"/>
        <v>22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2">
        <f t="shared" si="109"/>
        <v>56.67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2">
        <f t="shared" si="109"/>
        <v>20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2">
        <f t="shared" si="109"/>
        <v>1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2">
        <f t="shared" si="109"/>
        <v>25.58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2">
        <f t="shared" si="109"/>
        <v>63.97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2">
        <f t="shared" si="109"/>
        <v>89.93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2">
        <f t="shared" si="109"/>
        <v>93.07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2">
        <f t="shared" si="109"/>
        <v>89.67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2">
        <f t="shared" si="109"/>
        <v>207.62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2">
        <f t="shared" si="109"/>
        <v>59.41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2">
        <f t="shared" si="109"/>
        <v>358.97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2">
        <f t="shared" si="109"/>
        <v>94.74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2">
        <f t="shared" si="109"/>
        <v>80.650000000000006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2">
        <f t="shared" si="109"/>
        <v>168.69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2">
        <f t="shared" si="109"/>
        <v>34.69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2">
        <f t="shared" si="109"/>
        <v>462.86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2">
        <f t="shared" si="109"/>
        <v>104.39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2">
        <f t="shared" si="109"/>
        <v>7.5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2">
        <f t="shared" si="109"/>
        <v>47.13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2">
        <f t="shared" si="109"/>
        <v>414.29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2">
        <f t="shared" si="109"/>
        <v>42.48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2">
        <f t="shared" si="109"/>
        <v>108.78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2">
        <f t="shared" si="109"/>
        <v>81.099999999999994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2">
        <f t="shared" si="109"/>
        <v>51.67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2">
        <f t="shared" si="109"/>
        <v>35.4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2">
        <f t="shared" si="109"/>
        <v>103.64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2">
        <f t="shared" si="109"/>
        <v>55.28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2">
        <f t="shared" si="109"/>
        <v>72.17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2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2">
        <f t="shared" si="109"/>
        <v>58.62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2">
        <f t="shared" si="109"/>
        <v>12.47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2">
        <f t="shared" si="109"/>
        <v>49.14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2">
        <f t="shared" si="109"/>
        <v>150.5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2">
        <f t="shared" si="109"/>
        <v>35.799999999999997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2">
        <f t="shared" si="109"/>
        <v>45.16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2">
        <f t="shared" si="109"/>
        <v>98.79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2">
        <f t="shared" si="109"/>
        <v>88.31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2">
        <f t="shared" si="109"/>
        <v>170.63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2">
        <f t="shared" si="109"/>
        <v>83.75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2">
        <f t="shared" si="109"/>
        <v>65.099999999999994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2">
        <f t="shared" si="109"/>
        <v>66.33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2">
        <f t="shared" si="109"/>
        <v>104.89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2">
        <f t="shared" si="109"/>
        <v>78.44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2">
        <f t="shared" si="109"/>
        <v>59.04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2">
        <f t="shared" si="109"/>
        <v>71.34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2">
        <f t="shared" si="109"/>
        <v>51.23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2">
        <f t="shared" si="109"/>
        <v>60.24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2">
        <f t="shared" si="109"/>
        <v>44.94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2">
        <f t="shared" si="109"/>
        <v>31.21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2">
        <f t="shared" si="109"/>
        <v>63.88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2">
        <f t="shared" si="109"/>
        <v>19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2">
        <f t="shared" si="109"/>
        <v>10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2">
        <f t="shared" si="109"/>
        <v>109.07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2">
        <f t="shared" si="109"/>
        <v>26.75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2">
        <f t="shared" si="109"/>
        <v>109.94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2">
        <f t="shared" ref="P1795:P1858" si="113">IFERROR(ROUND(E1795/L1795,2),0)</f>
        <v>20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2">
        <f t="shared" si="113"/>
        <v>55.39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2">
        <f t="shared" si="113"/>
        <v>133.9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2">
        <f t="shared" si="113"/>
        <v>48.72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2">
        <f t="shared" si="113"/>
        <v>48.25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2">
        <f t="shared" si="113"/>
        <v>58.97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2">
        <f t="shared" si="113"/>
        <v>11.64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2">
        <f t="shared" si="113"/>
        <v>83.72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2">
        <f t="shared" si="113"/>
        <v>63.65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2">
        <f t="shared" si="113"/>
        <v>94.28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2">
        <f t="shared" si="113"/>
        <v>71.87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2">
        <f t="shared" si="113"/>
        <v>104.85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2">
        <f t="shared" si="113"/>
        <v>67.14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2">
        <f t="shared" si="113"/>
        <v>73.88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2">
        <f t="shared" si="113"/>
        <v>69.13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2">
        <f t="shared" si="113"/>
        <v>120.77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2">
        <f t="shared" si="113"/>
        <v>42.22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2">
        <f t="shared" si="113"/>
        <v>7.5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2">
        <f t="shared" si="113"/>
        <v>1.54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2">
        <f t="shared" si="113"/>
        <v>37.61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2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2">
        <f t="shared" si="113"/>
        <v>42.16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2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2">
        <f t="shared" si="113"/>
        <v>84.83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2">
        <f t="shared" si="113"/>
        <v>94.19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2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2">
        <f t="shared" si="113"/>
        <v>6.25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2">
        <f t="shared" si="113"/>
        <v>213.38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2">
        <f t="shared" si="113"/>
        <v>59.16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2">
        <f t="shared" si="113"/>
        <v>27.27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2">
        <f t="shared" si="113"/>
        <v>24.58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2">
        <f t="shared" si="113"/>
        <v>75.05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2">
        <f t="shared" si="113"/>
        <v>42.02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2">
        <f t="shared" si="113"/>
        <v>53.16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2">
        <f t="shared" si="113"/>
        <v>83.89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2">
        <f t="shared" si="113"/>
        <v>417.33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2">
        <f t="shared" si="113"/>
        <v>75.77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2">
        <f t="shared" si="113"/>
        <v>67.39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2">
        <f t="shared" si="113"/>
        <v>73.569999999999993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2">
        <f t="shared" si="113"/>
        <v>25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2">
        <f t="shared" si="113"/>
        <v>42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2">
        <f t="shared" si="113"/>
        <v>131.16999999999999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2">
        <f t="shared" si="113"/>
        <v>47.27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2">
        <f t="shared" si="113"/>
        <v>182.13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2">
        <f t="shared" si="113"/>
        <v>61.37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2">
        <f t="shared" si="113"/>
        <v>35.770000000000003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2">
        <f t="shared" si="113"/>
        <v>45.62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2">
        <f t="shared" si="113"/>
        <v>75.38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2">
        <f t="shared" si="113"/>
        <v>50.88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2">
        <f t="shared" si="113"/>
        <v>119.29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2">
        <f t="shared" si="113"/>
        <v>92.54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2">
        <f t="shared" si="113"/>
        <v>76.05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2">
        <f t="shared" si="113"/>
        <v>52.63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2">
        <f t="shared" si="113"/>
        <v>98.99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2">
        <f t="shared" si="113"/>
        <v>79.53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2">
        <f t="shared" si="113"/>
        <v>134.21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2">
        <f t="shared" si="113"/>
        <v>37.630000000000003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2">
        <f t="shared" si="113"/>
        <v>51.04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2">
        <f t="shared" si="113"/>
        <v>50.04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2">
        <f t="shared" si="113"/>
        <v>133.93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2">
        <f t="shared" si="113"/>
        <v>58.21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2">
        <f t="shared" si="113"/>
        <v>88.04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2">
        <f t="shared" si="113"/>
        <v>70.58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2">
        <f t="shared" si="113"/>
        <v>53.29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2">
        <f t="shared" ref="P1859:P1922" si="117">IFERROR(ROUND(E1859/L1859,2),0)</f>
        <v>136.36000000000001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2">
        <f t="shared" si="117"/>
        <v>40.549999999999997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2">
        <f t="shared" si="117"/>
        <v>70.63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2">
        <f t="shared" si="117"/>
        <v>52.68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2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2">
        <f t="shared" si="117"/>
        <v>90.94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2">
        <f t="shared" si="117"/>
        <v>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2">
        <f t="shared" si="117"/>
        <v>58.08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2">
        <f t="shared" si="117"/>
        <v>2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2">
        <f t="shared" si="117"/>
        <v>62.5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2">
        <f t="shared" si="117"/>
        <v>10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2">
        <f t="shared" si="117"/>
        <v>71.59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2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2">
        <f t="shared" si="117"/>
        <v>32.82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2">
        <f t="shared" si="117"/>
        <v>49.12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2">
        <f t="shared" si="117"/>
        <v>16.309999999999999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2">
        <f t="shared" si="117"/>
        <v>18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2">
        <f t="shared" si="117"/>
        <v>13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2">
        <f t="shared" si="117"/>
        <v>17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2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2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2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2">
        <f t="shared" si="117"/>
        <v>3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2">
        <f t="shared" si="117"/>
        <v>41.83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2">
        <f t="shared" si="117"/>
        <v>49.34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2">
        <f t="shared" si="117"/>
        <v>41.73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2">
        <f t="shared" si="117"/>
        <v>32.72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2">
        <f t="shared" si="117"/>
        <v>51.96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2">
        <f t="shared" si="117"/>
        <v>50.69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2">
        <f t="shared" si="117"/>
        <v>42.24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2">
        <f t="shared" si="117"/>
        <v>416.88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2">
        <f t="shared" si="117"/>
        <v>46.65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2">
        <f t="shared" si="117"/>
        <v>48.45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2">
        <f t="shared" si="117"/>
        <v>70.53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2">
        <f t="shared" si="117"/>
        <v>87.96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2">
        <f t="shared" si="117"/>
        <v>26.27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2">
        <f t="shared" si="117"/>
        <v>57.78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2">
        <f t="shared" si="117"/>
        <v>57.25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2">
        <f t="shared" si="117"/>
        <v>196.34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2">
        <f t="shared" si="117"/>
        <v>43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2">
        <f t="shared" si="117"/>
        <v>35.549999999999997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2">
        <f t="shared" si="117"/>
        <v>68.81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2">
        <f t="shared" si="117"/>
        <v>28.57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2">
        <f t="shared" si="117"/>
        <v>50.63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2">
        <f t="shared" si="117"/>
        <v>106.8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2">
        <f t="shared" si="117"/>
        <v>4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2">
        <f t="shared" si="117"/>
        <v>34.1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2">
        <f t="shared" si="117"/>
        <v>25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2">
        <f t="shared" si="117"/>
        <v>10.5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2">
        <f t="shared" si="117"/>
        <v>215.96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2">
        <f t="shared" si="117"/>
        <v>21.25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2">
        <f t="shared" si="117"/>
        <v>108.25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2">
        <f t="shared" si="117"/>
        <v>129.97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2">
        <f t="shared" si="117"/>
        <v>117.49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2">
        <f t="shared" si="117"/>
        <v>10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2">
        <f t="shared" si="117"/>
        <v>70.599999999999994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2">
        <f t="shared" si="117"/>
        <v>24.5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2">
        <f t="shared" si="117"/>
        <v>30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2">
        <f t="shared" si="117"/>
        <v>2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2">
        <f t="shared" si="117"/>
        <v>17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2">
        <f t="shared" si="117"/>
        <v>2928.93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2">
        <f t="shared" si="117"/>
        <v>28.89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2">
        <f t="shared" si="117"/>
        <v>29.63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2">
        <f t="shared" si="117"/>
        <v>40.98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2">
        <f t="shared" ref="P1923:P1986" si="121">IFERROR(ROUND(E1923/L1923,2),0)</f>
        <v>54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2">
        <f t="shared" si="121"/>
        <v>36.11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2">
        <f t="shared" si="121"/>
        <v>23.15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2">
        <f t="shared" si="121"/>
        <v>104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2">
        <f t="shared" si="121"/>
        <v>31.83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2">
        <f t="shared" si="121"/>
        <v>27.39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2">
        <f t="shared" si="121"/>
        <v>56.36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2">
        <f t="shared" si="121"/>
        <v>77.349999999999994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2">
        <f t="shared" si="121"/>
        <v>42.8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2">
        <f t="shared" si="121"/>
        <v>48.85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2">
        <f t="shared" si="121"/>
        <v>48.24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2">
        <f t="shared" si="121"/>
        <v>70.209999999999994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2">
        <f t="shared" si="121"/>
        <v>94.05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2">
        <f t="shared" si="121"/>
        <v>80.27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2">
        <f t="shared" si="121"/>
        <v>54.2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2">
        <f t="shared" si="121"/>
        <v>60.27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2">
        <f t="shared" si="121"/>
        <v>38.74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2">
        <f t="shared" si="121"/>
        <v>152.54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2">
        <f t="shared" si="121"/>
        <v>115.31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2">
        <f t="shared" si="121"/>
        <v>35.840000000000003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2">
        <f t="shared" si="121"/>
        <v>64.569999999999993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2">
        <f t="shared" si="121"/>
        <v>87.44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2">
        <f t="shared" si="121"/>
        <v>68.819999999999993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2">
        <f t="shared" si="121"/>
        <v>176.2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2">
        <f t="shared" si="121"/>
        <v>511.79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2">
        <f t="shared" si="121"/>
        <v>160.44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2">
        <f t="shared" si="121"/>
        <v>35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2">
        <f t="shared" si="121"/>
        <v>188.51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2">
        <f t="shared" si="121"/>
        <v>56.2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2">
        <f t="shared" si="121"/>
        <v>51.31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2">
        <f t="shared" si="121"/>
        <v>127.36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2">
        <f t="shared" si="121"/>
        <v>101.86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2">
        <f t="shared" si="121"/>
        <v>230.56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2">
        <f t="shared" si="121"/>
        <v>842.11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2">
        <f t="shared" si="121"/>
        <v>577.28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2">
        <f t="shared" si="121"/>
        <v>483.34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2">
        <f t="shared" si="121"/>
        <v>76.14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2">
        <f t="shared" si="121"/>
        <v>74.11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2">
        <f t="shared" si="121"/>
        <v>36.97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2">
        <f t="shared" si="121"/>
        <v>2500.9699999999998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2">
        <f t="shared" si="121"/>
        <v>67.69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2">
        <f t="shared" si="121"/>
        <v>63.05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2">
        <f t="shared" si="121"/>
        <v>117.6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2">
        <f t="shared" si="121"/>
        <v>180.75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2">
        <f t="shared" si="121"/>
        <v>127.32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2">
        <f t="shared" si="121"/>
        <v>136.63999999999999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2">
        <f t="shared" si="121"/>
        <v>182.78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2">
        <f t="shared" si="121"/>
        <v>279.38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2">
        <f t="shared" si="121"/>
        <v>61.38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2">
        <f t="shared" si="121"/>
        <v>80.73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2">
        <f t="shared" si="121"/>
        <v>272.36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2">
        <f t="shared" si="121"/>
        <v>70.849999999999994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2">
        <f t="shared" si="121"/>
        <v>247.94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2">
        <f t="shared" si="121"/>
        <v>186.81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2">
        <f t="shared" si="121"/>
        <v>131.99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2">
        <f t="shared" si="121"/>
        <v>29.31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2">
        <f t="shared" si="121"/>
        <v>245.02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2">
        <f t="shared" si="121"/>
        <v>1323.25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2">
        <f t="shared" si="121"/>
        <v>282.66000000000003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2">
        <f t="shared" si="121"/>
        <v>91.21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2">
        <f t="shared" si="121"/>
        <v>31.75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2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2">
        <f t="shared" si="121"/>
        <v>88.69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2">
        <f t="shared" si="121"/>
        <v>453.14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2">
        <f t="shared" ref="P1987:P2050" si="125">IFERROR(ROUND(E1987/L1987,2),0)</f>
        <v>12.75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2">
        <f t="shared" si="125"/>
        <v>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2">
        <f t="shared" si="125"/>
        <v>83.43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2">
        <f t="shared" si="125"/>
        <v>25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2">
        <f t="shared" si="125"/>
        <v>50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2">
        <f t="shared" si="125"/>
        <v>101.8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2">
        <f t="shared" si="125"/>
        <v>46.67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2">
        <f t="shared" si="125"/>
        <v>1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2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2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2">
        <f t="shared" si="125"/>
        <v>26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2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2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2">
        <f t="shared" si="125"/>
        <v>218.33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2">
        <f t="shared" si="125"/>
        <v>33.71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2">
        <f t="shared" si="125"/>
        <v>25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2">
        <f t="shared" si="125"/>
        <v>128.38999999999999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2">
        <f t="shared" si="125"/>
        <v>78.83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2">
        <f t="shared" si="125"/>
        <v>91.76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2">
        <f t="shared" si="125"/>
        <v>331.1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2">
        <f t="shared" si="125"/>
        <v>194.26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2">
        <f t="shared" si="125"/>
        <v>408.98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2">
        <f t="shared" si="125"/>
        <v>84.46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2">
        <f t="shared" si="125"/>
        <v>44.85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2">
        <f t="shared" si="125"/>
        <v>383.36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2">
        <f t="shared" si="125"/>
        <v>55.28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2">
        <f t="shared" si="125"/>
        <v>422.02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2">
        <f t="shared" si="125"/>
        <v>64.180000000000007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2">
        <f t="shared" si="125"/>
        <v>173.58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2">
        <f t="shared" si="125"/>
        <v>88.6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2">
        <f t="shared" si="125"/>
        <v>50.22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2">
        <f t="shared" si="125"/>
        <v>192.39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2">
        <f t="shared" si="125"/>
        <v>73.42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2">
        <f t="shared" si="125"/>
        <v>147.68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2">
        <f t="shared" si="125"/>
        <v>108.97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2">
        <f t="shared" si="125"/>
        <v>23.65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2">
        <f t="shared" si="125"/>
        <v>147.94999999999999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2">
        <f t="shared" si="125"/>
        <v>385.04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2">
        <f t="shared" si="125"/>
        <v>457.39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2">
        <f t="shared" si="125"/>
        <v>222.99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2">
        <f t="shared" si="125"/>
        <v>220.74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2">
        <f t="shared" si="125"/>
        <v>73.5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2">
        <f t="shared" si="125"/>
        <v>223.1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2">
        <f t="shared" si="125"/>
        <v>47.91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2">
        <f t="shared" si="125"/>
        <v>96.06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2">
        <f t="shared" si="125"/>
        <v>118.61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2">
        <f t="shared" si="125"/>
        <v>118.45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2">
        <f t="shared" si="125"/>
        <v>143.21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2">
        <f t="shared" si="125"/>
        <v>282.72000000000003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2">
        <f t="shared" si="125"/>
        <v>593.94000000000005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2">
        <f t="shared" si="125"/>
        <v>262.16000000000003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2">
        <f t="shared" si="125"/>
        <v>46.58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2">
        <f t="shared" si="125"/>
        <v>70.040000000000006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2">
        <f t="shared" si="125"/>
        <v>164.91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2">
        <f t="shared" si="125"/>
        <v>449.26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2">
        <f t="shared" si="125"/>
        <v>27.47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2">
        <f t="shared" si="125"/>
        <v>143.97999999999999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2">
        <f t="shared" si="125"/>
        <v>88.24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2">
        <f t="shared" si="125"/>
        <v>36.33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2">
        <f t="shared" si="125"/>
        <v>90.18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2">
        <f t="shared" si="125"/>
        <v>152.62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2">
        <f t="shared" si="125"/>
        <v>55.81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2">
        <f t="shared" si="125"/>
        <v>227.85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2">
        <f t="shared" si="125"/>
        <v>91.83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2">
        <f t="shared" ref="P2051:P2114" si="129">IFERROR(ROUND(E2051/L2051,2),0)</f>
        <v>80.989999999999995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2">
        <f t="shared" si="129"/>
        <v>278.39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2">
        <f t="shared" si="129"/>
        <v>43.1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2">
        <f t="shared" si="129"/>
        <v>326.29000000000002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2">
        <f t="shared" si="129"/>
        <v>41.74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2">
        <f t="shared" si="129"/>
        <v>64.02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2">
        <f t="shared" si="129"/>
        <v>99.46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2">
        <f t="shared" si="129"/>
        <v>138.49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2">
        <f t="shared" si="129"/>
        <v>45.55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2">
        <f t="shared" si="129"/>
        <v>10.51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2">
        <f t="shared" si="129"/>
        <v>114.77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2">
        <f t="shared" si="129"/>
        <v>36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2">
        <f t="shared" si="129"/>
        <v>154.16999999999999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2">
        <f t="shared" si="129"/>
        <v>566.39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2">
        <f t="shared" si="129"/>
        <v>120.86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2">
        <f t="shared" si="129"/>
        <v>86.16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2">
        <f t="shared" si="129"/>
        <v>51.21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2">
        <f t="shared" si="129"/>
        <v>67.260000000000005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2">
        <f t="shared" si="129"/>
        <v>62.8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2">
        <f t="shared" si="129"/>
        <v>346.13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2">
        <f t="shared" si="129"/>
        <v>244.12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2">
        <f t="shared" si="129"/>
        <v>259.25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2">
        <f t="shared" si="129"/>
        <v>201.96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2">
        <f t="shared" si="129"/>
        <v>226.21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2">
        <f t="shared" si="129"/>
        <v>324.69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2">
        <f t="shared" si="129"/>
        <v>205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2">
        <f t="shared" si="129"/>
        <v>20.47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2">
        <f t="shared" si="129"/>
        <v>116.35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2">
        <f t="shared" si="129"/>
        <v>307.2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2">
        <f t="shared" si="129"/>
        <v>546.69000000000005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2">
        <f t="shared" si="129"/>
        <v>47.47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2">
        <f t="shared" si="129"/>
        <v>101.56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2">
        <f t="shared" si="129"/>
        <v>72.91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2">
        <f t="shared" si="129"/>
        <v>43.71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2">
        <f t="shared" si="129"/>
        <v>34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2">
        <f t="shared" si="129"/>
        <v>70.650000000000006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2">
        <f t="shared" si="129"/>
        <v>89.3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2">
        <f t="shared" si="129"/>
        <v>115.09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2">
        <f t="shared" si="129"/>
        <v>62.12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2">
        <f t="shared" si="129"/>
        <v>46.2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2">
        <f t="shared" si="129"/>
        <v>48.55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2">
        <f t="shared" si="129"/>
        <v>57.52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2">
        <f t="shared" si="129"/>
        <v>88.15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2">
        <f t="shared" si="129"/>
        <v>110.49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2">
        <f t="shared" si="129"/>
        <v>66.83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2">
        <f t="shared" si="129"/>
        <v>58.6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2">
        <f t="shared" si="129"/>
        <v>113.64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2">
        <f t="shared" si="129"/>
        <v>43.57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2">
        <f t="shared" si="129"/>
        <v>78.95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2">
        <f t="shared" si="129"/>
        <v>188.13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2">
        <f t="shared" si="129"/>
        <v>63.03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2">
        <f t="shared" si="129"/>
        <v>30.37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2">
        <f t="shared" si="129"/>
        <v>51.48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2">
        <f t="shared" si="129"/>
        <v>35.79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2">
        <f t="shared" si="129"/>
        <v>98.82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2">
        <f t="shared" si="129"/>
        <v>28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2">
        <f t="shared" si="129"/>
        <v>51.31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2">
        <f t="shared" si="129"/>
        <v>53.52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2">
        <f t="shared" si="129"/>
        <v>37.15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2">
        <f t="shared" si="129"/>
        <v>89.9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2">
        <f t="shared" si="129"/>
        <v>106.53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2">
        <f t="shared" si="129"/>
        <v>52.82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2">
        <f t="shared" si="129"/>
        <v>54.62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2">
        <f t="shared" si="129"/>
        <v>27.27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2">
        <f t="shared" ref="P2115:P2178" si="133">IFERROR(ROUND(E2115/L2115,2),0)</f>
        <v>68.599999999999994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2">
        <f t="shared" si="133"/>
        <v>35.61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2">
        <f t="shared" si="133"/>
        <v>94.03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2">
        <f t="shared" si="133"/>
        <v>526.46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2">
        <f t="shared" si="133"/>
        <v>50.66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2">
        <f t="shared" si="133"/>
        <v>79.180000000000007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2">
        <f t="shared" si="133"/>
        <v>91.59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2">
        <f t="shared" si="133"/>
        <v>116.96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2">
        <f t="shared" si="133"/>
        <v>28.4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2">
        <f t="shared" si="133"/>
        <v>103.33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2">
        <f t="shared" si="133"/>
        <v>10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2">
        <f t="shared" si="133"/>
        <v>23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2">
        <f t="shared" si="133"/>
        <v>31.56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2">
        <f t="shared" si="133"/>
        <v>5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2">
        <f t="shared" si="133"/>
        <v>34.22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2">
        <f t="shared" si="133"/>
        <v>25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2">
        <f t="shared" si="133"/>
        <v>19.670000000000002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2">
        <f t="shared" si="133"/>
        <v>21.25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2">
        <f t="shared" si="133"/>
        <v>8.33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2">
        <f t="shared" si="133"/>
        <v>21.34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2">
        <f t="shared" si="133"/>
        <v>5.33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2">
        <f t="shared" si="133"/>
        <v>34.67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2">
        <f t="shared" si="133"/>
        <v>21.73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2">
        <f t="shared" si="133"/>
        <v>11.92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2">
        <f t="shared" si="133"/>
        <v>26.6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2">
        <f t="shared" si="133"/>
        <v>10.67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2">
        <f t="shared" si="133"/>
        <v>29.04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2">
        <f t="shared" si="133"/>
        <v>50.91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2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2">
        <f t="shared" si="133"/>
        <v>50.08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2">
        <f t="shared" si="133"/>
        <v>45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2">
        <f t="shared" si="133"/>
        <v>25.29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2">
        <f t="shared" si="133"/>
        <v>51.29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2">
        <f t="shared" si="133"/>
        <v>1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2">
        <f t="shared" si="133"/>
        <v>49.38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2">
        <f t="shared" si="133"/>
        <v>1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2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2">
        <f t="shared" si="133"/>
        <v>101.25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2">
        <f t="shared" si="133"/>
        <v>19.670000000000002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2">
        <f t="shared" si="133"/>
        <v>12.5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2">
        <f t="shared" si="133"/>
        <v>8.5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2">
        <f t="shared" si="133"/>
        <v>1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2">
        <f t="shared" si="133"/>
        <v>23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2">
        <f t="shared" si="133"/>
        <v>17.989999999999998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2">
        <f t="shared" si="133"/>
        <v>370.95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2">
        <f t="shared" si="133"/>
        <v>63.57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2">
        <f t="shared" si="133"/>
        <v>13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2">
        <f t="shared" si="133"/>
        <v>5.31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2">
        <f t="shared" si="133"/>
        <v>35.619999999999997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2">
        <f t="shared" si="133"/>
        <v>87.1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2">
        <f t="shared" si="133"/>
        <v>75.11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2">
        <f t="shared" si="133"/>
        <v>68.010000000000005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2">
        <f t="shared" si="133"/>
        <v>29.62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2">
        <f t="shared" si="133"/>
        <v>91.63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2">
        <f t="shared" si="133"/>
        <v>22.5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2">
        <f t="shared" si="133"/>
        <v>64.37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2">
        <f t="shared" si="133"/>
        <v>21.86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2">
        <f t="shared" si="133"/>
        <v>33.32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2">
        <f t="shared" si="133"/>
        <v>90.28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2">
        <f t="shared" si="133"/>
        <v>76.92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2">
        <f t="shared" si="133"/>
        <v>59.23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2">
        <f t="shared" si="133"/>
        <v>65.38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2">
        <f t="shared" si="133"/>
        <v>67.31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2">
        <f t="shared" si="133"/>
        <v>88.75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2">
        <f t="shared" ref="P2179:P2242" si="137">IFERROR(ROUND(E2179/L2179,2),0)</f>
        <v>65.87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2">
        <f t="shared" si="137"/>
        <v>40.35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2">
        <f t="shared" si="137"/>
        <v>76.86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2">
        <f t="shared" si="137"/>
        <v>68.709999999999994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2">
        <f t="shared" si="137"/>
        <v>57.77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2">
        <f t="shared" si="137"/>
        <v>44.17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2">
        <f t="shared" si="137"/>
        <v>31.57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2">
        <f t="shared" si="137"/>
        <v>107.05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2">
        <f t="shared" si="137"/>
        <v>149.03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2">
        <f t="shared" si="137"/>
        <v>55.96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2">
        <f t="shared" si="137"/>
        <v>56.97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2">
        <f t="shared" si="137"/>
        <v>44.06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2">
        <f t="shared" si="137"/>
        <v>68.63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2">
        <f t="shared" si="137"/>
        <v>65.319999999999993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2">
        <f t="shared" si="137"/>
        <v>35.92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2">
        <f t="shared" si="137"/>
        <v>40.07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2">
        <f t="shared" si="137"/>
        <v>75.650000000000006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2">
        <f t="shared" si="137"/>
        <v>61.2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2">
        <f t="shared" si="137"/>
        <v>48.13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2">
        <f t="shared" si="137"/>
        <v>68.11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2">
        <f t="shared" si="137"/>
        <v>65.89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2">
        <f t="shared" si="137"/>
        <v>81.650000000000006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2">
        <f t="shared" si="137"/>
        <v>52.7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2">
        <f t="shared" si="137"/>
        <v>41.23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2">
        <f t="shared" si="137"/>
        <v>15.04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2">
        <f t="shared" si="137"/>
        <v>39.07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2">
        <f t="shared" si="137"/>
        <v>43.82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2">
        <f t="shared" si="137"/>
        <v>27.3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2">
        <f t="shared" si="137"/>
        <v>42.22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2">
        <f t="shared" si="137"/>
        <v>33.24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2">
        <f t="shared" si="137"/>
        <v>285.70999999999998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2">
        <f t="shared" si="137"/>
        <v>42.33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2">
        <f t="shared" si="137"/>
        <v>50.27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2">
        <f t="shared" si="137"/>
        <v>61.9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2">
        <f t="shared" si="137"/>
        <v>40.75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2">
        <f t="shared" si="137"/>
        <v>55.8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2">
        <f t="shared" si="137"/>
        <v>10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2">
        <f t="shared" si="137"/>
        <v>73.13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2">
        <f t="shared" si="137"/>
        <v>26.06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2">
        <f t="shared" si="137"/>
        <v>22.64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2">
        <f t="shared" si="137"/>
        <v>47.22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2">
        <f t="shared" si="137"/>
        <v>32.32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2">
        <f t="shared" si="137"/>
        <v>53.42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2">
        <f t="shared" si="137"/>
        <v>51.3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2">
        <f t="shared" si="137"/>
        <v>37.200000000000003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2">
        <f t="shared" si="137"/>
        <v>27.1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2">
        <f t="shared" si="137"/>
        <v>206.31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2">
        <f t="shared" si="137"/>
        <v>82.15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2">
        <f t="shared" si="137"/>
        <v>164.8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2">
        <f t="shared" si="137"/>
        <v>60.82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2">
        <f t="shared" si="137"/>
        <v>67.97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2">
        <f t="shared" si="137"/>
        <v>81.56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2">
        <f t="shared" si="137"/>
        <v>25.43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2">
        <f t="shared" si="137"/>
        <v>21.5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2">
        <f t="shared" si="137"/>
        <v>27.23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2">
        <f t="shared" si="137"/>
        <v>25.09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2">
        <f t="shared" si="137"/>
        <v>21.23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2">
        <f t="shared" si="137"/>
        <v>41.61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2">
        <f t="shared" si="137"/>
        <v>135.59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2">
        <f t="shared" si="137"/>
        <v>22.12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2">
        <f t="shared" si="137"/>
        <v>64.63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2">
        <f t="shared" si="137"/>
        <v>69.569999999999993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2">
        <f t="shared" si="137"/>
        <v>75.13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2">
        <f t="shared" si="137"/>
        <v>140.97999999999999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2">
        <f t="shared" ref="P2243:P2306" si="141">IFERROR(ROUND(E2243/L2243,2),0)</f>
        <v>49.47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2">
        <f t="shared" si="141"/>
        <v>53.87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2">
        <f t="shared" si="141"/>
        <v>4.57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2">
        <f t="shared" si="141"/>
        <v>65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2">
        <f t="shared" si="141"/>
        <v>53.48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2">
        <f t="shared" si="141"/>
        <v>43.91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2">
        <f t="shared" si="141"/>
        <v>50.85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2">
        <f t="shared" si="141"/>
        <v>58.63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2">
        <f t="shared" si="141"/>
        <v>32.82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2">
        <f t="shared" si="141"/>
        <v>426.93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2">
        <f t="shared" si="141"/>
        <v>23.81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2">
        <f t="shared" si="141"/>
        <v>98.41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2">
        <f t="shared" si="141"/>
        <v>107.32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2">
        <f t="shared" si="141"/>
        <v>11.67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2">
        <f t="shared" si="141"/>
        <v>41.78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2">
        <f t="shared" si="141"/>
        <v>21.38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2">
        <f t="shared" si="141"/>
        <v>94.1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2">
        <f t="shared" si="141"/>
        <v>15.72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2">
        <f t="shared" si="141"/>
        <v>90.64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2">
        <f t="shared" si="141"/>
        <v>97.3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2">
        <f t="shared" si="141"/>
        <v>37.119999999999997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2">
        <f t="shared" si="141"/>
        <v>28.1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2">
        <f t="shared" si="141"/>
        <v>144.43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2">
        <f t="shared" si="141"/>
        <v>24.27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2">
        <f t="shared" si="141"/>
        <v>35.119999999999997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2">
        <f t="shared" si="141"/>
        <v>24.76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2">
        <f t="shared" si="141"/>
        <v>188.38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2">
        <f t="shared" si="141"/>
        <v>148.08000000000001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2">
        <f t="shared" si="141"/>
        <v>49.93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2">
        <f t="shared" si="141"/>
        <v>107.82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2">
        <f t="shared" si="141"/>
        <v>42.63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2">
        <f t="shared" si="141"/>
        <v>14.37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2">
        <f t="shared" si="141"/>
        <v>37.479999999999997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2">
        <f t="shared" si="141"/>
        <v>30.2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2">
        <f t="shared" si="141"/>
        <v>33.549999999999997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2">
        <f t="shared" si="141"/>
        <v>64.75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2">
        <f t="shared" si="141"/>
        <v>57.93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2">
        <f t="shared" si="141"/>
        <v>53.08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2">
        <f t="shared" si="141"/>
        <v>48.06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2">
        <f t="shared" si="141"/>
        <v>82.4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2">
        <f t="shared" si="141"/>
        <v>50.45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2">
        <f t="shared" si="141"/>
        <v>115.83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2">
        <f t="shared" si="141"/>
        <v>63.03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2">
        <f t="shared" si="141"/>
        <v>108.02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2">
        <f t="shared" si="141"/>
        <v>46.09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2">
        <f t="shared" si="141"/>
        <v>107.21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2">
        <f t="shared" si="141"/>
        <v>50.93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2">
        <f t="shared" si="141"/>
        <v>40.04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2">
        <f t="shared" si="141"/>
        <v>64.44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2">
        <f t="shared" si="141"/>
        <v>53.83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2">
        <f t="shared" si="141"/>
        <v>100.47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2">
        <f t="shared" si="141"/>
        <v>46.63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2">
        <f t="shared" si="141"/>
        <v>34.07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2">
        <f t="shared" si="141"/>
        <v>65.209999999999994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2">
        <f t="shared" si="141"/>
        <v>44.21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2">
        <f t="shared" si="141"/>
        <v>71.97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2">
        <f t="shared" si="141"/>
        <v>52.95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2">
        <f t="shared" si="141"/>
        <v>109.45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2">
        <f t="shared" si="141"/>
        <v>75.040000000000006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2">
        <f t="shared" si="141"/>
        <v>115.71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2">
        <f t="shared" si="141"/>
        <v>31.66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2">
        <f t="shared" si="141"/>
        <v>46.18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2">
        <f t="shared" si="141"/>
        <v>68.48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2">
        <f t="shared" si="141"/>
        <v>53.47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2">
        <f t="shared" ref="P2307:P2370" si="145">IFERROR(ROUND(E2307/L2307,2),0)</f>
        <v>109.11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2">
        <f t="shared" si="145"/>
        <v>51.19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2">
        <f t="shared" si="145"/>
        <v>27.94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2">
        <f t="shared" si="145"/>
        <v>82.5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2">
        <f t="shared" si="145"/>
        <v>59.82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2">
        <f t="shared" si="145"/>
        <v>64.819999999999993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2">
        <f t="shared" si="145"/>
        <v>90.1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2">
        <f t="shared" si="145"/>
        <v>40.96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2">
        <f t="shared" si="145"/>
        <v>56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2">
        <f t="shared" si="145"/>
        <v>37.67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2">
        <f t="shared" si="145"/>
        <v>40.08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2">
        <f t="shared" si="145"/>
        <v>78.03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2">
        <f t="shared" si="145"/>
        <v>18.91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2">
        <f t="shared" si="145"/>
        <v>37.130000000000003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2">
        <f t="shared" si="145"/>
        <v>41.96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2">
        <f t="shared" si="145"/>
        <v>61.04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2">
        <f t="shared" si="145"/>
        <v>64.53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2">
        <f t="shared" si="145"/>
        <v>21.25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2">
        <f t="shared" si="145"/>
        <v>30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2">
        <f t="shared" si="145"/>
        <v>25.49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2">
        <f t="shared" si="145"/>
        <v>11.43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2">
        <f t="shared" si="145"/>
        <v>108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2">
        <f t="shared" si="145"/>
        <v>54.88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2">
        <f t="shared" si="145"/>
        <v>47.38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2">
        <f t="shared" si="145"/>
        <v>211.84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2">
        <f t="shared" si="145"/>
        <v>219.93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2">
        <f t="shared" si="145"/>
        <v>40.799999999999997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2">
        <f t="shared" si="145"/>
        <v>75.5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2">
        <f t="shared" si="145"/>
        <v>13.54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2">
        <f t="shared" si="145"/>
        <v>60.87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2">
        <f t="shared" si="145"/>
        <v>115.69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2">
        <f t="shared" si="145"/>
        <v>48.1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2">
        <f t="shared" si="145"/>
        <v>74.180000000000007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2">
        <f t="shared" si="145"/>
        <v>123.35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2">
        <f t="shared" si="145"/>
        <v>66.62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2">
        <f t="shared" si="145"/>
        <v>104.99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2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2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2">
        <f t="shared" si="145"/>
        <v>300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2">
        <f t="shared" si="145"/>
        <v>1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2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2">
        <f t="shared" si="145"/>
        <v>13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2">
        <f t="shared" si="145"/>
        <v>15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2">
        <f t="shared" si="145"/>
        <v>54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2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2">
        <f t="shared" si="145"/>
        <v>15.43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2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2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2">
        <f t="shared" si="145"/>
        <v>25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2">
        <f t="shared" si="145"/>
        <v>27.5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2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2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2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2">
        <f t="shared" si="145"/>
        <v>367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2">
        <f t="shared" si="145"/>
        <v>2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2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2">
        <f t="shared" si="145"/>
        <v>60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2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2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2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2">
        <f t="shared" si="145"/>
        <v>97.41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2">
        <f t="shared" si="145"/>
        <v>47.86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2">
        <f t="shared" si="145"/>
        <v>50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2">
        <f t="shared" ref="P2371:P2434" si="149">IFERROR(ROUND(E2371/L2371,2),0)</f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2">
        <f t="shared" si="149"/>
        <v>20.5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2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2">
        <f t="shared" si="149"/>
        <v>30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2">
        <f t="shared" si="149"/>
        <v>50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2">
        <f t="shared" si="149"/>
        <v>10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2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2">
        <f t="shared" si="149"/>
        <v>81.58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2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2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2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2">
        <f t="shared" si="149"/>
        <v>18.329999999999998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2">
        <f t="shared" si="149"/>
        <v>224.43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2">
        <f t="shared" si="149"/>
        <v>37.5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2">
        <f t="shared" si="149"/>
        <v>145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2">
        <f t="shared" si="149"/>
        <v>1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2">
        <f t="shared" si="149"/>
        <v>112.57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2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2">
        <f t="shared" si="149"/>
        <v>342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2">
        <f t="shared" si="149"/>
        <v>57.88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2">
        <f t="shared" si="149"/>
        <v>30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2">
        <f t="shared" si="149"/>
        <v>25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2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2">
        <f t="shared" si="149"/>
        <v>50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2">
        <f t="shared" si="149"/>
        <v>1.5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2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2">
        <f t="shared" si="149"/>
        <v>10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2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2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2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2">
        <f t="shared" si="149"/>
        <v>22.33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2">
        <f t="shared" si="149"/>
        <v>52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2">
        <f t="shared" si="149"/>
        <v>16.829999999999998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2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2">
        <f t="shared" si="149"/>
        <v>56.3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2">
        <f t="shared" si="149"/>
        <v>84.06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2">
        <f t="shared" si="149"/>
        <v>168.39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2">
        <f t="shared" si="149"/>
        <v>15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2">
        <f t="shared" si="149"/>
        <v>76.67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2">
        <f t="shared" si="149"/>
        <v>50.33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2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2">
        <f t="shared" si="149"/>
        <v>8.33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2">
        <f t="shared" si="149"/>
        <v>35.380000000000003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2">
        <f t="shared" si="149"/>
        <v>55.83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2">
        <f t="shared" si="149"/>
        <v>5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2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2">
        <f t="shared" si="149"/>
        <v>1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2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2">
        <f t="shared" si="149"/>
        <v>69.47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2">
        <f t="shared" si="149"/>
        <v>1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2">
        <f t="shared" si="149"/>
        <v>1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2">
        <f t="shared" si="149"/>
        <v>8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2">
        <f t="shared" si="149"/>
        <v>34.44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2">
        <f t="shared" si="149"/>
        <v>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2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2">
        <f t="shared" si="149"/>
        <v>1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2">
        <f t="shared" si="149"/>
        <v>1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2">
        <f t="shared" si="149"/>
        <v>501.25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2">
        <f t="shared" si="149"/>
        <v>10.5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2">
        <f t="shared" si="149"/>
        <v>1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2">
        <f t="shared" si="149"/>
        <v>1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2">
        <f t="shared" ref="P2435:P2498" si="153">IFERROR(ROUND(E2435/L2435,2),0)</f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2">
        <f t="shared" si="153"/>
        <v>13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2">
        <f t="shared" si="153"/>
        <v>306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2">
        <f t="shared" si="153"/>
        <v>22.5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2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2">
        <f t="shared" si="153"/>
        <v>50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2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2">
        <f t="shared" si="153"/>
        <v>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2">
        <f t="shared" si="153"/>
        <v>74.23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2">
        <f t="shared" si="153"/>
        <v>81.25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2">
        <f t="shared" si="153"/>
        <v>130.22999999999999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2">
        <f t="shared" si="153"/>
        <v>53.41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2">
        <f t="shared" si="153"/>
        <v>75.13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2">
        <f t="shared" si="153"/>
        <v>75.67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2">
        <f t="shared" si="153"/>
        <v>31.69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2">
        <f t="shared" si="153"/>
        <v>47.78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2">
        <f t="shared" si="153"/>
        <v>90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2">
        <f t="shared" si="153"/>
        <v>149.31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2">
        <f t="shared" si="153"/>
        <v>62.07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2">
        <f t="shared" si="153"/>
        <v>53.4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2">
        <f t="shared" si="153"/>
        <v>69.27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2">
        <f t="shared" si="153"/>
        <v>271.51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2">
        <f t="shared" si="153"/>
        <v>34.130000000000003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2">
        <f t="shared" si="153"/>
        <v>40.49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2">
        <f t="shared" si="153"/>
        <v>189.76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2">
        <f t="shared" si="153"/>
        <v>68.86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2">
        <f t="shared" si="153"/>
        <v>108.78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2">
        <f t="shared" si="153"/>
        <v>125.99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2">
        <f t="shared" si="153"/>
        <v>90.52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2">
        <f t="shared" si="153"/>
        <v>28.88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2">
        <f t="shared" si="153"/>
        <v>31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2">
        <f t="shared" si="153"/>
        <v>51.67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2">
        <f t="shared" si="153"/>
        <v>26.27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2">
        <f t="shared" si="153"/>
        <v>48.08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2">
        <f t="shared" si="153"/>
        <v>27.56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2">
        <f t="shared" si="153"/>
        <v>36.97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2">
        <f t="shared" si="153"/>
        <v>29.02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2">
        <f t="shared" si="153"/>
        <v>28.66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2">
        <f t="shared" si="153"/>
        <v>37.65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2">
        <f t="shared" si="153"/>
        <v>97.9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2">
        <f t="shared" si="153"/>
        <v>42.55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2">
        <f t="shared" si="153"/>
        <v>131.58000000000001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2">
        <f t="shared" si="153"/>
        <v>32.32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2">
        <f t="shared" si="153"/>
        <v>61.1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2">
        <f t="shared" si="153"/>
        <v>31.34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2">
        <f t="shared" si="153"/>
        <v>129.11000000000001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2">
        <f t="shared" si="153"/>
        <v>25.02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2">
        <f t="shared" si="153"/>
        <v>250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2">
        <f t="shared" si="153"/>
        <v>47.54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2">
        <f t="shared" si="153"/>
        <v>40.04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2">
        <f t="shared" si="153"/>
        <v>65.84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2">
        <f t="shared" si="153"/>
        <v>46.4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2">
        <f t="shared" si="153"/>
        <v>50.37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2">
        <f t="shared" si="153"/>
        <v>26.57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2">
        <f t="shared" si="153"/>
        <v>39.49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2">
        <f t="shared" si="153"/>
        <v>49.25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2">
        <f t="shared" si="153"/>
        <v>62.38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2">
        <f t="shared" si="153"/>
        <v>37.94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2">
        <f t="shared" si="153"/>
        <v>51.6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2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2">
        <f t="shared" si="153"/>
        <v>99.38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2">
        <f t="shared" si="153"/>
        <v>38.85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2">
        <f t="shared" si="153"/>
        <v>45.55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2">
        <f t="shared" si="153"/>
        <v>600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2">
        <f t="shared" ref="P2499:P2562" si="157">IFERROR(ROUND(E2499/L2499,2),0)</f>
        <v>80.55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2">
        <f t="shared" si="157"/>
        <v>52.8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2">
        <f t="shared" si="157"/>
        <v>47.68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2">
        <f t="shared" si="157"/>
        <v>23.45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2">
        <f t="shared" si="157"/>
        <v>40.14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2">
        <f t="shared" si="157"/>
        <v>17.2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2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2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2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2">
        <f t="shared" si="157"/>
        <v>15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2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2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2">
        <f t="shared" si="157"/>
        <v>35.71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2">
        <f t="shared" si="157"/>
        <v>37.5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2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2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2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2">
        <f t="shared" si="157"/>
        <v>52.5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2">
        <f t="shared" si="157"/>
        <v>77.5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2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2">
        <f t="shared" si="157"/>
        <v>53.55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2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2">
        <f t="shared" si="157"/>
        <v>16.25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2">
        <f t="shared" si="157"/>
        <v>103.68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2">
        <f t="shared" si="157"/>
        <v>185.19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2">
        <f t="shared" si="157"/>
        <v>54.15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2">
        <f t="shared" si="157"/>
        <v>177.21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2">
        <f t="shared" si="157"/>
        <v>100.33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2">
        <f t="shared" si="157"/>
        <v>136.91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2">
        <f t="shared" si="157"/>
        <v>57.54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2">
        <f t="shared" si="157"/>
        <v>52.96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2">
        <f t="shared" si="157"/>
        <v>82.33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2">
        <f t="shared" si="157"/>
        <v>135.41999999999999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2">
        <f t="shared" si="157"/>
        <v>74.069999999999993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2">
        <f t="shared" si="157"/>
        <v>84.08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2">
        <f t="shared" si="157"/>
        <v>61.03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2">
        <f t="shared" si="157"/>
        <v>150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2">
        <f t="shared" si="157"/>
        <v>266.08999999999997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2">
        <f t="shared" si="157"/>
        <v>7.25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2">
        <f t="shared" si="157"/>
        <v>100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2">
        <f t="shared" si="157"/>
        <v>109.96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2">
        <f t="shared" si="157"/>
        <v>169.92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2">
        <f t="shared" si="157"/>
        <v>95.74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2">
        <f t="shared" si="157"/>
        <v>59.46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2">
        <f t="shared" si="157"/>
        <v>55.77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2">
        <f t="shared" si="157"/>
        <v>30.08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2">
        <f t="shared" si="157"/>
        <v>88.44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2">
        <f t="shared" si="157"/>
        <v>64.03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2">
        <f t="shared" si="157"/>
        <v>60.15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2">
        <f t="shared" si="157"/>
        <v>49.19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2">
        <f t="shared" si="157"/>
        <v>165.16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2">
        <f t="shared" si="157"/>
        <v>43.62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2">
        <f t="shared" si="157"/>
        <v>43.7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2">
        <f t="shared" si="157"/>
        <v>67.42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2">
        <f t="shared" si="157"/>
        <v>177.5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2">
        <f t="shared" si="157"/>
        <v>38.880000000000003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2">
        <f t="shared" si="157"/>
        <v>54.99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2">
        <f t="shared" si="157"/>
        <v>61.34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2">
        <f t="shared" si="157"/>
        <v>23.12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2">
        <f t="shared" si="157"/>
        <v>29.61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2">
        <f t="shared" si="157"/>
        <v>75.61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2">
        <f t="shared" si="157"/>
        <v>35.6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2">
        <f t="shared" si="157"/>
        <v>143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2">
        <f t="shared" ref="P2563:P2626" si="161">IFERROR(ROUND(E2563/L2563,2),0)</f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2">
        <f t="shared" si="161"/>
        <v>25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2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2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2">
        <f t="shared" si="161"/>
        <v>100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2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2">
        <f t="shared" si="161"/>
        <v>60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2">
        <f t="shared" si="161"/>
        <v>50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2">
        <f t="shared" si="161"/>
        <v>72.5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2">
        <f t="shared" si="161"/>
        <v>29.5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2">
        <f t="shared" si="161"/>
        <v>62.5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2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2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2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2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2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2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2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2">
        <f t="shared" si="161"/>
        <v>23.08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2">
        <f t="shared" si="161"/>
        <v>25.5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2">
        <f t="shared" si="161"/>
        <v>48.18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2">
        <f t="shared" si="161"/>
        <v>1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2">
        <f t="shared" si="161"/>
        <v>1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2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2">
        <f t="shared" si="161"/>
        <v>50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2">
        <f t="shared" si="161"/>
        <v>5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2">
        <f t="shared" si="161"/>
        <v>202.83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2">
        <f t="shared" si="161"/>
        <v>29.13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2">
        <f t="shared" si="161"/>
        <v>5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2">
        <f t="shared" si="161"/>
        <v>13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2">
        <f t="shared" si="161"/>
        <v>50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2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2">
        <f t="shared" si="161"/>
        <v>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2">
        <f t="shared" si="161"/>
        <v>96.05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2">
        <f t="shared" si="161"/>
        <v>305.77999999999997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2">
        <f t="shared" si="161"/>
        <v>12.14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2">
        <f t="shared" si="161"/>
        <v>83.57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2">
        <f t="shared" si="161"/>
        <v>18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2">
        <f t="shared" si="161"/>
        <v>115.53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2">
        <f t="shared" si="161"/>
        <v>21.9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2">
        <f t="shared" si="161"/>
        <v>80.02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2">
        <f t="shared" si="161"/>
        <v>35.520000000000003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2">
        <f t="shared" si="161"/>
        <v>64.930000000000007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2">
        <f t="shared" si="161"/>
        <v>60.97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2">
        <f t="shared" si="161"/>
        <v>31.44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2">
        <f t="shared" si="161"/>
        <v>81.95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2">
        <f t="shared" si="161"/>
        <v>58.93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2">
        <f t="shared" si="161"/>
        <v>157.29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2">
        <f t="shared" si="161"/>
        <v>55.76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2">
        <f t="shared" si="161"/>
        <v>83.8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2">
        <f t="shared" si="161"/>
        <v>58.42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2">
        <f t="shared" si="161"/>
        <v>270.57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2">
        <f t="shared" si="161"/>
        <v>107.1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2">
        <f t="shared" si="161"/>
        <v>47.18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2">
        <f t="shared" si="161"/>
        <v>120.31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2">
        <f t="shared" si="161"/>
        <v>27.6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2">
        <f t="shared" si="161"/>
        <v>205.3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2">
        <f t="shared" si="161"/>
        <v>35.549999999999997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2">
        <f t="shared" si="161"/>
        <v>74.64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2">
        <f t="shared" si="161"/>
        <v>47.06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2">
        <f t="shared" si="161"/>
        <v>26.59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2">
        <f t="shared" si="161"/>
        <v>36.770000000000003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2">
        <f t="shared" si="161"/>
        <v>31.82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2">
        <f t="shared" ref="P2627:P2690" si="165">IFERROR(ROUND(E2627/L2627,2),0)</f>
        <v>27.58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2">
        <f t="shared" si="165"/>
        <v>56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2">
        <f t="shared" si="165"/>
        <v>21.56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2">
        <f t="shared" si="165"/>
        <v>44.1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2">
        <f t="shared" si="165"/>
        <v>63.87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2">
        <f t="shared" si="165"/>
        <v>38.99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2">
        <f t="shared" si="165"/>
        <v>80.19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2">
        <f t="shared" si="165"/>
        <v>34.9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2">
        <f t="shared" si="165"/>
        <v>89.1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2">
        <f t="shared" si="165"/>
        <v>39.44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2">
        <f t="shared" si="165"/>
        <v>136.9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2">
        <f t="shared" si="165"/>
        <v>37.46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2">
        <f t="shared" si="165"/>
        <v>31.96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2">
        <f t="shared" si="165"/>
        <v>25.21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2">
        <f t="shared" si="165"/>
        <v>10.039999999999999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2">
        <f t="shared" si="165"/>
        <v>45.94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2">
        <f t="shared" si="165"/>
        <v>15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2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2">
        <f t="shared" si="165"/>
        <v>223.58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2">
        <f t="shared" si="165"/>
        <v>39.479999999999997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2">
        <f t="shared" si="165"/>
        <v>91.3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2">
        <f t="shared" si="165"/>
        <v>78.67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2">
        <f t="shared" si="165"/>
        <v>12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2">
        <f t="shared" si="165"/>
        <v>17.670000000000002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2">
        <f t="shared" si="165"/>
        <v>41.33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2">
        <f t="shared" si="165"/>
        <v>71.599999999999994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2">
        <f t="shared" si="165"/>
        <v>307.82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2">
        <f t="shared" si="165"/>
        <v>80.45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2">
        <f t="shared" si="165"/>
        <v>83.94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2">
        <f t="shared" si="165"/>
        <v>8.5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2">
        <f t="shared" si="165"/>
        <v>73.37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2">
        <f t="shared" si="165"/>
        <v>112.86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2">
        <f t="shared" si="165"/>
        <v>95.28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2">
        <f t="shared" si="165"/>
        <v>22.75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2">
        <f t="shared" si="165"/>
        <v>133.30000000000001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2">
        <f t="shared" si="165"/>
        <v>3.8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2">
        <f t="shared" si="165"/>
        <v>85.75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2">
        <f t="shared" si="165"/>
        <v>267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2">
        <f t="shared" si="165"/>
        <v>373.56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2">
        <f t="shared" si="165"/>
        <v>174.04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2">
        <f t="shared" si="165"/>
        <v>93.7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2">
        <f t="shared" si="165"/>
        <v>77.33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2">
        <f t="shared" si="165"/>
        <v>92.22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2">
        <f t="shared" si="165"/>
        <v>60.96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2">
        <f t="shared" si="165"/>
        <v>91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2">
        <f t="shared" si="165"/>
        <v>41.58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2">
        <f t="shared" si="165"/>
        <v>33.76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2">
        <f t="shared" si="165"/>
        <v>70.62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2">
        <f t="shared" si="165"/>
        <v>167.15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2">
        <f t="shared" si="165"/>
        <v>128.62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2">
        <f t="shared" si="165"/>
        <v>65.41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2">
        <f t="shared" si="165"/>
        <v>117.56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2">
        <f t="shared" si="165"/>
        <v>126.48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2">
        <f t="shared" si="165"/>
        <v>550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2">
        <f t="shared" si="165"/>
        <v>44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2">
        <f t="shared" si="165"/>
        <v>69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2">
        <f t="shared" si="165"/>
        <v>27.5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2">
        <f t="shared" si="165"/>
        <v>84.9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2">
        <f t="shared" si="165"/>
        <v>12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2">
        <f t="shared" si="165"/>
        <v>200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2">
        <f t="shared" si="165"/>
        <v>10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2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2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2">
        <f t="shared" si="165"/>
        <v>5.29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2">
        <f t="shared" ref="P2691:P2754" si="169">IFERROR(ROUND(E2691/L2691,2),0)</f>
        <v>1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2">
        <f t="shared" si="169"/>
        <v>72.760000000000005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2">
        <f t="shared" si="169"/>
        <v>17.5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2">
        <f t="shared" si="169"/>
        <v>25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2">
        <f t="shared" si="169"/>
        <v>13.33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2">
        <f t="shared" si="169"/>
        <v>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2">
        <f t="shared" si="169"/>
        <v>23.67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2">
        <f t="shared" si="169"/>
        <v>89.21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2">
        <f t="shared" si="169"/>
        <v>116.56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2">
        <f t="shared" si="169"/>
        <v>13.01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2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2">
        <f t="shared" si="169"/>
        <v>17.5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2">
        <f t="shared" si="169"/>
        <v>40.76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2">
        <f t="shared" si="169"/>
        <v>68.25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2">
        <f t="shared" si="169"/>
        <v>95.49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2">
        <f t="shared" si="169"/>
        <v>7.19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2">
        <f t="shared" si="169"/>
        <v>511.65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2">
        <f t="shared" si="169"/>
        <v>261.75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2">
        <f t="shared" si="169"/>
        <v>69.760000000000005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2">
        <f t="shared" si="169"/>
        <v>77.23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2">
        <f t="shared" si="169"/>
        <v>340.57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2">
        <f t="shared" si="169"/>
        <v>67.42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2">
        <f t="shared" si="169"/>
        <v>845.7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2">
        <f t="shared" si="169"/>
        <v>97.19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2">
        <f t="shared" si="169"/>
        <v>451.84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2">
        <f t="shared" si="169"/>
        <v>138.66999999999999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2">
        <f t="shared" si="169"/>
        <v>21.64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2">
        <f t="shared" si="169"/>
        <v>169.52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2">
        <f t="shared" si="169"/>
        <v>161.88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2">
        <f t="shared" si="169"/>
        <v>493.13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2">
        <f t="shared" si="169"/>
        <v>22.12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2">
        <f t="shared" si="169"/>
        <v>18.239999999999998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2">
        <f t="shared" si="169"/>
        <v>8.75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2">
        <f t="shared" si="169"/>
        <v>40.61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2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2">
        <f t="shared" si="169"/>
        <v>37.950000000000003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2">
        <f t="shared" si="169"/>
        <v>35.729999999999997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2">
        <f t="shared" si="169"/>
        <v>42.16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2">
        <f t="shared" si="169"/>
        <v>35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2">
        <f t="shared" si="169"/>
        <v>13.25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2">
        <f t="shared" si="169"/>
        <v>55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2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2">
        <f t="shared" si="169"/>
        <v>39.29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2">
        <f t="shared" ref="P2755:P2818" si="173">IFERROR(ROUND(E2755/L2755,2),0)</f>
        <v>47.5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2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2">
        <f t="shared" si="173"/>
        <v>17.329999999999998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2">
        <f t="shared" si="173"/>
        <v>31.76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2">
        <f t="shared" si="173"/>
        <v>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2">
        <f t="shared" si="173"/>
        <v>39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2">
        <f t="shared" si="173"/>
        <v>52.5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2">
        <f t="shared" si="173"/>
        <v>9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2">
        <f t="shared" si="173"/>
        <v>25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2">
        <f t="shared" si="173"/>
        <v>30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2">
        <f t="shared" si="173"/>
        <v>11.25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2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2">
        <f t="shared" si="173"/>
        <v>25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2">
        <f t="shared" si="173"/>
        <v>11.33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2">
        <f t="shared" si="173"/>
        <v>29.47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2">
        <f t="shared" si="173"/>
        <v>1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2">
        <f t="shared" si="173"/>
        <v>63.1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2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2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2">
        <f t="shared" si="173"/>
        <v>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2">
        <f t="shared" si="173"/>
        <v>43.85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2">
        <f t="shared" si="173"/>
        <v>75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2">
        <f t="shared" si="173"/>
        <v>45.97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2">
        <f t="shared" si="173"/>
        <v>10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2">
        <f t="shared" si="173"/>
        <v>93.67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2">
        <f t="shared" si="173"/>
        <v>53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2">
        <f t="shared" si="173"/>
        <v>25.13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2">
        <f t="shared" ref="P2819:P2882" si="177">IFERROR(ROUND(E2819/L2819,2),0)</f>
        <v>23.64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2">
        <f t="shared" si="177"/>
        <v>96.55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2">
        <f t="shared" ref="P2883:P2946" si="181">IFERROR(ROUND(E2883/L2883,2),0)</f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2">
        <f t="shared" si="181"/>
        <v>100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2">
        <f t="shared" ref="P2947:P3010" si="185">IFERROR(ROUND(E2947/L2947,2),0)</f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2">
        <f t="shared" si="185"/>
        <v>116.73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2">
        <f t="shared" ref="P3011:P3074" si="189">IFERROR(ROUND(E3011/L3011,2),0)</f>
        <v>233.9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2">
        <f t="shared" si="189"/>
        <v>1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2">
        <f t="shared" ref="P3075:P3138" si="193">IFERROR(ROUND(E3075/L3075,2),0)</f>
        <v>92.14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2">
        <f t="shared" si="193"/>
        <v>29.05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2">
        <f t="shared" ref="P3139:P3202" si="197">IFERROR(ROUND(E3139/L3139,2),0)</f>
        <v>50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2">
        <f t="shared" si="197"/>
        <v>1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2">
        <f t="shared" ref="P3203:P3266" si="201">IFERROR(ROUND(E3203/L3203,2),0)</f>
        <v>12.5</v>
      </c>
      <c r="Q3203" s="14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2">
        <f t="shared" si="201"/>
        <v>52.55</v>
      </c>
      <c r="Q3266" s="14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2">
        <f t="shared" ref="P3267:P3330" si="205">IFERROR(ROUND(E3267/L3267,2),0)</f>
        <v>70.290000000000006</v>
      </c>
      <c r="Q3267" s="14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2">
        <f t="shared" si="205"/>
        <v>292.77999999999997</v>
      </c>
      <c r="Q3330" s="14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2">
        <f t="shared" ref="P3331:P3394" si="209">IFERROR(ROUND(E3331/L3331,2),0)</f>
        <v>44.92</v>
      </c>
      <c r="Q3331" s="14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2">
        <f t="shared" si="209"/>
        <v>41.67</v>
      </c>
      <c r="Q3394" s="14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2">
        <f t="shared" ref="P3395:P3458" si="213">IFERROR(ROUND(E3395/L3395,2),0)</f>
        <v>36.07</v>
      </c>
      <c r="Q3395" s="14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2">
        <f t="shared" si="213"/>
        <v>358.69</v>
      </c>
      <c r="Q3458" s="14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2">
        <f t="shared" ref="P3459:P3522" si="217">IFERROR(ROUND(E3459/L3459,2),0)</f>
        <v>50.98</v>
      </c>
      <c r="Q3459" s="14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2">
        <f t="shared" si="217"/>
        <v>95.95</v>
      </c>
      <c r="Q3522" s="14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2">
        <f t="shared" ref="P3523:P3586" si="221">IFERROR(ROUND(E3523/L3523,2),0)</f>
        <v>45.62</v>
      </c>
      <c r="Q3523" s="14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2">
        <f t="shared" si="221"/>
        <v>30.94</v>
      </c>
      <c r="Q3586" s="14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2">
        <f t="shared" ref="P3587:P3650" si="225">IFERROR(ROUND(E3587/L3587,2),0)</f>
        <v>176.09</v>
      </c>
      <c r="Q3587" s="14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2">
        <f t="shared" si="225"/>
        <v>550.04</v>
      </c>
      <c r="Q3650" s="14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2">
        <f t="shared" ref="P3651:P3714" si="229">IFERROR(ROUND(E3651/L3651,2),0)</f>
        <v>97.5</v>
      </c>
      <c r="Q3651" s="14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2">
        <f t="shared" si="229"/>
        <v>110.87</v>
      </c>
      <c r="Q3714" s="14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2">
        <f t="shared" ref="P3715:P3778" si="233">IFERROR(ROUND(E3715/L3715,2),0)</f>
        <v>106.84</v>
      </c>
      <c r="Q3715" s="14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2">
        <f t="shared" si="233"/>
        <v>90.82</v>
      </c>
      <c r="Q3778" s="14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2">
        <f t="shared" ref="P3779:P3842" si="237">IFERROR(ROUND(E3779/L3779,2),0)</f>
        <v>48.54</v>
      </c>
      <c r="Q3779" s="14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2">
        <f t="shared" si="237"/>
        <v>21.67</v>
      </c>
      <c r="Q3842" s="14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2">
        <f t="shared" ref="P3843:P3906" si="241">IFERROR(ROUND(E3843/L3843,2),0)</f>
        <v>25.65</v>
      </c>
      <c r="Q3843" s="14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2">
        <f t="shared" si="241"/>
        <v>1.5</v>
      </c>
      <c r="Q3906" s="14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2">
        <f t="shared" ref="P3907:P3970" si="245">IFERROR(ROUND(E3907/L3907,2),0)</f>
        <v>24.71</v>
      </c>
      <c r="Q3907" s="14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2">
        <f t="shared" si="245"/>
        <v>47.91</v>
      </c>
      <c r="Q3970" s="14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2">
        <f t="shared" ref="P3971:P4034" si="249">IFERROR(ROUND(E3971/L3971,2),0)</f>
        <v>35.17</v>
      </c>
      <c r="Q3971" s="14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2">
        <f t="shared" si="249"/>
        <v>59</v>
      </c>
      <c r="Q4034" s="14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2">
        <f t="shared" ref="P4035:P4098" si="253">IFERROR(ROUND(E4035/L4035,2),0)</f>
        <v>65.34</v>
      </c>
      <c r="Q4035" s="14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2">
        <f t="shared" si="253"/>
        <v>80</v>
      </c>
      <c r="Q4098" s="14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2">
        <f t="shared" ref="P4099:P4115" si="257">IFERROR(ROUND(E4099/L4099,2),0)</f>
        <v>0</v>
      </c>
      <c r="Q4099" s="14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40E82-E30F-3444-88A1-0B70661033C0}">
  <dimension ref="A1:T251"/>
  <sheetViews>
    <sheetView workbookViewId="0">
      <selection activeCell="B1889" sqref="B1889"/>
    </sheetView>
  </sheetViews>
  <sheetFormatPr baseColWidth="10" defaultRowHeight="15" x14ac:dyDescent="0.2"/>
  <cols>
    <col min="2" max="2" width="40.1640625" customWidth="1"/>
    <col min="3" max="3" width="48.33203125" customWidth="1"/>
  </cols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8360</v>
      </c>
      <c r="R1" s="21" t="s">
        <v>8361</v>
      </c>
      <c r="S1" s="21" t="s">
        <v>8365</v>
      </c>
      <c r="T1" s="21" t="s">
        <v>8366</v>
      </c>
    </row>
    <row r="2" spans="1:20" ht="48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4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32">
        <v>0</v>
      </c>
      <c r="Q2" s="33" t="s">
        <v>8315</v>
      </c>
      <c r="R2" s="26" t="s">
        <v>8316</v>
      </c>
      <c r="S2" s="17">
        <v>42492</v>
      </c>
      <c r="T2" s="17">
        <v>42534</v>
      </c>
    </row>
    <row r="3" spans="1:20" ht="32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4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1">
        <v>32</v>
      </c>
      <c r="P3" s="32">
        <v>60.67</v>
      </c>
      <c r="Q3" s="33" t="s">
        <v>8315</v>
      </c>
      <c r="R3" s="26" t="s">
        <v>8316</v>
      </c>
      <c r="S3" s="17">
        <v>42103</v>
      </c>
      <c r="T3" s="17">
        <v>42163</v>
      </c>
    </row>
    <row r="4" spans="1:20" ht="48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4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32">
        <v>0</v>
      </c>
      <c r="Q4" s="33" t="s">
        <v>8315</v>
      </c>
      <c r="R4" s="26" t="s">
        <v>8316</v>
      </c>
      <c r="S4" s="17">
        <v>42108</v>
      </c>
      <c r="T4" s="17">
        <v>42153</v>
      </c>
    </row>
    <row r="5" spans="1:20" ht="48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4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32">
        <v>0</v>
      </c>
      <c r="Q5" s="33" t="s">
        <v>8315</v>
      </c>
      <c r="R5" s="26" t="s">
        <v>8316</v>
      </c>
      <c r="S5" s="17">
        <v>42453</v>
      </c>
      <c r="T5" s="17">
        <v>42513</v>
      </c>
    </row>
    <row r="6" spans="1:20" ht="48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4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32">
        <v>23.33</v>
      </c>
      <c r="Q6" s="33" t="s">
        <v>8315</v>
      </c>
      <c r="R6" s="26" t="s">
        <v>8316</v>
      </c>
      <c r="S6" s="17">
        <v>42123</v>
      </c>
      <c r="T6" s="17">
        <v>42153</v>
      </c>
    </row>
    <row r="7" spans="1:20" ht="48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4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1">
        <v>4</v>
      </c>
      <c r="P7" s="32">
        <v>23.92</v>
      </c>
      <c r="Q7" s="33" t="s">
        <v>8315</v>
      </c>
      <c r="R7" s="26" t="s">
        <v>8316</v>
      </c>
      <c r="S7" s="17">
        <v>41858</v>
      </c>
      <c r="T7" s="17">
        <v>41888</v>
      </c>
    </row>
    <row r="8" spans="1:20" ht="32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4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1">
        <v>2</v>
      </c>
      <c r="P8" s="32">
        <v>15.83</v>
      </c>
      <c r="Q8" s="33" t="s">
        <v>8315</v>
      </c>
      <c r="R8" s="26" t="s">
        <v>8316</v>
      </c>
      <c r="S8" s="17">
        <v>41781</v>
      </c>
      <c r="T8" s="17">
        <v>41811</v>
      </c>
    </row>
    <row r="9" spans="1:20" ht="48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4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1">
        <v>50</v>
      </c>
      <c r="P9" s="32">
        <v>60</v>
      </c>
      <c r="Q9" s="33" t="s">
        <v>8315</v>
      </c>
      <c r="R9" s="26" t="s">
        <v>8316</v>
      </c>
      <c r="S9" s="17">
        <v>42370</v>
      </c>
      <c r="T9" s="17">
        <v>42398</v>
      </c>
    </row>
    <row r="10" spans="1:20" ht="48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4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1">
        <v>5</v>
      </c>
      <c r="P10" s="32">
        <v>24.33</v>
      </c>
      <c r="Q10" s="33" t="s">
        <v>8315</v>
      </c>
      <c r="R10" s="26" t="s">
        <v>8316</v>
      </c>
      <c r="S10" s="17">
        <v>42165</v>
      </c>
      <c r="T10" s="17">
        <v>42224</v>
      </c>
    </row>
    <row r="11" spans="1:20" ht="48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4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1">
        <v>7</v>
      </c>
      <c r="P11" s="32">
        <v>29.56</v>
      </c>
      <c r="Q11" s="33" t="s">
        <v>8315</v>
      </c>
      <c r="R11" s="26" t="s">
        <v>8316</v>
      </c>
      <c r="S11" s="17">
        <v>42480</v>
      </c>
      <c r="T11" s="17">
        <v>42540</v>
      </c>
    </row>
    <row r="12" spans="1:20" ht="48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4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32">
        <v>18.329999999999998</v>
      </c>
      <c r="Q12" s="33" t="s">
        <v>8315</v>
      </c>
      <c r="R12" s="26" t="s">
        <v>8316</v>
      </c>
      <c r="S12" s="17">
        <v>41784</v>
      </c>
      <c r="T12" s="17">
        <v>41814</v>
      </c>
    </row>
    <row r="13" spans="1:20" ht="48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4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32">
        <v>20</v>
      </c>
      <c r="Q13" s="33" t="s">
        <v>8315</v>
      </c>
      <c r="R13" s="26" t="s">
        <v>8316</v>
      </c>
      <c r="S13" s="17">
        <v>41831</v>
      </c>
      <c r="T13" s="17">
        <v>41891</v>
      </c>
    </row>
    <row r="14" spans="1:20" ht="48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4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32">
        <v>0</v>
      </c>
      <c r="Q14" s="33" t="s">
        <v>8315</v>
      </c>
      <c r="R14" s="26" t="s">
        <v>8316</v>
      </c>
      <c r="S14" s="17">
        <v>41950</v>
      </c>
      <c r="T14" s="17">
        <v>42010</v>
      </c>
    </row>
    <row r="15" spans="1:20" ht="48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4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31">
        <v>1</v>
      </c>
      <c r="P15" s="32">
        <v>22.5</v>
      </c>
      <c r="Q15" s="33" t="s">
        <v>8315</v>
      </c>
      <c r="R15" s="26" t="s">
        <v>8316</v>
      </c>
      <c r="S15" s="17">
        <v>42627</v>
      </c>
      <c r="T15" s="17">
        <v>42657</v>
      </c>
    </row>
    <row r="16" spans="1:20" ht="48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4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31">
        <v>20</v>
      </c>
      <c r="P16" s="32">
        <v>50.4</v>
      </c>
      <c r="Q16" s="33" t="s">
        <v>8315</v>
      </c>
      <c r="R16" s="26" t="s">
        <v>8316</v>
      </c>
      <c r="S16" s="17">
        <v>42531</v>
      </c>
      <c r="T16" s="17">
        <v>42555</v>
      </c>
    </row>
    <row r="17" spans="1:20" ht="48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4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31">
        <v>42</v>
      </c>
      <c r="P17" s="32">
        <v>105.03</v>
      </c>
      <c r="Q17" s="33" t="s">
        <v>8315</v>
      </c>
      <c r="R17" s="26" t="s">
        <v>8316</v>
      </c>
      <c r="S17" s="17">
        <v>42618</v>
      </c>
      <c r="T17" s="17">
        <v>42648</v>
      </c>
    </row>
    <row r="18" spans="1:20" ht="48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4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31">
        <v>1</v>
      </c>
      <c r="P18" s="32">
        <v>35.4</v>
      </c>
      <c r="Q18" s="33" t="s">
        <v>8315</v>
      </c>
      <c r="R18" s="26" t="s">
        <v>8316</v>
      </c>
      <c r="S18" s="17">
        <v>42540</v>
      </c>
      <c r="T18" s="17">
        <v>42570</v>
      </c>
    </row>
    <row r="19" spans="1:20" ht="48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4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31">
        <v>15</v>
      </c>
      <c r="P19" s="32">
        <v>83.33</v>
      </c>
      <c r="Q19" s="33" t="s">
        <v>8315</v>
      </c>
      <c r="R19" s="26" t="s">
        <v>8316</v>
      </c>
      <c r="S19" s="17">
        <v>41746</v>
      </c>
      <c r="T19" s="17">
        <v>41776</v>
      </c>
    </row>
    <row r="20" spans="1:20" ht="32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4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1">
        <v>5</v>
      </c>
      <c r="P20" s="32">
        <v>35.92</v>
      </c>
      <c r="Q20" s="33" t="s">
        <v>8315</v>
      </c>
      <c r="R20" s="26" t="s">
        <v>8316</v>
      </c>
      <c r="S20" s="17">
        <v>41974</v>
      </c>
      <c r="T20" s="17">
        <v>41994</v>
      </c>
    </row>
    <row r="21" spans="1:20" ht="32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4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32">
        <v>0</v>
      </c>
      <c r="Q21" s="33" t="s">
        <v>8315</v>
      </c>
      <c r="R21" s="26" t="s">
        <v>8316</v>
      </c>
      <c r="S21" s="17">
        <v>42115</v>
      </c>
      <c r="T21" s="17">
        <v>42175</v>
      </c>
    </row>
    <row r="22" spans="1:20" ht="48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4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31">
        <v>38</v>
      </c>
      <c r="P22" s="32">
        <v>119.13</v>
      </c>
      <c r="Q22" s="33" t="s">
        <v>8315</v>
      </c>
      <c r="R22" s="26" t="s">
        <v>8316</v>
      </c>
      <c r="S22" s="17">
        <v>42002</v>
      </c>
      <c r="T22" s="17">
        <v>42032</v>
      </c>
    </row>
    <row r="23" spans="1:20" ht="48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4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1">
        <v>5</v>
      </c>
      <c r="P23" s="32">
        <v>90.33</v>
      </c>
      <c r="Q23" s="33" t="s">
        <v>8315</v>
      </c>
      <c r="R23" s="26" t="s">
        <v>8316</v>
      </c>
      <c r="S23" s="17">
        <v>42722</v>
      </c>
      <c r="T23" s="17">
        <v>42752</v>
      </c>
    </row>
    <row r="24" spans="1:20" ht="48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4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32">
        <v>2.33</v>
      </c>
      <c r="Q24" s="33" t="s">
        <v>8315</v>
      </c>
      <c r="R24" s="26" t="s">
        <v>8316</v>
      </c>
      <c r="S24" s="17">
        <v>42465</v>
      </c>
      <c r="T24" s="17">
        <v>42495</v>
      </c>
    </row>
    <row r="25" spans="1:20" ht="32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4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32">
        <v>0</v>
      </c>
      <c r="Q25" s="33" t="s">
        <v>8315</v>
      </c>
      <c r="R25" s="26" t="s">
        <v>8316</v>
      </c>
      <c r="S25" s="17">
        <v>42171</v>
      </c>
      <c r="T25" s="17">
        <v>42201</v>
      </c>
    </row>
    <row r="26" spans="1:20" ht="48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4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31">
        <v>11</v>
      </c>
      <c r="P26" s="32">
        <v>108.33</v>
      </c>
      <c r="Q26" s="33" t="s">
        <v>8315</v>
      </c>
      <c r="R26" s="26" t="s">
        <v>8316</v>
      </c>
      <c r="S26" s="17">
        <v>42672</v>
      </c>
      <c r="T26" s="17">
        <v>42704</v>
      </c>
    </row>
    <row r="27" spans="1:20" ht="32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4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32">
        <v>29</v>
      </c>
      <c r="Q27" s="33" t="s">
        <v>8315</v>
      </c>
      <c r="R27" s="26" t="s">
        <v>8316</v>
      </c>
      <c r="S27" s="17">
        <v>42359</v>
      </c>
      <c r="T27" s="17">
        <v>42389</v>
      </c>
    </row>
    <row r="28" spans="1:20" ht="48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4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31">
        <v>23</v>
      </c>
      <c r="P28" s="32">
        <v>96.55</v>
      </c>
      <c r="Q28" s="33" t="s">
        <v>8315</v>
      </c>
      <c r="R28" s="26" t="s">
        <v>8316</v>
      </c>
      <c r="S28" s="17">
        <v>42192</v>
      </c>
      <c r="T28" s="17">
        <v>42236</v>
      </c>
    </row>
    <row r="29" spans="1:20" ht="48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4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32">
        <v>0</v>
      </c>
      <c r="Q29" s="33" t="s">
        <v>8315</v>
      </c>
      <c r="R29" s="26" t="s">
        <v>8316</v>
      </c>
      <c r="S29" s="17">
        <v>41916</v>
      </c>
      <c r="T29" s="17">
        <v>41976</v>
      </c>
    </row>
    <row r="30" spans="1:20" ht="48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4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31">
        <v>34</v>
      </c>
      <c r="P30" s="32">
        <v>63</v>
      </c>
      <c r="Q30" s="33" t="s">
        <v>8315</v>
      </c>
      <c r="R30" s="26" t="s">
        <v>8316</v>
      </c>
      <c r="S30" s="17">
        <v>42461</v>
      </c>
      <c r="T30" s="17">
        <v>42491</v>
      </c>
    </row>
    <row r="31" spans="1:20" ht="48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4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31">
        <v>19</v>
      </c>
      <c r="P31" s="32">
        <v>381.6</v>
      </c>
      <c r="Q31" s="33" t="s">
        <v>8315</v>
      </c>
      <c r="R31" s="26" t="s">
        <v>8316</v>
      </c>
      <c r="S31" s="17">
        <v>42370</v>
      </c>
      <c r="T31" s="17">
        <v>42406</v>
      </c>
    </row>
    <row r="32" spans="1:20" ht="32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4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32">
        <v>46.25</v>
      </c>
      <c r="Q32" s="33" t="s">
        <v>8315</v>
      </c>
      <c r="R32" s="26" t="s">
        <v>8316</v>
      </c>
      <c r="S32" s="17">
        <v>41948</v>
      </c>
      <c r="T32" s="17">
        <v>41978</v>
      </c>
    </row>
    <row r="33" spans="1:20" ht="32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4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31">
        <v>33</v>
      </c>
      <c r="P33" s="32">
        <v>26</v>
      </c>
      <c r="Q33" s="33" t="s">
        <v>8315</v>
      </c>
      <c r="R33" s="26" t="s">
        <v>8316</v>
      </c>
      <c r="S33" s="17">
        <v>42047</v>
      </c>
      <c r="T33" s="17">
        <v>42077</v>
      </c>
    </row>
    <row r="34" spans="1:20" ht="48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4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1">
        <v>5</v>
      </c>
      <c r="P34" s="32">
        <v>10</v>
      </c>
      <c r="Q34" s="33" t="s">
        <v>8315</v>
      </c>
      <c r="R34" s="26" t="s">
        <v>8316</v>
      </c>
      <c r="S34" s="17">
        <v>42261</v>
      </c>
      <c r="T34" s="17">
        <v>42266</v>
      </c>
    </row>
    <row r="35" spans="1:20" ht="48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4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32">
        <v>5</v>
      </c>
      <c r="Q35" s="33" t="s">
        <v>8315</v>
      </c>
      <c r="R35" s="26" t="s">
        <v>8316</v>
      </c>
      <c r="S35" s="17">
        <v>41985</v>
      </c>
      <c r="T35" s="17">
        <v>42015</v>
      </c>
    </row>
    <row r="36" spans="1:20" ht="48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4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32">
        <v>0</v>
      </c>
      <c r="Q36" s="33" t="s">
        <v>8315</v>
      </c>
      <c r="R36" s="26" t="s">
        <v>8316</v>
      </c>
      <c r="S36" s="17">
        <v>41922</v>
      </c>
      <c r="T36" s="17">
        <v>41930</v>
      </c>
    </row>
    <row r="37" spans="1:20" ht="32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4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31">
        <v>38</v>
      </c>
      <c r="P37" s="32">
        <v>81.569999999999993</v>
      </c>
      <c r="Q37" s="33" t="s">
        <v>8315</v>
      </c>
      <c r="R37" s="26" t="s">
        <v>8316</v>
      </c>
      <c r="S37" s="17">
        <v>41850</v>
      </c>
      <c r="T37" s="17">
        <v>41880</v>
      </c>
    </row>
    <row r="38" spans="1:20" ht="48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4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31">
        <v>1</v>
      </c>
      <c r="P38" s="32">
        <v>7</v>
      </c>
      <c r="Q38" s="33" t="s">
        <v>8315</v>
      </c>
      <c r="R38" s="26" t="s">
        <v>8316</v>
      </c>
      <c r="S38" s="17">
        <v>41831</v>
      </c>
      <c r="T38" s="17">
        <v>41860</v>
      </c>
    </row>
    <row r="39" spans="1:20" ht="48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4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31">
        <v>3</v>
      </c>
      <c r="P39" s="32">
        <v>27.3</v>
      </c>
      <c r="Q39" s="33" t="s">
        <v>8315</v>
      </c>
      <c r="R39" s="26" t="s">
        <v>8316</v>
      </c>
      <c r="S39" s="17">
        <v>42415</v>
      </c>
      <c r="T39" s="17">
        <v>42475</v>
      </c>
    </row>
    <row r="40" spans="1:20" ht="32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4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31">
        <v>9</v>
      </c>
      <c r="P40" s="32">
        <v>29.41</v>
      </c>
      <c r="Q40" s="33" t="s">
        <v>8315</v>
      </c>
      <c r="R40" s="26" t="s">
        <v>8316</v>
      </c>
      <c r="S40" s="17">
        <v>41869</v>
      </c>
      <c r="T40" s="17">
        <v>41876</v>
      </c>
    </row>
    <row r="41" spans="1:20" ht="16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4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31">
        <v>1</v>
      </c>
      <c r="P41" s="32">
        <v>12.5</v>
      </c>
      <c r="Q41" s="33" t="s">
        <v>8315</v>
      </c>
      <c r="R41" s="26" t="s">
        <v>8316</v>
      </c>
      <c r="S41" s="17">
        <v>41953</v>
      </c>
      <c r="T41" s="17">
        <v>42013</v>
      </c>
    </row>
    <row r="42" spans="1:20" ht="16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4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32">
        <v>0</v>
      </c>
      <c r="Q42" s="33" t="s">
        <v>8315</v>
      </c>
      <c r="R42" s="26" t="s">
        <v>8316</v>
      </c>
      <c r="S42" s="17">
        <v>42037</v>
      </c>
      <c r="T42" s="17">
        <v>42097</v>
      </c>
    </row>
    <row r="43" spans="1:20" ht="48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4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1">
        <v>5</v>
      </c>
      <c r="P43" s="32">
        <v>5.75</v>
      </c>
      <c r="Q43" s="33" t="s">
        <v>8315</v>
      </c>
      <c r="R43" s="26" t="s">
        <v>8316</v>
      </c>
      <c r="S43" s="17">
        <v>41811</v>
      </c>
      <c r="T43" s="17">
        <v>41812</v>
      </c>
    </row>
    <row r="44" spans="1:20" ht="48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4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31">
        <v>21</v>
      </c>
      <c r="P44" s="32">
        <v>52.08</v>
      </c>
      <c r="Q44" s="33" t="s">
        <v>8315</v>
      </c>
      <c r="R44" s="26" t="s">
        <v>8316</v>
      </c>
      <c r="S44" s="17">
        <v>42701</v>
      </c>
      <c r="T44" s="17">
        <v>42716</v>
      </c>
    </row>
    <row r="45" spans="1:20" ht="48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4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1">
        <v>5</v>
      </c>
      <c r="P45" s="32">
        <v>183.33</v>
      </c>
      <c r="Q45" s="33" t="s">
        <v>8315</v>
      </c>
      <c r="R45" s="26" t="s">
        <v>8316</v>
      </c>
      <c r="S45" s="17">
        <v>42258</v>
      </c>
      <c r="T45" s="17">
        <v>42288</v>
      </c>
    </row>
    <row r="46" spans="1:20" ht="48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4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1">
        <v>4</v>
      </c>
      <c r="P46" s="32">
        <v>26.33</v>
      </c>
      <c r="Q46" s="33" t="s">
        <v>8315</v>
      </c>
      <c r="R46" s="26" t="s">
        <v>8316</v>
      </c>
      <c r="S46" s="17">
        <v>42278</v>
      </c>
      <c r="T46" s="17">
        <v>42308</v>
      </c>
    </row>
    <row r="47" spans="1:20" ht="48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4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32">
        <v>0</v>
      </c>
      <c r="Q47" s="33" t="s">
        <v>8315</v>
      </c>
      <c r="R47" s="26" t="s">
        <v>8316</v>
      </c>
      <c r="S47" s="17">
        <v>42515</v>
      </c>
      <c r="T47" s="17">
        <v>42575</v>
      </c>
    </row>
    <row r="48" spans="1:20" ht="48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4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31">
        <v>62</v>
      </c>
      <c r="P48" s="32">
        <v>486.43</v>
      </c>
      <c r="Q48" s="33" t="s">
        <v>8315</v>
      </c>
      <c r="R48" s="26" t="s">
        <v>8316</v>
      </c>
      <c r="S48" s="17">
        <v>41830</v>
      </c>
      <c r="T48" s="17">
        <v>41860</v>
      </c>
    </row>
    <row r="49" spans="1:20" ht="48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4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31">
        <v>1</v>
      </c>
      <c r="P49" s="32">
        <v>3</v>
      </c>
      <c r="Q49" s="33" t="s">
        <v>8315</v>
      </c>
      <c r="R49" s="26" t="s">
        <v>8316</v>
      </c>
      <c r="S49" s="17">
        <v>41982</v>
      </c>
      <c r="T49" s="17">
        <v>42042</v>
      </c>
    </row>
    <row r="50" spans="1:20" ht="32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4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32">
        <v>25</v>
      </c>
      <c r="Q50" s="33" t="s">
        <v>8315</v>
      </c>
      <c r="R50" s="26" t="s">
        <v>8316</v>
      </c>
      <c r="S50" s="17">
        <v>42210</v>
      </c>
      <c r="T50" s="17">
        <v>42240</v>
      </c>
    </row>
    <row r="51" spans="1:20" ht="48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4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31">
        <v>1</v>
      </c>
      <c r="P51" s="32">
        <v>9.75</v>
      </c>
      <c r="Q51" s="33" t="s">
        <v>8315</v>
      </c>
      <c r="R51" s="26" t="s">
        <v>8316</v>
      </c>
      <c r="S51" s="17">
        <v>42196</v>
      </c>
      <c r="T51" s="17">
        <v>42256</v>
      </c>
    </row>
    <row r="52" spans="1:20" ht="32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4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31">
        <v>18</v>
      </c>
      <c r="P52" s="32">
        <v>36.590000000000003</v>
      </c>
      <c r="Q52" s="33" t="s">
        <v>8315</v>
      </c>
      <c r="R52" s="26" t="s">
        <v>8316</v>
      </c>
      <c r="S52" s="17">
        <v>42606</v>
      </c>
      <c r="T52" s="17">
        <v>42620</v>
      </c>
    </row>
    <row r="53" spans="1:20" ht="48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4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31">
        <v>9</v>
      </c>
      <c r="P53" s="32">
        <v>80.709999999999994</v>
      </c>
      <c r="Q53" s="33" t="s">
        <v>8315</v>
      </c>
      <c r="R53" s="26" t="s">
        <v>8316</v>
      </c>
      <c r="S53" s="17">
        <v>42199</v>
      </c>
      <c r="T53" s="17">
        <v>42217</v>
      </c>
    </row>
    <row r="54" spans="1:20" ht="48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4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32">
        <v>1</v>
      </c>
      <c r="Q54" s="33" t="s">
        <v>8315</v>
      </c>
      <c r="R54" s="26" t="s">
        <v>8316</v>
      </c>
      <c r="S54" s="17">
        <v>42444</v>
      </c>
      <c r="T54" s="17">
        <v>42504</v>
      </c>
    </row>
    <row r="55" spans="1:20" ht="48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4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31">
        <v>3</v>
      </c>
      <c r="P55" s="32">
        <v>52.8</v>
      </c>
      <c r="Q55" s="33" t="s">
        <v>8315</v>
      </c>
      <c r="R55" s="26" t="s">
        <v>8316</v>
      </c>
      <c r="S55" s="17">
        <v>42499</v>
      </c>
      <c r="T55" s="17">
        <v>42529</v>
      </c>
    </row>
    <row r="56" spans="1:20" ht="48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4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32">
        <v>20</v>
      </c>
      <c r="Q56" s="33" t="s">
        <v>8315</v>
      </c>
      <c r="R56" s="26" t="s">
        <v>8316</v>
      </c>
      <c r="S56" s="17">
        <v>41929</v>
      </c>
      <c r="T56" s="17">
        <v>41968</v>
      </c>
    </row>
    <row r="57" spans="1:20" ht="48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4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31">
        <v>37</v>
      </c>
      <c r="P57" s="32">
        <v>46.93</v>
      </c>
      <c r="Q57" s="33" t="s">
        <v>8315</v>
      </c>
      <c r="R57" s="26" t="s">
        <v>8316</v>
      </c>
      <c r="S57" s="17">
        <v>42142</v>
      </c>
      <c r="T57" s="17">
        <v>42182</v>
      </c>
    </row>
    <row r="58" spans="1:20" ht="48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4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31">
        <v>14</v>
      </c>
      <c r="P58" s="32">
        <v>78.08</v>
      </c>
      <c r="Q58" s="33" t="s">
        <v>8315</v>
      </c>
      <c r="R58" s="26" t="s">
        <v>8316</v>
      </c>
      <c r="S58" s="17">
        <v>42354</v>
      </c>
      <c r="T58" s="17">
        <v>42384</v>
      </c>
    </row>
    <row r="59" spans="1:20" ht="48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4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32">
        <v>1</v>
      </c>
      <c r="Q59" s="33" t="s">
        <v>8315</v>
      </c>
      <c r="R59" s="26" t="s">
        <v>8316</v>
      </c>
      <c r="S59" s="17">
        <v>41828</v>
      </c>
      <c r="T59" s="17">
        <v>41888</v>
      </c>
    </row>
    <row r="60" spans="1:20" ht="32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4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31">
        <v>22</v>
      </c>
      <c r="P60" s="32">
        <v>48.56</v>
      </c>
      <c r="Q60" s="33" t="s">
        <v>8315</v>
      </c>
      <c r="R60" s="26" t="s">
        <v>8316</v>
      </c>
      <c r="S60" s="17">
        <v>42245</v>
      </c>
      <c r="T60" s="17">
        <v>42263</v>
      </c>
    </row>
    <row r="61" spans="1:20" ht="32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4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31">
        <v>27</v>
      </c>
      <c r="P61" s="32">
        <v>68.099999999999994</v>
      </c>
      <c r="Q61" s="33" t="s">
        <v>8315</v>
      </c>
      <c r="R61" s="26" t="s">
        <v>8316</v>
      </c>
      <c r="S61" s="17">
        <v>42278</v>
      </c>
      <c r="T61" s="17">
        <v>42306</v>
      </c>
    </row>
    <row r="62" spans="1:20" ht="32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4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31">
        <v>9</v>
      </c>
      <c r="P62" s="32">
        <v>8.5</v>
      </c>
      <c r="Q62" s="33" t="s">
        <v>8315</v>
      </c>
      <c r="R62" s="26" t="s">
        <v>8316</v>
      </c>
      <c r="S62" s="17">
        <v>41826</v>
      </c>
      <c r="T62" s="17">
        <v>41856</v>
      </c>
    </row>
    <row r="63" spans="1:20" ht="32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4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31">
        <v>9</v>
      </c>
      <c r="P63" s="32">
        <v>60.06</v>
      </c>
      <c r="Q63" s="33" t="s">
        <v>8315</v>
      </c>
      <c r="R63" s="26" t="s">
        <v>8316</v>
      </c>
      <c r="S63" s="17">
        <v>42205</v>
      </c>
      <c r="T63" s="17">
        <v>42235</v>
      </c>
    </row>
    <row r="64" spans="1:20" ht="48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4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1">
        <v>7</v>
      </c>
      <c r="P64" s="32">
        <v>72.400000000000006</v>
      </c>
      <c r="Q64" s="33" t="s">
        <v>8315</v>
      </c>
      <c r="R64" s="26" t="s">
        <v>8316</v>
      </c>
      <c r="S64" s="17">
        <v>42041</v>
      </c>
      <c r="T64" s="17">
        <v>42086</v>
      </c>
    </row>
    <row r="65" spans="1:20" ht="48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4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31">
        <v>10</v>
      </c>
      <c r="P65" s="32">
        <v>100</v>
      </c>
      <c r="Q65" s="33" t="s">
        <v>8315</v>
      </c>
      <c r="R65" s="26" t="s">
        <v>8316</v>
      </c>
      <c r="S65" s="17">
        <v>42203</v>
      </c>
      <c r="T65" s="17">
        <v>42233</v>
      </c>
    </row>
    <row r="66" spans="1:20" ht="48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4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31">
        <v>11</v>
      </c>
      <c r="P66" s="32">
        <v>51.67</v>
      </c>
      <c r="Q66" s="33" t="s">
        <v>8315</v>
      </c>
      <c r="R66" s="26" t="s">
        <v>8316</v>
      </c>
      <c r="S66" s="17">
        <v>41983</v>
      </c>
      <c r="T66" s="17">
        <v>42014</v>
      </c>
    </row>
    <row r="67" spans="1:20" ht="32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4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32">
        <v>0</v>
      </c>
      <c r="Q67" s="33" t="s">
        <v>8315</v>
      </c>
      <c r="R67" s="26" t="s">
        <v>8316</v>
      </c>
      <c r="S67" s="17">
        <v>42103</v>
      </c>
      <c r="T67" s="17">
        <v>42112</v>
      </c>
    </row>
    <row r="68" spans="1:20" ht="48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4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31">
        <v>28</v>
      </c>
      <c r="P68" s="32">
        <v>61</v>
      </c>
      <c r="Q68" s="33" t="s">
        <v>8315</v>
      </c>
      <c r="R68" s="26" t="s">
        <v>8316</v>
      </c>
      <c r="S68" s="17">
        <v>42089</v>
      </c>
      <c r="T68" s="17">
        <v>42149</v>
      </c>
    </row>
    <row r="69" spans="1:20" ht="32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4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31">
        <v>21</v>
      </c>
      <c r="P69" s="32">
        <v>37.5</v>
      </c>
      <c r="Q69" s="33" t="s">
        <v>8315</v>
      </c>
      <c r="R69" s="26" t="s">
        <v>8316</v>
      </c>
      <c r="S69" s="17">
        <v>42297</v>
      </c>
      <c r="T69" s="17">
        <v>42320</v>
      </c>
    </row>
    <row r="70" spans="1:20" ht="48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4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31">
        <v>18</v>
      </c>
      <c r="P70" s="32">
        <v>25.57</v>
      </c>
      <c r="Q70" s="33" t="s">
        <v>8315</v>
      </c>
      <c r="R70" s="26" t="s">
        <v>8316</v>
      </c>
      <c r="S70" s="17">
        <v>41833</v>
      </c>
      <c r="T70" s="17">
        <v>41863</v>
      </c>
    </row>
    <row r="71" spans="1:20" ht="32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4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32">
        <v>0</v>
      </c>
      <c r="Q71" s="33" t="s">
        <v>8315</v>
      </c>
      <c r="R71" s="26" t="s">
        <v>8316</v>
      </c>
      <c r="S71" s="17">
        <v>42325</v>
      </c>
      <c r="T71" s="17">
        <v>42355</v>
      </c>
    </row>
    <row r="72" spans="1:20" ht="48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4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1">
        <v>2</v>
      </c>
      <c r="P72" s="32">
        <v>25</v>
      </c>
      <c r="Q72" s="33" t="s">
        <v>8315</v>
      </c>
      <c r="R72" s="26" t="s">
        <v>8316</v>
      </c>
      <c r="S72" s="17">
        <v>41858</v>
      </c>
      <c r="T72" s="17">
        <v>41888</v>
      </c>
    </row>
    <row r="73" spans="1:20" ht="32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4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32">
        <v>0</v>
      </c>
      <c r="Q73" s="33" t="s">
        <v>8315</v>
      </c>
      <c r="R73" s="26" t="s">
        <v>8316</v>
      </c>
      <c r="S73" s="17">
        <v>41793</v>
      </c>
      <c r="T73" s="17">
        <v>41823</v>
      </c>
    </row>
    <row r="74" spans="1:20" ht="48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4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32">
        <v>0</v>
      </c>
      <c r="Q74" s="33" t="s">
        <v>8315</v>
      </c>
      <c r="R74" s="26" t="s">
        <v>8316</v>
      </c>
      <c r="S74" s="17">
        <v>41793</v>
      </c>
      <c r="T74" s="17">
        <v>41825</v>
      </c>
    </row>
    <row r="75" spans="1:20" ht="32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4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31">
        <v>10</v>
      </c>
      <c r="P75" s="32">
        <v>10</v>
      </c>
      <c r="Q75" s="33" t="s">
        <v>8315</v>
      </c>
      <c r="R75" s="26" t="s">
        <v>8316</v>
      </c>
      <c r="S75" s="17">
        <v>41831</v>
      </c>
      <c r="T75" s="17">
        <v>41861</v>
      </c>
    </row>
    <row r="76" spans="1:20" ht="16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4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1">
        <v>2</v>
      </c>
      <c r="P76" s="32">
        <v>202</v>
      </c>
      <c r="Q76" s="33" t="s">
        <v>8315</v>
      </c>
      <c r="R76" s="26" t="s">
        <v>8316</v>
      </c>
      <c r="S76" s="17">
        <v>42621</v>
      </c>
      <c r="T76" s="17">
        <v>42651</v>
      </c>
    </row>
    <row r="77" spans="1:20" ht="48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34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31">
        <v>9</v>
      </c>
      <c r="P77" s="32">
        <v>25.65</v>
      </c>
      <c r="Q77" s="33" t="s">
        <v>8315</v>
      </c>
      <c r="R77" s="26" t="s">
        <v>8316</v>
      </c>
      <c r="S77" s="17">
        <v>41780</v>
      </c>
      <c r="T77" s="17">
        <v>41840</v>
      </c>
    </row>
    <row r="78" spans="1:20" ht="48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34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31">
        <v>21</v>
      </c>
      <c r="P78" s="32">
        <v>56.05</v>
      </c>
      <c r="Q78" s="33" t="s">
        <v>8315</v>
      </c>
      <c r="R78" s="26" t="s">
        <v>8316</v>
      </c>
      <c r="S78" s="17">
        <v>41766</v>
      </c>
      <c r="T78" s="17">
        <v>41791</v>
      </c>
    </row>
    <row r="79" spans="1:20" ht="48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34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31">
        <v>41</v>
      </c>
      <c r="P79" s="32">
        <v>81.319999999999993</v>
      </c>
      <c r="Q79" s="33" t="s">
        <v>8315</v>
      </c>
      <c r="R79" s="26" t="s">
        <v>8316</v>
      </c>
      <c r="S79" s="17">
        <v>41766</v>
      </c>
      <c r="T79" s="17">
        <v>41793</v>
      </c>
    </row>
    <row r="80" spans="1:20" ht="64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34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31">
        <v>2</v>
      </c>
      <c r="P80" s="32">
        <v>70.17</v>
      </c>
      <c r="Q80" s="33" t="s">
        <v>8315</v>
      </c>
      <c r="R80" s="26" t="s">
        <v>8316</v>
      </c>
      <c r="S80" s="17">
        <v>42248</v>
      </c>
      <c r="T80" s="17">
        <v>42278</v>
      </c>
    </row>
    <row r="81" spans="1:20" ht="32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34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31">
        <v>3</v>
      </c>
      <c r="P81" s="32">
        <v>23.63</v>
      </c>
      <c r="Q81" s="33" t="s">
        <v>8315</v>
      </c>
      <c r="R81" s="26" t="s">
        <v>8316</v>
      </c>
      <c r="S81" s="17">
        <v>41885</v>
      </c>
      <c r="T81" s="17">
        <v>41916</v>
      </c>
    </row>
    <row r="82" spans="1:20" ht="32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34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31">
        <v>16</v>
      </c>
      <c r="P82" s="32">
        <v>188.56</v>
      </c>
      <c r="Q82" s="33" t="s">
        <v>8315</v>
      </c>
      <c r="R82" s="26" t="s">
        <v>8316</v>
      </c>
      <c r="S82" s="17">
        <v>42159</v>
      </c>
      <c r="T82" s="17">
        <v>42204</v>
      </c>
    </row>
    <row r="83" spans="1:20" ht="48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34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31">
        <v>16</v>
      </c>
      <c r="P83" s="32">
        <v>49.51</v>
      </c>
      <c r="Q83" s="33" t="s">
        <v>8315</v>
      </c>
      <c r="R83" s="26" t="s">
        <v>8316</v>
      </c>
      <c r="S83" s="17">
        <v>42265</v>
      </c>
      <c r="T83" s="17">
        <v>42295</v>
      </c>
    </row>
    <row r="84" spans="1:20" ht="32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34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31">
        <v>4</v>
      </c>
      <c r="P84" s="32">
        <v>9.5</v>
      </c>
      <c r="Q84" s="33" t="s">
        <v>8315</v>
      </c>
      <c r="R84" s="26" t="s">
        <v>8316</v>
      </c>
      <c r="S84" s="17">
        <v>41975</v>
      </c>
      <c r="T84" s="17">
        <v>42005</v>
      </c>
    </row>
    <row r="85" spans="1:20" ht="48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34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31">
        <v>0</v>
      </c>
      <c r="P85" s="32">
        <v>10</v>
      </c>
      <c r="Q85" s="33" t="s">
        <v>8315</v>
      </c>
      <c r="R85" s="26" t="s">
        <v>8316</v>
      </c>
      <c r="S85" s="17">
        <v>42065</v>
      </c>
      <c r="T85" s="17">
        <v>42090</v>
      </c>
    </row>
    <row r="86" spans="1:20" ht="32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34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31">
        <v>0</v>
      </c>
      <c r="P86" s="32">
        <v>13</v>
      </c>
      <c r="Q86" s="33" t="s">
        <v>8315</v>
      </c>
      <c r="R86" s="26" t="s">
        <v>8316</v>
      </c>
      <c r="S86" s="17">
        <v>41848</v>
      </c>
      <c r="T86" s="17">
        <v>41883</v>
      </c>
    </row>
    <row r="87" spans="1:20" ht="32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34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31">
        <v>16</v>
      </c>
      <c r="P87" s="32">
        <v>89.4</v>
      </c>
      <c r="Q87" s="33" t="s">
        <v>8315</v>
      </c>
      <c r="R87" s="26" t="s">
        <v>8316</v>
      </c>
      <c r="S87" s="17">
        <v>42103</v>
      </c>
      <c r="T87" s="17">
        <v>42133</v>
      </c>
    </row>
    <row r="88" spans="1:20" ht="48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34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31">
        <v>3</v>
      </c>
      <c r="P88" s="32">
        <v>25</v>
      </c>
      <c r="Q88" s="33" t="s">
        <v>8315</v>
      </c>
      <c r="R88" s="26" t="s">
        <v>8316</v>
      </c>
      <c r="S88" s="17">
        <v>42059</v>
      </c>
      <c r="T88" s="17">
        <v>42089</v>
      </c>
    </row>
    <row r="89" spans="1:20" ht="48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34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31">
        <v>0</v>
      </c>
      <c r="P89" s="32">
        <v>1</v>
      </c>
      <c r="Q89" s="33" t="s">
        <v>8315</v>
      </c>
      <c r="R89" s="26" t="s">
        <v>8316</v>
      </c>
      <c r="S89" s="17">
        <v>42041</v>
      </c>
      <c r="T89" s="17">
        <v>42071</v>
      </c>
    </row>
    <row r="90" spans="1:20" ht="48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34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31">
        <v>5</v>
      </c>
      <c r="P90" s="32">
        <v>65</v>
      </c>
      <c r="Q90" s="33" t="s">
        <v>8315</v>
      </c>
      <c r="R90" s="26" t="s">
        <v>8316</v>
      </c>
      <c r="S90" s="17">
        <v>41829</v>
      </c>
      <c r="T90" s="17">
        <v>41852</v>
      </c>
    </row>
    <row r="91" spans="1:20" ht="48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34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31">
        <v>0</v>
      </c>
      <c r="P91" s="32">
        <v>1</v>
      </c>
      <c r="Q91" s="33" t="s">
        <v>8315</v>
      </c>
      <c r="R91" s="26" t="s">
        <v>8316</v>
      </c>
      <c r="S91" s="17">
        <v>41789</v>
      </c>
      <c r="T91" s="17">
        <v>41815</v>
      </c>
    </row>
    <row r="92" spans="1:20" ht="48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34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31">
        <v>18</v>
      </c>
      <c r="P92" s="32">
        <v>81.540000000000006</v>
      </c>
      <c r="Q92" s="33" t="s">
        <v>8315</v>
      </c>
      <c r="R92" s="26" t="s">
        <v>8316</v>
      </c>
      <c r="S92" s="17">
        <v>41833</v>
      </c>
      <c r="T92" s="17">
        <v>41863</v>
      </c>
    </row>
    <row r="93" spans="1:20" ht="16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34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31">
        <v>5</v>
      </c>
      <c r="P93" s="32">
        <v>100</v>
      </c>
      <c r="Q93" s="33" t="s">
        <v>8315</v>
      </c>
      <c r="R93" s="26" t="s">
        <v>8316</v>
      </c>
      <c r="S93" s="17">
        <v>41914</v>
      </c>
      <c r="T93" s="17">
        <v>41955</v>
      </c>
    </row>
    <row r="94" spans="1:20" ht="32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34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31">
        <v>0</v>
      </c>
      <c r="P94" s="32">
        <v>1</v>
      </c>
      <c r="Q94" s="33" t="s">
        <v>8315</v>
      </c>
      <c r="R94" s="26" t="s">
        <v>8316</v>
      </c>
      <c r="S94" s="17">
        <v>42611</v>
      </c>
      <c r="T94" s="17">
        <v>42625</v>
      </c>
    </row>
    <row r="95" spans="1:20" ht="48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34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31">
        <v>0</v>
      </c>
      <c r="P95" s="32">
        <v>0</v>
      </c>
      <c r="Q95" s="33" t="s">
        <v>8315</v>
      </c>
      <c r="R95" s="26" t="s">
        <v>8316</v>
      </c>
      <c r="S95" s="17">
        <v>42253</v>
      </c>
      <c r="T95" s="17">
        <v>42313</v>
      </c>
    </row>
    <row r="96" spans="1:20" ht="48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34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31">
        <v>1</v>
      </c>
      <c r="P96" s="32">
        <v>20</v>
      </c>
      <c r="Q96" s="33" t="s">
        <v>8315</v>
      </c>
      <c r="R96" s="26" t="s">
        <v>8316</v>
      </c>
      <c r="S96" s="17">
        <v>42295</v>
      </c>
      <c r="T96" s="17">
        <v>42325</v>
      </c>
    </row>
    <row r="97" spans="1:20" ht="3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34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31">
        <v>1</v>
      </c>
      <c r="P97" s="32">
        <v>5.5</v>
      </c>
      <c r="Q97" s="33" t="s">
        <v>8315</v>
      </c>
      <c r="R97" s="26" t="s">
        <v>8316</v>
      </c>
      <c r="S97" s="17">
        <v>42402</v>
      </c>
      <c r="T97" s="17">
        <v>42452</v>
      </c>
    </row>
    <row r="98" spans="1:20" ht="32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34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31">
        <v>13</v>
      </c>
      <c r="P98" s="32">
        <v>50.2</v>
      </c>
      <c r="Q98" s="33" t="s">
        <v>8315</v>
      </c>
      <c r="R98" s="26" t="s">
        <v>8316</v>
      </c>
      <c r="S98" s="17">
        <v>42509</v>
      </c>
      <c r="T98" s="17">
        <v>42539</v>
      </c>
    </row>
    <row r="99" spans="1:20" ht="32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34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31">
        <v>1</v>
      </c>
      <c r="P99" s="32">
        <v>13.11</v>
      </c>
      <c r="Q99" s="33" t="s">
        <v>8315</v>
      </c>
      <c r="R99" s="26" t="s">
        <v>8316</v>
      </c>
      <c r="S99" s="17">
        <v>41977</v>
      </c>
      <c r="T99" s="17">
        <v>42008</v>
      </c>
    </row>
    <row r="100" spans="1:20" ht="48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34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31">
        <v>17</v>
      </c>
      <c r="P100" s="32">
        <v>315.5</v>
      </c>
      <c r="Q100" s="33" t="s">
        <v>8315</v>
      </c>
      <c r="R100" s="26" t="s">
        <v>8316</v>
      </c>
      <c r="S100" s="17">
        <v>42171</v>
      </c>
      <c r="T100" s="17">
        <v>42231</v>
      </c>
    </row>
    <row r="101" spans="1:20" ht="32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34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31">
        <v>33</v>
      </c>
      <c r="P101" s="32">
        <v>37.14</v>
      </c>
      <c r="Q101" s="33" t="s">
        <v>8315</v>
      </c>
      <c r="R101" s="26" t="s">
        <v>8316</v>
      </c>
      <c r="S101" s="17">
        <v>42056</v>
      </c>
      <c r="T101" s="17">
        <v>42086</v>
      </c>
    </row>
    <row r="102" spans="1:20" ht="48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34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31">
        <v>0</v>
      </c>
      <c r="P102" s="32">
        <v>0</v>
      </c>
      <c r="Q102" s="33" t="s">
        <v>8315</v>
      </c>
      <c r="R102" s="26" t="s">
        <v>8316</v>
      </c>
      <c r="S102" s="17">
        <v>41867</v>
      </c>
      <c r="T102" s="17">
        <v>41875</v>
      </c>
    </row>
    <row r="103" spans="1:20" ht="48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34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31">
        <v>22</v>
      </c>
      <c r="P103" s="32">
        <v>128.27000000000001</v>
      </c>
      <c r="Q103" s="33" t="s">
        <v>8315</v>
      </c>
      <c r="R103" s="26" t="s">
        <v>8316</v>
      </c>
      <c r="S103" s="17">
        <v>41779</v>
      </c>
      <c r="T103" s="17">
        <v>41821</v>
      </c>
    </row>
    <row r="104" spans="1:20" ht="48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34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31">
        <v>3</v>
      </c>
      <c r="P104" s="32">
        <v>47.27</v>
      </c>
      <c r="Q104" s="33" t="s">
        <v>8315</v>
      </c>
      <c r="R104" s="26" t="s">
        <v>8316</v>
      </c>
      <c r="S104" s="17">
        <v>42679</v>
      </c>
      <c r="T104" s="17">
        <v>42710</v>
      </c>
    </row>
    <row r="105" spans="1:20" ht="48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34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31">
        <v>5</v>
      </c>
      <c r="P105" s="32">
        <v>50</v>
      </c>
      <c r="Q105" s="33" t="s">
        <v>8315</v>
      </c>
      <c r="R105" s="26" t="s">
        <v>8316</v>
      </c>
      <c r="S105" s="17">
        <v>42032</v>
      </c>
      <c r="T105" s="17">
        <v>42063</v>
      </c>
    </row>
    <row r="106" spans="1:20" ht="48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34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31">
        <v>11</v>
      </c>
      <c r="P106" s="32">
        <v>42.5</v>
      </c>
      <c r="Q106" s="33" t="s">
        <v>8315</v>
      </c>
      <c r="R106" s="26" t="s">
        <v>8316</v>
      </c>
      <c r="S106" s="17">
        <v>41793</v>
      </c>
      <c r="T106" s="17">
        <v>41807</v>
      </c>
    </row>
    <row r="107" spans="1:20" ht="32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34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31">
        <v>1</v>
      </c>
      <c r="P107" s="32">
        <v>62.5</v>
      </c>
      <c r="Q107" s="33" t="s">
        <v>8315</v>
      </c>
      <c r="R107" s="26" t="s">
        <v>8316</v>
      </c>
      <c r="S107" s="17">
        <v>41843</v>
      </c>
      <c r="T107" s="17">
        <v>41863</v>
      </c>
    </row>
    <row r="108" spans="1:20" ht="32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34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31">
        <v>5</v>
      </c>
      <c r="P108" s="32">
        <v>27</v>
      </c>
      <c r="Q108" s="33" t="s">
        <v>8315</v>
      </c>
      <c r="R108" s="26" t="s">
        <v>8316</v>
      </c>
      <c r="S108" s="17">
        <v>42136</v>
      </c>
      <c r="T108" s="17">
        <v>42166</v>
      </c>
    </row>
    <row r="109" spans="1:20" ht="48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34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31">
        <v>1</v>
      </c>
      <c r="P109" s="32">
        <v>25</v>
      </c>
      <c r="Q109" s="33" t="s">
        <v>8315</v>
      </c>
      <c r="R109" s="26" t="s">
        <v>8316</v>
      </c>
      <c r="S109" s="17">
        <v>42317</v>
      </c>
      <c r="T109" s="17">
        <v>42357</v>
      </c>
    </row>
    <row r="110" spans="1:20" ht="48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34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31">
        <v>0</v>
      </c>
      <c r="P110" s="32">
        <v>0</v>
      </c>
      <c r="Q110" s="33" t="s">
        <v>8315</v>
      </c>
      <c r="R110" s="26" t="s">
        <v>8316</v>
      </c>
      <c r="S110" s="17">
        <v>42186</v>
      </c>
      <c r="T110" s="17">
        <v>42230</v>
      </c>
    </row>
    <row r="111" spans="1:20" ht="16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34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31">
        <v>0</v>
      </c>
      <c r="P111" s="32">
        <v>1.5</v>
      </c>
      <c r="Q111" s="33" t="s">
        <v>8315</v>
      </c>
      <c r="R111" s="26" t="s">
        <v>8316</v>
      </c>
      <c r="S111" s="17">
        <v>42095</v>
      </c>
      <c r="T111" s="17">
        <v>42109</v>
      </c>
    </row>
    <row r="112" spans="1:20" ht="32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34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31">
        <v>15</v>
      </c>
      <c r="P112" s="32">
        <v>38.25</v>
      </c>
      <c r="Q112" s="33" t="s">
        <v>8315</v>
      </c>
      <c r="R112" s="26" t="s">
        <v>8316</v>
      </c>
      <c r="S112" s="17">
        <v>41906</v>
      </c>
      <c r="T112" s="17">
        <v>41938</v>
      </c>
    </row>
    <row r="113" spans="1:20" ht="48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34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31">
        <v>9</v>
      </c>
      <c r="P113" s="32">
        <v>16.25</v>
      </c>
      <c r="Q113" s="33" t="s">
        <v>8315</v>
      </c>
      <c r="R113" s="26" t="s">
        <v>8316</v>
      </c>
      <c r="S113" s="17">
        <v>41834</v>
      </c>
      <c r="T113" s="17">
        <v>41849</v>
      </c>
    </row>
    <row r="114" spans="1:20" ht="48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34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31">
        <v>0</v>
      </c>
      <c r="P114" s="32">
        <v>33.75</v>
      </c>
      <c r="Q114" s="33" t="s">
        <v>8315</v>
      </c>
      <c r="R114" s="26" t="s">
        <v>8316</v>
      </c>
      <c r="S114" s="17">
        <v>41863</v>
      </c>
      <c r="T114" s="17">
        <v>41893</v>
      </c>
    </row>
    <row r="115" spans="1:20" ht="32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34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31">
        <v>3</v>
      </c>
      <c r="P115" s="32">
        <v>61.67</v>
      </c>
      <c r="Q115" s="33" t="s">
        <v>8315</v>
      </c>
      <c r="R115" s="26" t="s">
        <v>8316</v>
      </c>
      <c r="S115" s="17">
        <v>42224</v>
      </c>
      <c r="T115" s="17">
        <v>42254</v>
      </c>
    </row>
    <row r="116" spans="1:20" ht="48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34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31">
        <v>37</v>
      </c>
      <c r="P116" s="32">
        <v>83.14</v>
      </c>
      <c r="Q116" s="33" t="s">
        <v>8315</v>
      </c>
      <c r="R116" s="26" t="s">
        <v>8316</v>
      </c>
      <c r="S116" s="17">
        <v>41939</v>
      </c>
      <c r="T116" s="17">
        <v>41969</v>
      </c>
    </row>
    <row r="117" spans="1:20" ht="32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34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31">
        <v>0</v>
      </c>
      <c r="P117" s="32">
        <v>1</v>
      </c>
      <c r="Q117" s="33" t="s">
        <v>8315</v>
      </c>
      <c r="R117" s="26" t="s">
        <v>8316</v>
      </c>
      <c r="S117" s="17">
        <v>42059</v>
      </c>
      <c r="T117" s="17">
        <v>42119</v>
      </c>
    </row>
    <row r="118" spans="1:20" ht="32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34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31">
        <v>10</v>
      </c>
      <c r="P118" s="32">
        <v>142.86000000000001</v>
      </c>
      <c r="Q118" s="33" t="s">
        <v>8315</v>
      </c>
      <c r="R118" s="26" t="s">
        <v>8316</v>
      </c>
      <c r="S118" s="17">
        <v>42308</v>
      </c>
      <c r="T118" s="17">
        <v>42338</v>
      </c>
    </row>
    <row r="119" spans="1:20" ht="48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34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31">
        <v>8</v>
      </c>
      <c r="P119" s="32">
        <v>10.17</v>
      </c>
      <c r="Q119" s="33" t="s">
        <v>8315</v>
      </c>
      <c r="R119" s="26" t="s">
        <v>8316</v>
      </c>
      <c r="S119" s="17">
        <v>42020</v>
      </c>
      <c r="T119" s="17">
        <v>42065</v>
      </c>
    </row>
    <row r="120" spans="1:20" ht="48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34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31">
        <v>15</v>
      </c>
      <c r="P120" s="32">
        <v>57.25</v>
      </c>
      <c r="Q120" s="33" t="s">
        <v>8315</v>
      </c>
      <c r="R120" s="26" t="s">
        <v>8316</v>
      </c>
      <c r="S120" s="17">
        <v>41786</v>
      </c>
      <c r="T120" s="17">
        <v>41816</v>
      </c>
    </row>
    <row r="121" spans="1:20" ht="48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34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31">
        <v>10</v>
      </c>
      <c r="P121" s="32">
        <v>5</v>
      </c>
      <c r="Q121" s="33" t="s">
        <v>8315</v>
      </c>
      <c r="R121" s="26" t="s">
        <v>8316</v>
      </c>
      <c r="S121" s="17">
        <v>41820</v>
      </c>
      <c r="T121" s="17">
        <v>41850</v>
      </c>
    </row>
    <row r="122" spans="1:20" ht="48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34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31">
        <v>13</v>
      </c>
      <c r="P122" s="32">
        <v>93</v>
      </c>
      <c r="Q122" s="33" t="s">
        <v>8315</v>
      </c>
      <c r="R122" s="26" t="s">
        <v>8316</v>
      </c>
      <c r="S122" s="17">
        <v>42265</v>
      </c>
      <c r="T122" s="17">
        <v>42293</v>
      </c>
    </row>
    <row r="123" spans="1:20" ht="48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34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31">
        <v>2</v>
      </c>
      <c r="P123" s="32">
        <v>32.36</v>
      </c>
      <c r="Q123" s="33" t="s">
        <v>8315</v>
      </c>
      <c r="R123" s="26" t="s">
        <v>8316</v>
      </c>
      <c r="S123" s="17">
        <v>42601</v>
      </c>
      <c r="T123" s="17">
        <v>42631</v>
      </c>
    </row>
    <row r="124" spans="1:20" ht="48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34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31">
        <v>0</v>
      </c>
      <c r="P124" s="32">
        <v>0</v>
      </c>
      <c r="Q124" s="33" t="s">
        <v>8315</v>
      </c>
      <c r="R124" s="26" t="s">
        <v>8316</v>
      </c>
      <c r="S124" s="17">
        <v>42228</v>
      </c>
      <c r="T124" s="17">
        <v>42253</v>
      </c>
    </row>
    <row r="125" spans="1:20" ht="48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34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31">
        <v>0</v>
      </c>
      <c r="P125" s="32">
        <v>1</v>
      </c>
      <c r="Q125" s="33" t="s">
        <v>8315</v>
      </c>
      <c r="R125" s="26" t="s">
        <v>8316</v>
      </c>
      <c r="S125" s="17">
        <v>42415</v>
      </c>
      <c r="T125" s="17">
        <v>42445</v>
      </c>
    </row>
    <row r="126" spans="1:20" ht="48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34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31">
        <v>16</v>
      </c>
      <c r="P126" s="32">
        <v>91.83</v>
      </c>
      <c r="Q126" s="33" t="s">
        <v>8315</v>
      </c>
      <c r="R126" s="26" t="s">
        <v>8316</v>
      </c>
      <c r="S126" s="17">
        <v>42538</v>
      </c>
      <c r="T126" s="17">
        <v>42568</v>
      </c>
    </row>
    <row r="127" spans="1:20" ht="32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34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31">
        <v>11</v>
      </c>
      <c r="P127" s="32">
        <v>45.83</v>
      </c>
      <c r="Q127" s="33" t="s">
        <v>8315</v>
      </c>
      <c r="R127" s="26" t="s">
        <v>8316</v>
      </c>
      <c r="S127" s="17">
        <v>42233</v>
      </c>
      <c r="T127" s="17">
        <v>42278</v>
      </c>
    </row>
    <row r="128" spans="1:20" ht="48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34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31">
        <v>0</v>
      </c>
      <c r="P128" s="32">
        <v>0</v>
      </c>
      <c r="Q128" s="33" t="s">
        <v>8315</v>
      </c>
      <c r="R128" s="26" t="s">
        <v>8316</v>
      </c>
      <c r="S128" s="17">
        <v>42675</v>
      </c>
      <c r="T128" s="17">
        <v>42705</v>
      </c>
    </row>
    <row r="129" spans="1:20" ht="48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34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31">
        <v>86</v>
      </c>
      <c r="P129" s="32">
        <v>248.5</v>
      </c>
      <c r="Q129" s="33" t="s">
        <v>8315</v>
      </c>
      <c r="R129" s="26" t="s">
        <v>8316</v>
      </c>
      <c r="S129" s="17">
        <v>42534</v>
      </c>
      <c r="T129" s="17">
        <v>42562</v>
      </c>
    </row>
    <row r="130" spans="1:20" ht="48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34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31">
        <v>12</v>
      </c>
      <c r="P130" s="32">
        <v>79.400000000000006</v>
      </c>
      <c r="Q130" s="33" t="s">
        <v>8315</v>
      </c>
      <c r="R130" s="26" t="s">
        <v>8316</v>
      </c>
      <c r="S130" s="17">
        <v>42151</v>
      </c>
      <c r="T130" s="17">
        <v>42182</v>
      </c>
    </row>
    <row r="131" spans="1:20" ht="48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34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31">
        <v>0</v>
      </c>
      <c r="P131" s="32">
        <v>5.5</v>
      </c>
      <c r="Q131" s="33" t="s">
        <v>8315</v>
      </c>
      <c r="R131" s="26" t="s">
        <v>8316</v>
      </c>
      <c r="S131" s="17">
        <v>41961</v>
      </c>
      <c r="T131" s="17">
        <v>42006</v>
      </c>
    </row>
    <row r="132" spans="1:20" ht="48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34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31">
        <v>1</v>
      </c>
      <c r="P132" s="32">
        <v>25</v>
      </c>
      <c r="Q132" s="33" t="s">
        <v>8315</v>
      </c>
      <c r="R132" s="26" t="s">
        <v>8316</v>
      </c>
      <c r="S132" s="17">
        <v>41940</v>
      </c>
      <c r="T132" s="17">
        <v>41968</v>
      </c>
    </row>
    <row r="133" spans="1:20" ht="48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34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31">
        <v>0</v>
      </c>
      <c r="P133" s="32">
        <v>0</v>
      </c>
      <c r="Q133" s="33" t="s">
        <v>8315</v>
      </c>
      <c r="R133" s="26" t="s">
        <v>8316</v>
      </c>
      <c r="S133" s="17">
        <v>42111</v>
      </c>
      <c r="T133" s="17">
        <v>42171</v>
      </c>
    </row>
    <row r="134" spans="1:20" ht="32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34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31">
        <v>36</v>
      </c>
      <c r="P134" s="32">
        <v>137.08000000000001</v>
      </c>
      <c r="Q134" s="33" t="s">
        <v>8315</v>
      </c>
      <c r="R134" s="26" t="s">
        <v>8316</v>
      </c>
      <c r="S134" s="17">
        <v>42279</v>
      </c>
      <c r="T134" s="17">
        <v>42310</v>
      </c>
    </row>
    <row r="135" spans="1:20" ht="48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34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31">
        <v>0</v>
      </c>
      <c r="P135" s="32">
        <v>0</v>
      </c>
      <c r="Q135" s="33" t="s">
        <v>8315</v>
      </c>
      <c r="R135" s="26" t="s">
        <v>8316</v>
      </c>
      <c r="S135" s="17">
        <v>42213</v>
      </c>
      <c r="T135" s="17">
        <v>42243</v>
      </c>
    </row>
    <row r="136" spans="1:20" ht="48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34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32">
        <v>5</v>
      </c>
      <c r="Q136" s="33" t="s">
        <v>8315</v>
      </c>
      <c r="R136" s="26" t="s">
        <v>8316</v>
      </c>
      <c r="S136" s="17">
        <v>42109</v>
      </c>
      <c r="T136" s="17">
        <v>42139</v>
      </c>
    </row>
    <row r="137" spans="1:20" ht="32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34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31">
        <v>3</v>
      </c>
      <c r="P137" s="32">
        <v>39</v>
      </c>
      <c r="Q137" s="33" t="s">
        <v>8315</v>
      </c>
      <c r="R137" s="26" t="s">
        <v>8316</v>
      </c>
      <c r="S137" s="17">
        <v>42031</v>
      </c>
      <c r="T137" s="17">
        <v>42063</v>
      </c>
    </row>
    <row r="138" spans="1:20" ht="48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34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31">
        <v>3</v>
      </c>
      <c r="P138" s="32">
        <v>50.5</v>
      </c>
      <c r="Q138" s="33" t="s">
        <v>8315</v>
      </c>
      <c r="R138" s="26" t="s">
        <v>8316</v>
      </c>
      <c r="S138" s="17">
        <v>42615</v>
      </c>
      <c r="T138" s="17">
        <v>42645</v>
      </c>
    </row>
    <row r="139" spans="1:20" ht="48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34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31">
        <v>1</v>
      </c>
      <c r="P139" s="32">
        <v>25</v>
      </c>
      <c r="Q139" s="33" t="s">
        <v>8315</v>
      </c>
      <c r="R139" s="26" t="s">
        <v>8316</v>
      </c>
      <c r="S139" s="17">
        <v>42439</v>
      </c>
      <c r="T139" s="17">
        <v>42468</v>
      </c>
    </row>
    <row r="140" spans="1:20" ht="48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34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31">
        <v>0</v>
      </c>
      <c r="P140" s="32">
        <v>25</v>
      </c>
      <c r="Q140" s="33" t="s">
        <v>8315</v>
      </c>
      <c r="R140" s="26" t="s">
        <v>8316</v>
      </c>
      <c r="S140" s="17">
        <v>42243</v>
      </c>
      <c r="T140" s="17">
        <v>42303</v>
      </c>
    </row>
    <row r="141" spans="1:20" ht="32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34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31">
        <v>0</v>
      </c>
      <c r="P141" s="32">
        <v>0</v>
      </c>
      <c r="Q141" s="33" t="s">
        <v>8315</v>
      </c>
      <c r="R141" s="26" t="s">
        <v>8316</v>
      </c>
      <c r="S141" s="17">
        <v>42550</v>
      </c>
      <c r="T141" s="17">
        <v>42580</v>
      </c>
    </row>
    <row r="142" spans="1:20" ht="32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34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31">
        <v>24</v>
      </c>
      <c r="P142" s="32">
        <v>53.13</v>
      </c>
      <c r="Q142" s="33" t="s">
        <v>8315</v>
      </c>
      <c r="R142" s="26" t="s">
        <v>8316</v>
      </c>
      <c r="S142" s="17">
        <v>42306</v>
      </c>
      <c r="T142" s="17">
        <v>42336</v>
      </c>
    </row>
    <row r="143" spans="1:20" ht="48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34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31">
        <v>0</v>
      </c>
      <c r="P143" s="32">
        <v>0</v>
      </c>
      <c r="Q143" s="33" t="s">
        <v>8315</v>
      </c>
      <c r="R143" s="26" t="s">
        <v>8316</v>
      </c>
      <c r="S143" s="17">
        <v>42457</v>
      </c>
      <c r="T143" s="17">
        <v>42485</v>
      </c>
    </row>
    <row r="144" spans="1:20" ht="32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34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31">
        <v>0</v>
      </c>
      <c r="P144" s="32">
        <v>7</v>
      </c>
      <c r="Q144" s="33" t="s">
        <v>8315</v>
      </c>
      <c r="R144" s="26" t="s">
        <v>8316</v>
      </c>
      <c r="S144" s="17">
        <v>42513</v>
      </c>
      <c r="T144" s="17">
        <v>42559</v>
      </c>
    </row>
    <row r="145" spans="1:20" ht="48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34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31">
        <v>32</v>
      </c>
      <c r="P145" s="32">
        <v>40.06</v>
      </c>
      <c r="Q145" s="33" t="s">
        <v>8315</v>
      </c>
      <c r="R145" s="26" t="s">
        <v>8316</v>
      </c>
      <c r="S145" s="17">
        <v>41816</v>
      </c>
      <c r="T145" s="17">
        <v>41853</v>
      </c>
    </row>
    <row r="146" spans="1:20" ht="48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34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31">
        <v>24</v>
      </c>
      <c r="P146" s="32">
        <v>24.33</v>
      </c>
      <c r="Q146" s="33" t="s">
        <v>8315</v>
      </c>
      <c r="R146" s="26" t="s">
        <v>8316</v>
      </c>
      <c r="S146" s="17">
        <v>41880</v>
      </c>
      <c r="T146" s="17">
        <v>41910</v>
      </c>
    </row>
    <row r="147" spans="1:20" ht="48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34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31">
        <v>2</v>
      </c>
      <c r="P147" s="32">
        <v>11.25</v>
      </c>
      <c r="Q147" s="33" t="s">
        <v>8315</v>
      </c>
      <c r="R147" s="26" t="s">
        <v>8316</v>
      </c>
      <c r="S147" s="17">
        <v>42342</v>
      </c>
      <c r="T147" s="17">
        <v>42372</v>
      </c>
    </row>
    <row r="148" spans="1:20" ht="32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34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31">
        <v>6</v>
      </c>
      <c r="P148" s="32">
        <v>42</v>
      </c>
      <c r="Q148" s="33" t="s">
        <v>8315</v>
      </c>
      <c r="R148" s="26" t="s">
        <v>8316</v>
      </c>
      <c r="S148" s="17">
        <v>42053</v>
      </c>
      <c r="T148" s="17">
        <v>42113</v>
      </c>
    </row>
    <row r="149" spans="1:20" ht="48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34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31">
        <v>14</v>
      </c>
      <c r="P149" s="32">
        <v>71.25</v>
      </c>
      <c r="Q149" s="33" t="s">
        <v>8315</v>
      </c>
      <c r="R149" s="26" t="s">
        <v>8316</v>
      </c>
      <c r="S149" s="17">
        <v>42414</v>
      </c>
      <c r="T149" s="17">
        <v>42474</v>
      </c>
    </row>
    <row r="150" spans="1:20" ht="48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34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31">
        <v>1</v>
      </c>
      <c r="P150" s="32">
        <v>22.5</v>
      </c>
      <c r="Q150" s="33" t="s">
        <v>8315</v>
      </c>
      <c r="R150" s="26" t="s">
        <v>8316</v>
      </c>
      <c r="S150" s="17">
        <v>41801</v>
      </c>
      <c r="T150" s="17">
        <v>41844</v>
      </c>
    </row>
    <row r="151" spans="1:20" ht="48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34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31">
        <v>24</v>
      </c>
      <c r="P151" s="32">
        <v>41</v>
      </c>
      <c r="Q151" s="33" t="s">
        <v>8315</v>
      </c>
      <c r="R151" s="26" t="s">
        <v>8316</v>
      </c>
      <c r="S151" s="17">
        <v>42770</v>
      </c>
      <c r="T151" s="17">
        <v>42800</v>
      </c>
    </row>
    <row r="152" spans="1:20" ht="32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34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31">
        <v>11</v>
      </c>
      <c r="P152" s="32">
        <v>47.91</v>
      </c>
      <c r="Q152" s="33" t="s">
        <v>8315</v>
      </c>
      <c r="R152" s="26" t="s">
        <v>8316</v>
      </c>
      <c r="S152" s="17">
        <v>42452</v>
      </c>
      <c r="T152" s="17">
        <v>42512</v>
      </c>
    </row>
    <row r="153" spans="1:20" ht="48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34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31">
        <v>7</v>
      </c>
      <c r="P153" s="32">
        <v>35.17</v>
      </c>
      <c r="Q153" s="33" t="s">
        <v>8315</v>
      </c>
      <c r="R153" s="26" t="s">
        <v>8316</v>
      </c>
      <c r="S153" s="17">
        <v>42601</v>
      </c>
      <c r="T153" s="17">
        <v>42611</v>
      </c>
    </row>
    <row r="154" spans="1:20" ht="48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34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0</v>
      </c>
      <c r="P154" s="32">
        <v>5.5</v>
      </c>
      <c r="Q154" s="33" t="s">
        <v>8315</v>
      </c>
      <c r="R154" s="26" t="s">
        <v>8316</v>
      </c>
      <c r="S154" s="17">
        <v>42447</v>
      </c>
      <c r="T154" s="17">
        <v>42477</v>
      </c>
    </row>
    <row r="155" spans="1:20" ht="48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34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31">
        <v>1</v>
      </c>
      <c r="P155" s="32">
        <v>22.67</v>
      </c>
      <c r="Q155" s="33" t="s">
        <v>8315</v>
      </c>
      <c r="R155" s="26" t="s">
        <v>8316</v>
      </c>
      <c r="S155" s="17">
        <v>41811</v>
      </c>
      <c r="T155" s="17">
        <v>41841</v>
      </c>
    </row>
    <row r="156" spans="1:20" ht="32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34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31">
        <v>21</v>
      </c>
      <c r="P156" s="32">
        <v>26.38</v>
      </c>
      <c r="Q156" s="33" t="s">
        <v>8315</v>
      </c>
      <c r="R156" s="26" t="s">
        <v>8316</v>
      </c>
      <c r="S156" s="17">
        <v>41981</v>
      </c>
      <c r="T156" s="17">
        <v>42041</v>
      </c>
    </row>
    <row r="157" spans="1:20" ht="48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34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31">
        <v>78</v>
      </c>
      <c r="P157" s="32">
        <v>105.54</v>
      </c>
      <c r="Q157" s="33" t="s">
        <v>8315</v>
      </c>
      <c r="R157" s="26" t="s">
        <v>8316</v>
      </c>
      <c r="S157" s="17">
        <v>42469</v>
      </c>
      <c r="T157" s="17">
        <v>42499</v>
      </c>
    </row>
    <row r="158" spans="1:20" ht="48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34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31">
        <v>0</v>
      </c>
      <c r="P158" s="32">
        <v>0</v>
      </c>
      <c r="Q158" s="33" t="s">
        <v>8315</v>
      </c>
      <c r="R158" s="26" t="s">
        <v>8316</v>
      </c>
      <c r="S158" s="17">
        <v>42534</v>
      </c>
      <c r="T158" s="17">
        <v>42564</v>
      </c>
    </row>
    <row r="159" spans="1:20" ht="48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34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31">
        <v>48</v>
      </c>
      <c r="P159" s="32">
        <v>62</v>
      </c>
      <c r="Q159" s="33" t="s">
        <v>8315</v>
      </c>
      <c r="R159" s="26" t="s">
        <v>8316</v>
      </c>
      <c r="S159" s="17">
        <v>41830</v>
      </c>
      <c r="T159" s="17">
        <v>41852</v>
      </c>
    </row>
    <row r="160" spans="1:20" ht="48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34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31">
        <v>1</v>
      </c>
      <c r="P160" s="32">
        <v>217.5</v>
      </c>
      <c r="Q160" s="33" t="s">
        <v>8315</v>
      </c>
      <c r="R160" s="26" t="s">
        <v>8316</v>
      </c>
      <c r="S160" s="17">
        <v>42543</v>
      </c>
      <c r="T160" s="17">
        <v>42573</v>
      </c>
    </row>
    <row r="161" spans="1:20" ht="48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34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31">
        <v>11</v>
      </c>
      <c r="P161" s="32">
        <v>26.75</v>
      </c>
      <c r="Q161" s="33" t="s">
        <v>8315</v>
      </c>
      <c r="R161" s="26" t="s">
        <v>8316</v>
      </c>
      <c r="S161" s="17">
        <v>41975</v>
      </c>
      <c r="T161" s="17">
        <v>42035</v>
      </c>
    </row>
    <row r="162" spans="1:20" ht="48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34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31">
        <v>18</v>
      </c>
      <c r="P162" s="32">
        <v>64.290000000000006</v>
      </c>
      <c r="Q162" s="33" t="s">
        <v>8315</v>
      </c>
      <c r="R162" s="26" t="s">
        <v>8316</v>
      </c>
      <c r="S162" s="17">
        <v>41795</v>
      </c>
      <c r="T162" s="17">
        <v>41825</v>
      </c>
    </row>
    <row r="163" spans="1:20" ht="32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34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31">
        <v>4</v>
      </c>
      <c r="P163" s="32">
        <v>175</v>
      </c>
      <c r="Q163" s="33" t="s">
        <v>8315</v>
      </c>
      <c r="R163" s="26" t="s">
        <v>8316</v>
      </c>
      <c r="S163" s="17">
        <v>42508</v>
      </c>
      <c r="T163" s="17">
        <v>42568</v>
      </c>
    </row>
    <row r="164" spans="1:20" ht="48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34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31">
        <v>35</v>
      </c>
      <c r="P164" s="32">
        <v>84.28</v>
      </c>
      <c r="Q164" s="33" t="s">
        <v>8315</v>
      </c>
      <c r="R164" s="26" t="s">
        <v>8316</v>
      </c>
      <c r="S164" s="17">
        <v>41747</v>
      </c>
      <c r="T164" s="17">
        <v>41779</v>
      </c>
    </row>
    <row r="165" spans="1:20" ht="48" x14ac:dyDescent="0.2">
      <c r="A165" s="26">
        <v>3985</v>
      </c>
      <c r="B165" s="27" t="s">
        <v>3981</v>
      </c>
      <c r="C165" s="27" t="s">
        <v>8386</v>
      </c>
      <c r="D165" s="28">
        <v>2000</v>
      </c>
      <c r="E165" s="29">
        <v>641</v>
      </c>
      <c r="F165" s="34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31">
        <v>32</v>
      </c>
      <c r="P165" s="32">
        <v>33.74</v>
      </c>
      <c r="Q165" s="33" t="s">
        <v>8315</v>
      </c>
      <c r="R165" s="26" t="s">
        <v>8316</v>
      </c>
      <c r="S165" s="17">
        <v>42399</v>
      </c>
      <c r="T165" s="17">
        <v>42420</v>
      </c>
    </row>
    <row r="166" spans="1:20" ht="16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34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31">
        <v>2</v>
      </c>
      <c r="P166" s="32">
        <v>8</v>
      </c>
      <c r="Q166" s="33" t="s">
        <v>8315</v>
      </c>
      <c r="R166" s="26" t="s">
        <v>8316</v>
      </c>
      <c r="S166" s="17">
        <v>42230</v>
      </c>
      <c r="T166" s="17">
        <v>42245</v>
      </c>
    </row>
    <row r="167" spans="1:20" ht="48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34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31">
        <v>0</v>
      </c>
      <c r="P167" s="32">
        <v>0</v>
      </c>
      <c r="Q167" s="33" t="s">
        <v>8315</v>
      </c>
      <c r="R167" s="26" t="s">
        <v>8316</v>
      </c>
      <c r="S167" s="17">
        <v>42286</v>
      </c>
      <c r="T167" s="17">
        <v>42316</v>
      </c>
    </row>
    <row r="168" spans="1:20" ht="3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34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31">
        <v>20</v>
      </c>
      <c r="P168" s="32">
        <v>100</v>
      </c>
      <c r="Q168" s="33" t="s">
        <v>8315</v>
      </c>
      <c r="R168" s="26" t="s">
        <v>8316</v>
      </c>
      <c r="S168" s="17">
        <v>42125</v>
      </c>
      <c r="T168" s="17">
        <v>42155</v>
      </c>
    </row>
    <row r="169" spans="1:20" ht="32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34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31">
        <v>5</v>
      </c>
      <c r="P169" s="32">
        <v>60.11</v>
      </c>
      <c r="Q169" s="33" t="s">
        <v>8315</v>
      </c>
      <c r="R169" s="26" t="s">
        <v>8316</v>
      </c>
      <c r="S169" s="17">
        <v>42289</v>
      </c>
      <c r="T169" s="17">
        <v>42349</v>
      </c>
    </row>
    <row r="170" spans="1:20" ht="32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34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0</v>
      </c>
      <c r="P170" s="32">
        <v>3</v>
      </c>
      <c r="Q170" s="33" t="s">
        <v>8315</v>
      </c>
      <c r="R170" s="26" t="s">
        <v>8316</v>
      </c>
      <c r="S170" s="17">
        <v>42107</v>
      </c>
      <c r="T170" s="17">
        <v>42137</v>
      </c>
    </row>
    <row r="171" spans="1:20" ht="32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34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0</v>
      </c>
      <c r="P171" s="32">
        <v>5</v>
      </c>
      <c r="Q171" s="33" t="s">
        <v>8315</v>
      </c>
      <c r="R171" s="26" t="s">
        <v>8316</v>
      </c>
      <c r="S171" s="17">
        <v>41809</v>
      </c>
      <c r="T171" s="17">
        <v>41839</v>
      </c>
    </row>
    <row r="172" spans="1:20" ht="48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34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31">
        <v>17</v>
      </c>
      <c r="P172" s="32">
        <v>29.24</v>
      </c>
      <c r="Q172" s="33" t="s">
        <v>8315</v>
      </c>
      <c r="R172" s="26" t="s">
        <v>8316</v>
      </c>
      <c r="S172" s="17">
        <v>41950</v>
      </c>
      <c r="T172" s="17">
        <v>41963</v>
      </c>
    </row>
    <row r="173" spans="1:20" ht="32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34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31">
        <v>57</v>
      </c>
      <c r="P173" s="32">
        <v>59.58</v>
      </c>
      <c r="Q173" s="33" t="s">
        <v>8315</v>
      </c>
      <c r="R173" s="26" t="s">
        <v>8316</v>
      </c>
      <c r="S173" s="17">
        <v>42061</v>
      </c>
      <c r="T173" s="17">
        <v>42091</v>
      </c>
    </row>
    <row r="174" spans="1:20" ht="32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34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31">
        <v>17</v>
      </c>
      <c r="P174" s="32">
        <v>82.57</v>
      </c>
      <c r="Q174" s="33" t="s">
        <v>8315</v>
      </c>
      <c r="R174" s="26" t="s">
        <v>8316</v>
      </c>
      <c r="S174" s="17">
        <v>41842</v>
      </c>
      <c r="T174" s="17">
        <v>41882</v>
      </c>
    </row>
    <row r="175" spans="1:20" ht="16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34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31">
        <v>0</v>
      </c>
      <c r="P175" s="32">
        <v>10</v>
      </c>
      <c r="Q175" s="33" t="s">
        <v>8315</v>
      </c>
      <c r="R175" s="26" t="s">
        <v>8316</v>
      </c>
      <c r="S175" s="17">
        <v>42437</v>
      </c>
      <c r="T175" s="17">
        <v>42497</v>
      </c>
    </row>
    <row r="176" spans="1:20" ht="48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34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31">
        <v>2</v>
      </c>
      <c r="P176" s="32">
        <v>5.75</v>
      </c>
      <c r="Q176" s="33" t="s">
        <v>8315</v>
      </c>
      <c r="R176" s="26" t="s">
        <v>8316</v>
      </c>
      <c r="S176" s="17">
        <v>41879</v>
      </c>
      <c r="T176" s="17">
        <v>41909</v>
      </c>
    </row>
    <row r="177" spans="1:20" ht="32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34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31">
        <v>10</v>
      </c>
      <c r="P177" s="32">
        <v>100.5</v>
      </c>
      <c r="Q177" s="33" t="s">
        <v>8315</v>
      </c>
      <c r="R177" s="26" t="s">
        <v>8316</v>
      </c>
      <c r="S177" s="17">
        <v>42020</v>
      </c>
      <c r="T177" s="17">
        <v>42050</v>
      </c>
    </row>
    <row r="178" spans="1:20" ht="16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34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31">
        <v>0</v>
      </c>
      <c r="P178" s="32">
        <v>1</v>
      </c>
      <c r="Q178" s="33" t="s">
        <v>8315</v>
      </c>
      <c r="R178" s="26" t="s">
        <v>8316</v>
      </c>
      <c r="S178" s="17">
        <v>41890</v>
      </c>
      <c r="T178" s="17">
        <v>41920</v>
      </c>
    </row>
    <row r="179" spans="1:20" ht="48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34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31">
        <v>1</v>
      </c>
      <c r="P179" s="32">
        <v>20</v>
      </c>
      <c r="Q179" s="33" t="s">
        <v>8315</v>
      </c>
      <c r="R179" s="26" t="s">
        <v>8316</v>
      </c>
      <c r="S179" s="17">
        <v>41872</v>
      </c>
      <c r="T179" s="17">
        <v>41932</v>
      </c>
    </row>
    <row r="180" spans="1:20" ht="48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34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31">
        <v>0</v>
      </c>
      <c r="P180" s="32">
        <v>2</v>
      </c>
      <c r="Q180" s="33" t="s">
        <v>8315</v>
      </c>
      <c r="R180" s="26" t="s">
        <v>8316</v>
      </c>
      <c r="S180" s="17">
        <v>42391</v>
      </c>
      <c r="T180" s="17">
        <v>42416</v>
      </c>
    </row>
    <row r="181" spans="1:20" ht="48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34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31">
        <v>0</v>
      </c>
      <c r="P181" s="32">
        <v>5</v>
      </c>
      <c r="Q181" s="33" t="s">
        <v>8315</v>
      </c>
      <c r="R181" s="26" t="s">
        <v>8316</v>
      </c>
      <c r="S181" s="17">
        <v>41848</v>
      </c>
      <c r="T181" s="17">
        <v>41877</v>
      </c>
    </row>
    <row r="182" spans="1:20" ht="32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34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31">
        <v>24</v>
      </c>
      <c r="P182" s="32">
        <v>45.84</v>
      </c>
      <c r="Q182" s="33" t="s">
        <v>8315</v>
      </c>
      <c r="R182" s="26" t="s">
        <v>8316</v>
      </c>
      <c r="S182" s="17">
        <v>41921</v>
      </c>
      <c r="T182" s="17">
        <v>41938</v>
      </c>
    </row>
    <row r="183" spans="1:20" ht="48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34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31">
        <v>1</v>
      </c>
      <c r="P183" s="32">
        <v>13</v>
      </c>
      <c r="Q183" s="33" t="s">
        <v>8315</v>
      </c>
      <c r="R183" s="26" t="s">
        <v>8316</v>
      </c>
      <c r="S183" s="17">
        <v>42021</v>
      </c>
      <c r="T183" s="17">
        <v>42051</v>
      </c>
    </row>
    <row r="184" spans="1:20" ht="48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34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31">
        <v>0</v>
      </c>
      <c r="P184" s="32">
        <v>0</v>
      </c>
      <c r="Q184" s="33" t="s">
        <v>8315</v>
      </c>
      <c r="R184" s="26" t="s">
        <v>8316</v>
      </c>
      <c r="S184" s="17">
        <v>42419</v>
      </c>
      <c r="T184" s="17">
        <v>42434</v>
      </c>
    </row>
    <row r="185" spans="1:20" ht="48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34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31">
        <v>0</v>
      </c>
      <c r="P185" s="32">
        <v>1</v>
      </c>
      <c r="Q185" s="33" t="s">
        <v>8315</v>
      </c>
      <c r="R185" s="26" t="s">
        <v>8316</v>
      </c>
      <c r="S185" s="17">
        <v>42174</v>
      </c>
      <c r="T185" s="17">
        <v>42204</v>
      </c>
    </row>
    <row r="186" spans="1:20" ht="48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34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31">
        <v>1</v>
      </c>
      <c r="P186" s="32">
        <v>52.5</v>
      </c>
      <c r="Q186" s="33" t="s">
        <v>8315</v>
      </c>
      <c r="R186" s="26" t="s">
        <v>8316</v>
      </c>
      <c r="S186" s="17">
        <v>41856</v>
      </c>
      <c r="T186" s="17">
        <v>41886</v>
      </c>
    </row>
    <row r="187" spans="1:20" ht="48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34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31">
        <v>1</v>
      </c>
      <c r="P187" s="32">
        <v>7.25</v>
      </c>
      <c r="Q187" s="33" t="s">
        <v>8315</v>
      </c>
      <c r="R187" s="26" t="s">
        <v>8316</v>
      </c>
      <c r="S187" s="17">
        <v>42417</v>
      </c>
      <c r="T187" s="17">
        <v>42475</v>
      </c>
    </row>
    <row r="188" spans="1:20" ht="48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34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31">
        <v>17</v>
      </c>
      <c r="P188" s="32">
        <v>33.33</v>
      </c>
      <c r="Q188" s="33" t="s">
        <v>8315</v>
      </c>
      <c r="R188" s="26" t="s">
        <v>8316</v>
      </c>
      <c r="S188" s="17">
        <v>42057</v>
      </c>
      <c r="T188" s="17">
        <v>42087</v>
      </c>
    </row>
    <row r="189" spans="1:20" ht="32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34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31">
        <v>1</v>
      </c>
      <c r="P189" s="32">
        <v>62.5</v>
      </c>
      <c r="Q189" s="33" t="s">
        <v>8315</v>
      </c>
      <c r="R189" s="26" t="s">
        <v>8316</v>
      </c>
      <c r="S189" s="17">
        <v>41878</v>
      </c>
      <c r="T189" s="17">
        <v>41938</v>
      </c>
    </row>
    <row r="190" spans="1:20" ht="32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34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31">
        <v>70</v>
      </c>
      <c r="P190" s="32">
        <v>63.56</v>
      </c>
      <c r="Q190" s="33" t="s">
        <v>8315</v>
      </c>
      <c r="R190" s="26" t="s">
        <v>8316</v>
      </c>
      <c r="S190" s="17">
        <v>41990</v>
      </c>
      <c r="T190" s="17">
        <v>42036</v>
      </c>
    </row>
    <row r="191" spans="1:20" ht="32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34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31">
        <v>0</v>
      </c>
      <c r="P191" s="32">
        <v>0</v>
      </c>
      <c r="Q191" s="33" t="s">
        <v>8315</v>
      </c>
      <c r="R191" s="26" t="s">
        <v>8316</v>
      </c>
      <c r="S191" s="17">
        <v>42408</v>
      </c>
      <c r="T191" s="17">
        <v>42453</v>
      </c>
    </row>
    <row r="192" spans="1:20" ht="48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34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31">
        <v>1</v>
      </c>
      <c r="P192" s="32">
        <v>10</v>
      </c>
      <c r="Q192" s="33" t="s">
        <v>8315</v>
      </c>
      <c r="R192" s="26" t="s">
        <v>8316</v>
      </c>
      <c r="S192" s="17">
        <v>42217</v>
      </c>
      <c r="T192" s="17">
        <v>42247</v>
      </c>
    </row>
    <row r="193" spans="1:20" ht="32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34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31">
        <v>0</v>
      </c>
      <c r="P193" s="32">
        <v>0</v>
      </c>
      <c r="Q193" s="33" t="s">
        <v>8315</v>
      </c>
      <c r="R193" s="26" t="s">
        <v>8316</v>
      </c>
      <c r="S193" s="17">
        <v>42282</v>
      </c>
      <c r="T193" s="17">
        <v>42342</v>
      </c>
    </row>
    <row r="194" spans="1:20" ht="48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34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31">
        <v>7</v>
      </c>
      <c r="P194" s="32">
        <v>30.71</v>
      </c>
      <c r="Q194" s="33" t="s">
        <v>8315</v>
      </c>
      <c r="R194" s="26" t="s">
        <v>8316</v>
      </c>
      <c r="S194" s="17">
        <v>42768</v>
      </c>
      <c r="T194" s="17">
        <v>42789</v>
      </c>
    </row>
    <row r="195" spans="1:20" ht="48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34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31">
        <v>28</v>
      </c>
      <c r="P195" s="32">
        <v>51</v>
      </c>
      <c r="Q195" s="33" t="s">
        <v>8315</v>
      </c>
      <c r="R195" s="26" t="s">
        <v>8316</v>
      </c>
      <c r="S195" s="17">
        <v>41765</v>
      </c>
      <c r="T195" s="17">
        <v>41795</v>
      </c>
    </row>
    <row r="196" spans="1:20" ht="32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34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31">
        <v>0</v>
      </c>
      <c r="P196" s="32">
        <v>0</v>
      </c>
      <c r="Q196" s="33" t="s">
        <v>8315</v>
      </c>
      <c r="R196" s="26" t="s">
        <v>8316</v>
      </c>
      <c r="S196" s="17">
        <v>42322</v>
      </c>
      <c r="T196" s="17">
        <v>42352</v>
      </c>
    </row>
    <row r="197" spans="1:20" ht="48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34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31">
        <v>16</v>
      </c>
      <c r="P197" s="32">
        <v>66.67</v>
      </c>
      <c r="Q197" s="33" t="s">
        <v>8315</v>
      </c>
      <c r="R197" s="26" t="s">
        <v>8316</v>
      </c>
      <c r="S197" s="17">
        <v>42374</v>
      </c>
      <c r="T197" s="17">
        <v>42403</v>
      </c>
    </row>
    <row r="198" spans="1:20" ht="48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34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31">
        <v>0</v>
      </c>
      <c r="P198" s="32">
        <v>0</v>
      </c>
      <c r="Q198" s="33" t="s">
        <v>8315</v>
      </c>
      <c r="R198" s="26" t="s">
        <v>8316</v>
      </c>
      <c r="S198" s="17">
        <v>41941</v>
      </c>
      <c r="T198" s="17">
        <v>41991</v>
      </c>
    </row>
    <row r="199" spans="1:20" ht="48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34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31">
        <v>7</v>
      </c>
      <c r="P199" s="32">
        <v>59</v>
      </c>
      <c r="Q199" s="33" t="s">
        <v>8315</v>
      </c>
      <c r="R199" s="26" t="s">
        <v>8316</v>
      </c>
      <c r="S199" s="17">
        <v>42293</v>
      </c>
      <c r="T199" s="17">
        <v>42353</v>
      </c>
    </row>
    <row r="200" spans="1:20" ht="48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34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31">
        <v>1</v>
      </c>
      <c r="P200" s="32">
        <v>100</v>
      </c>
      <c r="Q200" s="33" t="s">
        <v>8315</v>
      </c>
      <c r="R200" s="26" t="s">
        <v>8316</v>
      </c>
      <c r="S200" s="17">
        <v>42067</v>
      </c>
      <c r="T200" s="17">
        <v>42097</v>
      </c>
    </row>
    <row r="201" spans="1:20" ht="32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34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31">
        <v>37</v>
      </c>
      <c r="P201" s="32">
        <v>147.4</v>
      </c>
      <c r="Q201" s="33" t="s">
        <v>8315</v>
      </c>
      <c r="R201" s="26" t="s">
        <v>8316</v>
      </c>
      <c r="S201" s="17">
        <v>41903</v>
      </c>
      <c r="T201" s="17">
        <v>41933</v>
      </c>
    </row>
    <row r="202" spans="1:20" ht="48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34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31">
        <v>47</v>
      </c>
      <c r="P202" s="32">
        <v>166.06</v>
      </c>
      <c r="Q202" s="33" t="s">
        <v>8315</v>
      </c>
      <c r="R202" s="26" t="s">
        <v>8316</v>
      </c>
      <c r="S202" s="17">
        <v>41804</v>
      </c>
      <c r="T202" s="17">
        <v>41821</v>
      </c>
    </row>
    <row r="203" spans="1:20" ht="48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34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31">
        <v>11</v>
      </c>
      <c r="P203" s="32">
        <v>40</v>
      </c>
      <c r="Q203" s="33" t="s">
        <v>8315</v>
      </c>
      <c r="R203" s="26" t="s">
        <v>8316</v>
      </c>
      <c r="S203" s="17">
        <v>42497</v>
      </c>
      <c r="T203" s="17">
        <v>42514</v>
      </c>
    </row>
    <row r="204" spans="1:20" ht="48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34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31">
        <v>12</v>
      </c>
      <c r="P204" s="32">
        <v>75.25</v>
      </c>
      <c r="Q204" s="33" t="s">
        <v>8315</v>
      </c>
      <c r="R204" s="26" t="s">
        <v>8316</v>
      </c>
      <c r="S204" s="17">
        <v>41869</v>
      </c>
      <c r="T204" s="17">
        <v>41929</v>
      </c>
    </row>
    <row r="205" spans="1:20" ht="32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34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31">
        <v>60</v>
      </c>
      <c r="P205" s="32">
        <v>60</v>
      </c>
      <c r="Q205" s="33" t="s">
        <v>8315</v>
      </c>
      <c r="R205" s="26" t="s">
        <v>8316</v>
      </c>
      <c r="S205" s="17">
        <v>42305</v>
      </c>
      <c r="T205" s="17">
        <v>42339</v>
      </c>
    </row>
    <row r="206" spans="1:20" ht="48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34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31">
        <v>31</v>
      </c>
      <c r="P206" s="32">
        <v>1250</v>
      </c>
      <c r="Q206" s="33" t="s">
        <v>8315</v>
      </c>
      <c r="R206" s="26" t="s">
        <v>8316</v>
      </c>
      <c r="S206" s="17">
        <v>42144</v>
      </c>
      <c r="T206" s="17">
        <v>42203</v>
      </c>
    </row>
    <row r="207" spans="1:20" ht="48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34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31">
        <v>0</v>
      </c>
      <c r="P207" s="32">
        <v>7</v>
      </c>
      <c r="Q207" s="33" t="s">
        <v>8315</v>
      </c>
      <c r="R207" s="26" t="s">
        <v>8316</v>
      </c>
      <c r="S207" s="17">
        <v>41995</v>
      </c>
      <c r="T207" s="17">
        <v>42024</v>
      </c>
    </row>
    <row r="208" spans="1:20" ht="48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34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31">
        <v>38</v>
      </c>
      <c r="P208" s="32">
        <v>56.25</v>
      </c>
      <c r="Q208" s="33" t="s">
        <v>8315</v>
      </c>
      <c r="R208" s="26" t="s">
        <v>8316</v>
      </c>
      <c r="S208" s="17">
        <v>42074</v>
      </c>
      <c r="T208" s="17">
        <v>42104</v>
      </c>
    </row>
    <row r="209" spans="1:20" ht="48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34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31">
        <v>8</v>
      </c>
      <c r="P209" s="32">
        <v>38.33</v>
      </c>
      <c r="Q209" s="33" t="s">
        <v>8315</v>
      </c>
      <c r="R209" s="26" t="s">
        <v>8316</v>
      </c>
      <c r="S209" s="17">
        <v>41904</v>
      </c>
      <c r="T209" s="17">
        <v>41934</v>
      </c>
    </row>
    <row r="210" spans="1:20" ht="48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34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31">
        <v>2</v>
      </c>
      <c r="P210" s="32">
        <v>27.5</v>
      </c>
      <c r="Q210" s="33" t="s">
        <v>8315</v>
      </c>
      <c r="R210" s="26" t="s">
        <v>8316</v>
      </c>
      <c r="S210" s="17">
        <v>41991</v>
      </c>
      <c r="T210" s="17">
        <v>42015</v>
      </c>
    </row>
    <row r="211" spans="1:20" ht="48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34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32">
        <v>16</v>
      </c>
      <c r="Q211" s="33" t="s">
        <v>8315</v>
      </c>
      <c r="R211" s="26" t="s">
        <v>8316</v>
      </c>
      <c r="S211" s="17">
        <v>42169</v>
      </c>
      <c r="T211" s="17">
        <v>42199</v>
      </c>
    </row>
    <row r="212" spans="1:20" ht="48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34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31">
        <v>0</v>
      </c>
      <c r="P212" s="32">
        <v>1</v>
      </c>
      <c r="Q212" s="33" t="s">
        <v>8315</v>
      </c>
      <c r="R212" s="26" t="s">
        <v>8316</v>
      </c>
      <c r="S212" s="17">
        <v>41905</v>
      </c>
      <c r="T212" s="17">
        <v>41935</v>
      </c>
    </row>
    <row r="213" spans="1:20" ht="32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34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32">
        <v>0</v>
      </c>
      <c r="Q213" s="33" t="s">
        <v>8315</v>
      </c>
      <c r="R213" s="26" t="s">
        <v>8316</v>
      </c>
      <c r="S213" s="17">
        <v>41761</v>
      </c>
      <c r="T213" s="17">
        <v>41768</v>
      </c>
    </row>
    <row r="214" spans="1:20" ht="48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34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31">
        <v>38</v>
      </c>
      <c r="P214" s="32">
        <v>86.62</v>
      </c>
      <c r="Q214" s="33" t="s">
        <v>8315</v>
      </c>
      <c r="R214" s="26" t="s">
        <v>8316</v>
      </c>
      <c r="S214" s="17">
        <v>41865</v>
      </c>
      <c r="T214" s="17">
        <v>41925</v>
      </c>
    </row>
    <row r="215" spans="1:20" ht="48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34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32">
        <v>0</v>
      </c>
      <c r="Q215" s="33" t="s">
        <v>8315</v>
      </c>
      <c r="R215" s="26" t="s">
        <v>8316</v>
      </c>
      <c r="S215" s="17">
        <v>42613</v>
      </c>
      <c r="T215" s="17">
        <v>42644</v>
      </c>
    </row>
    <row r="216" spans="1:20" ht="48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34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31">
        <v>53</v>
      </c>
      <c r="P216" s="32">
        <v>88.33</v>
      </c>
      <c r="Q216" s="33" t="s">
        <v>8315</v>
      </c>
      <c r="R216" s="26" t="s">
        <v>8316</v>
      </c>
      <c r="S216" s="17">
        <v>42534</v>
      </c>
      <c r="T216" s="17">
        <v>42554</v>
      </c>
    </row>
    <row r="217" spans="1:20" ht="48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34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31">
        <v>3</v>
      </c>
      <c r="P217" s="32">
        <v>23.75</v>
      </c>
      <c r="Q217" s="33" t="s">
        <v>8315</v>
      </c>
      <c r="R217" s="26" t="s">
        <v>8316</v>
      </c>
      <c r="S217" s="17">
        <v>42446</v>
      </c>
      <c r="T217" s="17">
        <v>42461</v>
      </c>
    </row>
    <row r="218" spans="1:20" ht="32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34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32">
        <v>0</v>
      </c>
      <c r="Q218" s="33" t="s">
        <v>8315</v>
      </c>
      <c r="R218" s="26" t="s">
        <v>8316</v>
      </c>
      <c r="S218" s="17">
        <v>42421</v>
      </c>
      <c r="T218" s="17">
        <v>42481</v>
      </c>
    </row>
    <row r="219" spans="1:20" ht="48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34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31">
        <v>2</v>
      </c>
      <c r="P219" s="32">
        <v>163.33000000000001</v>
      </c>
      <c r="Q219" s="33" t="s">
        <v>8315</v>
      </c>
      <c r="R219" s="26" t="s">
        <v>8316</v>
      </c>
      <c r="S219" s="17">
        <v>42523</v>
      </c>
      <c r="T219" s="17">
        <v>42553</v>
      </c>
    </row>
    <row r="220" spans="1:20" ht="32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34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31">
        <v>1</v>
      </c>
      <c r="P220" s="32">
        <v>6.75</v>
      </c>
      <c r="Q220" s="33" t="s">
        <v>8315</v>
      </c>
      <c r="R220" s="26" t="s">
        <v>8316</v>
      </c>
      <c r="S220" s="17">
        <v>41833</v>
      </c>
      <c r="T220" s="17">
        <v>41863</v>
      </c>
    </row>
    <row r="221" spans="1:20" ht="48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34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31">
        <v>0</v>
      </c>
      <c r="P221" s="32">
        <v>25</v>
      </c>
      <c r="Q221" s="33" t="s">
        <v>8315</v>
      </c>
      <c r="R221" s="26" t="s">
        <v>8316</v>
      </c>
      <c r="S221" s="17">
        <v>42479</v>
      </c>
      <c r="T221" s="17">
        <v>42509</v>
      </c>
    </row>
    <row r="222" spans="1:20" ht="48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34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31">
        <v>61</v>
      </c>
      <c r="P222" s="32">
        <v>179.12</v>
      </c>
      <c r="Q222" s="33" t="s">
        <v>8315</v>
      </c>
      <c r="R222" s="26" t="s">
        <v>8316</v>
      </c>
      <c r="S222" s="17">
        <v>42235</v>
      </c>
      <c r="T222" s="17">
        <v>42275</v>
      </c>
    </row>
    <row r="223" spans="1:20" ht="32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34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31">
        <v>1</v>
      </c>
      <c r="P223" s="32">
        <v>34.950000000000003</v>
      </c>
      <c r="Q223" s="33" t="s">
        <v>8315</v>
      </c>
      <c r="R223" s="26" t="s">
        <v>8316</v>
      </c>
      <c r="S223" s="17">
        <v>42718</v>
      </c>
      <c r="T223" s="17">
        <v>42748</v>
      </c>
    </row>
    <row r="224" spans="1:20" ht="32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34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31">
        <v>17</v>
      </c>
      <c r="P224" s="32">
        <v>27.5</v>
      </c>
      <c r="Q224" s="33" t="s">
        <v>8315</v>
      </c>
      <c r="R224" s="26" t="s">
        <v>8316</v>
      </c>
      <c r="S224" s="17">
        <v>42031</v>
      </c>
      <c r="T224" s="17">
        <v>42064</v>
      </c>
    </row>
    <row r="225" spans="1:20" ht="48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34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31">
        <v>1</v>
      </c>
      <c r="P225" s="32">
        <v>18.5</v>
      </c>
      <c r="Q225" s="33" t="s">
        <v>8315</v>
      </c>
      <c r="R225" s="26" t="s">
        <v>8316</v>
      </c>
      <c r="S225" s="17">
        <v>42078</v>
      </c>
      <c r="T225" s="17">
        <v>42133</v>
      </c>
    </row>
    <row r="226" spans="1:20" ht="32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34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32">
        <v>0</v>
      </c>
      <c r="Q226" s="33" t="s">
        <v>8315</v>
      </c>
      <c r="R226" s="26" t="s">
        <v>8316</v>
      </c>
      <c r="S226" s="17">
        <v>41905</v>
      </c>
      <c r="T226" s="17">
        <v>41933</v>
      </c>
    </row>
    <row r="227" spans="1:20" ht="48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34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31">
        <v>9</v>
      </c>
      <c r="P227" s="32">
        <v>222.5</v>
      </c>
      <c r="Q227" s="33" t="s">
        <v>8315</v>
      </c>
      <c r="R227" s="26" t="s">
        <v>8316</v>
      </c>
      <c r="S227" s="17">
        <v>42695</v>
      </c>
      <c r="T227" s="17">
        <v>42725</v>
      </c>
    </row>
    <row r="228" spans="1:20" ht="48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34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31">
        <v>0</v>
      </c>
      <c r="P228" s="32">
        <v>5</v>
      </c>
      <c r="Q228" s="33" t="s">
        <v>8315</v>
      </c>
      <c r="R228" s="26" t="s">
        <v>8316</v>
      </c>
      <c r="S228" s="17">
        <v>42510</v>
      </c>
      <c r="T228" s="17">
        <v>42540</v>
      </c>
    </row>
    <row r="229" spans="1:20" ht="48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34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32">
        <v>0</v>
      </c>
      <c r="Q229" s="33" t="s">
        <v>8315</v>
      </c>
      <c r="R229" s="26" t="s">
        <v>8316</v>
      </c>
      <c r="S229" s="17">
        <v>42511</v>
      </c>
      <c r="T229" s="17">
        <v>42535</v>
      </c>
    </row>
    <row r="230" spans="1:20" ht="32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34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31">
        <v>16</v>
      </c>
      <c r="P230" s="32">
        <v>29.17</v>
      </c>
      <c r="Q230" s="33" t="s">
        <v>8315</v>
      </c>
      <c r="R230" s="26" t="s">
        <v>8316</v>
      </c>
      <c r="S230" s="17">
        <v>42041</v>
      </c>
      <c r="T230" s="17">
        <v>42071</v>
      </c>
    </row>
    <row r="231" spans="1:20" ht="48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34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31">
        <v>2</v>
      </c>
      <c r="P231" s="32">
        <v>1.5</v>
      </c>
      <c r="Q231" s="33" t="s">
        <v>8315</v>
      </c>
      <c r="R231" s="26" t="s">
        <v>8316</v>
      </c>
      <c r="S231" s="17">
        <v>42307</v>
      </c>
      <c r="T231" s="17">
        <v>42322</v>
      </c>
    </row>
    <row r="232" spans="1:20" ht="48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34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31">
        <v>22</v>
      </c>
      <c r="P232" s="32">
        <v>126.5</v>
      </c>
      <c r="Q232" s="33" t="s">
        <v>8315</v>
      </c>
      <c r="R232" s="26" t="s">
        <v>8316</v>
      </c>
      <c r="S232" s="17">
        <v>42353</v>
      </c>
      <c r="T232" s="17">
        <v>42383</v>
      </c>
    </row>
    <row r="233" spans="1:20" ht="48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34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31">
        <v>0</v>
      </c>
      <c r="P233" s="32">
        <v>10</v>
      </c>
      <c r="Q233" s="33" t="s">
        <v>8315</v>
      </c>
      <c r="R233" s="26" t="s">
        <v>8316</v>
      </c>
      <c r="S233" s="17">
        <v>42058</v>
      </c>
      <c r="T233" s="17">
        <v>42087</v>
      </c>
    </row>
    <row r="234" spans="1:20" ht="48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34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31">
        <v>5</v>
      </c>
      <c r="P234" s="32">
        <v>9.4</v>
      </c>
      <c r="Q234" s="33" t="s">
        <v>8315</v>
      </c>
      <c r="R234" s="26" t="s">
        <v>8316</v>
      </c>
      <c r="S234" s="17">
        <v>42304</v>
      </c>
      <c r="T234" s="17">
        <v>42329</v>
      </c>
    </row>
    <row r="235" spans="1:20" ht="16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34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32">
        <v>0</v>
      </c>
      <c r="Q235" s="33" t="s">
        <v>8315</v>
      </c>
      <c r="R235" s="26" t="s">
        <v>8316</v>
      </c>
      <c r="S235" s="17">
        <v>42538</v>
      </c>
      <c r="T235" s="17">
        <v>42568</v>
      </c>
    </row>
    <row r="236" spans="1:20" ht="48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34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31">
        <v>5</v>
      </c>
      <c r="P236" s="32">
        <v>30</v>
      </c>
      <c r="Q236" s="33" t="s">
        <v>8315</v>
      </c>
      <c r="R236" s="26" t="s">
        <v>8316</v>
      </c>
      <c r="S236" s="17">
        <v>42122</v>
      </c>
      <c r="T236" s="17">
        <v>42155</v>
      </c>
    </row>
    <row r="237" spans="1:20" ht="32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34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31">
        <v>3</v>
      </c>
      <c r="P237" s="32">
        <v>10.67</v>
      </c>
      <c r="Q237" s="33" t="s">
        <v>8315</v>
      </c>
      <c r="R237" s="26" t="s">
        <v>8316</v>
      </c>
      <c r="S237" s="17">
        <v>42209</v>
      </c>
      <c r="T237" s="17">
        <v>42223</v>
      </c>
    </row>
    <row r="238" spans="1:20" ht="48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34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31">
        <v>13</v>
      </c>
      <c r="P238" s="32">
        <v>25.5</v>
      </c>
      <c r="Q238" s="33" t="s">
        <v>8315</v>
      </c>
      <c r="R238" s="26" t="s">
        <v>8316</v>
      </c>
      <c r="S238" s="17">
        <v>41990</v>
      </c>
      <c r="T238" s="17">
        <v>42020</v>
      </c>
    </row>
    <row r="239" spans="1:20" ht="32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34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31">
        <v>0</v>
      </c>
      <c r="P239" s="32">
        <v>20</v>
      </c>
      <c r="Q239" s="33" t="s">
        <v>8315</v>
      </c>
      <c r="R239" s="26" t="s">
        <v>8316</v>
      </c>
      <c r="S239" s="17">
        <v>42039</v>
      </c>
      <c r="T239" s="17">
        <v>42099</v>
      </c>
    </row>
    <row r="240" spans="1:20" ht="32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34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31">
        <v>37</v>
      </c>
      <c r="P240" s="32">
        <v>91.25</v>
      </c>
      <c r="Q240" s="33" t="s">
        <v>8315</v>
      </c>
      <c r="R240" s="26" t="s">
        <v>8316</v>
      </c>
      <c r="S240" s="17">
        <v>41890</v>
      </c>
      <c r="T240" s="17">
        <v>41934</v>
      </c>
    </row>
    <row r="241" spans="1:20" ht="32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34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32">
        <v>0</v>
      </c>
      <c r="Q241" s="33" t="s">
        <v>8315</v>
      </c>
      <c r="R241" s="26" t="s">
        <v>8316</v>
      </c>
      <c r="S241" s="17">
        <v>42495</v>
      </c>
      <c r="T241" s="17">
        <v>42525</v>
      </c>
    </row>
    <row r="242" spans="1:20" ht="48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34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31">
        <v>1</v>
      </c>
      <c r="P242" s="32">
        <v>50</v>
      </c>
      <c r="Q242" s="33" t="s">
        <v>8315</v>
      </c>
      <c r="R242" s="26" t="s">
        <v>8316</v>
      </c>
      <c r="S242" s="17">
        <v>42570</v>
      </c>
      <c r="T242" s="17">
        <v>42615</v>
      </c>
    </row>
    <row r="243" spans="1:20" ht="32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34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32">
        <v>0</v>
      </c>
      <c r="Q243" s="33" t="s">
        <v>8315</v>
      </c>
      <c r="R243" s="26" t="s">
        <v>8316</v>
      </c>
      <c r="S243" s="17">
        <v>41927</v>
      </c>
      <c r="T243" s="17">
        <v>41937</v>
      </c>
    </row>
    <row r="244" spans="1:20" ht="48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34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32">
        <v>0</v>
      </c>
      <c r="Q244" s="33" t="s">
        <v>8315</v>
      </c>
      <c r="R244" s="26" t="s">
        <v>8316</v>
      </c>
      <c r="S244" s="17">
        <v>42730</v>
      </c>
      <c r="T244" s="17">
        <v>42760</v>
      </c>
    </row>
    <row r="245" spans="1:20" ht="32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34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31">
        <v>27</v>
      </c>
      <c r="P245" s="32">
        <v>22.83</v>
      </c>
      <c r="Q245" s="33" t="s">
        <v>8315</v>
      </c>
      <c r="R245" s="26" t="s">
        <v>8316</v>
      </c>
      <c r="S245" s="17">
        <v>42475</v>
      </c>
      <c r="T245" s="17">
        <v>42505</v>
      </c>
    </row>
    <row r="246" spans="1:20" ht="48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34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31">
        <v>10</v>
      </c>
      <c r="P246" s="32">
        <v>16.670000000000002</v>
      </c>
      <c r="Q246" s="33" t="s">
        <v>8315</v>
      </c>
      <c r="R246" s="26" t="s">
        <v>8316</v>
      </c>
      <c r="S246" s="17">
        <v>42188</v>
      </c>
      <c r="T246" s="17">
        <v>42242</v>
      </c>
    </row>
    <row r="247" spans="1:20" ht="48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34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31">
        <v>71</v>
      </c>
      <c r="P247" s="32">
        <v>106.97</v>
      </c>
      <c r="Q247" s="33" t="s">
        <v>8315</v>
      </c>
      <c r="R247" s="26" t="s">
        <v>8316</v>
      </c>
      <c r="S247" s="17">
        <v>42053</v>
      </c>
      <c r="T247" s="17">
        <v>42096</v>
      </c>
    </row>
    <row r="248" spans="1:20" ht="48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34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31">
        <v>2</v>
      </c>
      <c r="P248" s="32">
        <v>10.25</v>
      </c>
      <c r="Q248" s="33" t="s">
        <v>8315</v>
      </c>
      <c r="R248" s="26" t="s">
        <v>8316</v>
      </c>
      <c r="S248" s="17">
        <v>41883</v>
      </c>
      <c r="T248" s="17">
        <v>41906</v>
      </c>
    </row>
    <row r="249" spans="1:20" ht="48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34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31">
        <v>2</v>
      </c>
      <c r="P249" s="32">
        <v>59</v>
      </c>
      <c r="Q249" s="33" t="s">
        <v>8315</v>
      </c>
      <c r="R249" s="26" t="s">
        <v>8316</v>
      </c>
      <c r="S249" s="17">
        <v>42767</v>
      </c>
      <c r="T249" s="17">
        <v>42797</v>
      </c>
    </row>
    <row r="250" spans="1:20" ht="32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34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31">
        <v>3</v>
      </c>
      <c r="P250" s="32">
        <v>15.67</v>
      </c>
      <c r="Q250" s="33" t="s">
        <v>8315</v>
      </c>
      <c r="R250" s="26" t="s">
        <v>8316</v>
      </c>
      <c r="S250" s="17">
        <v>42029</v>
      </c>
      <c r="T250" s="17">
        <v>42059</v>
      </c>
    </row>
    <row r="251" spans="1:20" ht="48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34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1">
        <v>0</v>
      </c>
      <c r="P251" s="32">
        <v>1</v>
      </c>
      <c r="Q251" s="33" t="s">
        <v>8315</v>
      </c>
      <c r="R251" s="26" t="s">
        <v>8316</v>
      </c>
      <c r="S251" s="17">
        <v>42358</v>
      </c>
      <c r="T251" s="17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C89F-58A1-7A4C-B9DA-2FE090D5F2A8}">
  <dimension ref="A1:T413"/>
  <sheetViews>
    <sheetView workbookViewId="0">
      <selection activeCell="E2" sqref="E2"/>
    </sheetView>
  </sheetViews>
  <sheetFormatPr baseColWidth="10" defaultRowHeight="15" x14ac:dyDescent="0.2"/>
  <cols>
    <col min="2" max="2" width="27.33203125" customWidth="1"/>
    <col min="3" max="3" width="39" customWidth="1"/>
  </cols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8360</v>
      </c>
      <c r="R1" s="21" t="s">
        <v>8361</v>
      </c>
      <c r="S1" s="21" t="s">
        <v>8365</v>
      </c>
      <c r="T1" s="21" t="s">
        <v>8366</v>
      </c>
    </row>
    <row r="2" spans="1:20" ht="48" x14ac:dyDescent="0.2">
      <c r="A2" s="26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31">
        <v>105</v>
      </c>
      <c r="P2" s="32">
        <v>93.43</v>
      </c>
      <c r="Q2" s="33" t="s">
        <v>8315</v>
      </c>
      <c r="R2" s="26" t="s">
        <v>8316</v>
      </c>
      <c r="S2" s="17">
        <v>42646</v>
      </c>
      <c r="T2" s="17">
        <v>42675</v>
      </c>
    </row>
    <row r="3" spans="1:20" ht="48" x14ac:dyDescent="0.2">
      <c r="A3" s="26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31">
        <v>115</v>
      </c>
      <c r="P3" s="32">
        <v>110.97</v>
      </c>
      <c r="Q3" s="33" t="s">
        <v>8315</v>
      </c>
      <c r="R3" s="26" t="s">
        <v>8316</v>
      </c>
      <c r="S3" s="17">
        <v>42430</v>
      </c>
      <c r="T3" s="17">
        <v>42449</v>
      </c>
    </row>
    <row r="4" spans="1:20" ht="48" x14ac:dyDescent="0.2">
      <c r="A4" s="26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31">
        <v>121</v>
      </c>
      <c r="P4" s="32">
        <v>71.790000000000006</v>
      </c>
      <c r="Q4" s="33" t="s">
        <v>8315</v>
      </c>
      <c r="R4" s="26" t="s">
        <v>8316</v>
      </c>
      <c r="S4" s="17">
        <v>42238</v>
      </c>
      <c r="T4" s="17">
        <v>42268</v>
      </c>
    </row>
    <row r="5" spans="1:20" ht="64" x14ac:dyDescent="0.2">
      <c r="A5" s="26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31">
        <v>100</v>
      </c>
      <c r="P5" s="32">
        <v>1000</v>
      </c>
      <c r="Q5" s="33" t="s">
        <v>8315</v>
      </c>
      <c r="R5" s="26" t="s">
        <v>8316</v>
      </c>
      <c r="S5" s="17">
        <v>41850</v>
      </c>
      <c r="T5" s="17">
        <v>41895</v>
      </c>
    </row>
    <row r="6" spans="1:20" ht="48" x14ac:dyDescent="0.2">
      <c r="A6" s="26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31">
        <v>101</v>
      </c>
      <c r="P6" s="32">
        <v>63.83</v>
      </c>
      <c r="Q6" s="33" t="s">
        <v>8315</v>
      </c>
      <c r="R6" s="26" t="s">
        <v>8316</v>
      </c>
      <c r="S6" s="17">
        <v>42753</v>
      </c>
      <c r="T6" s="17">
        <v>42783</v>
      </c>
    </row>
    <row r="7" spans="1:20" ht="32" x14ac:dyDescent="0.2">
      <c r="A7" s="26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31">
        <v>116</v>
      </c>
      <c r="P7" s="32">
        <v>44.33</v>
      </c>
      <c r="Q7" s="33" t="s">
        <v>8315</v>
      </c>
      <c r="R7" s="26" t="s">
        <v>8316</v>
      </c>
      <c r="S7" s="17">
        <v>42155</v>
      </c>
      <c r="T7" s="17">
        <v>42176</v>
      </c>
    </row>
    <row r="8" spans="1:20" ht="48" x14ac:dyDescent="0.2">
      <c r="A8" s="26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31">
        <v>108</v>
      </c>
      <c r="P8" s="32">
        <v>126.55</v>
      </c>
      <c r="Q8" s="33" t="s">
        <v>8315</v>
      </c>
      <c r="R8" s="26" t="s">
        <v>8316</v>
      </c>
      <c r="S8" s="17">
        <v>42157</v>
      </c>
      <c r="T8" s="17">
        <v>42179</v>
      </c>
    </row>
    <row r="9" spans="1:20" ht="48" x14ac:dyDescent="0.2">
      <c r="A9" s="26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31">
        <v>100</v>
      </c>
      <c r="P9" s="32">
        <v>129.03</v>
      </c>
      <c r="Q9" s="33" t="s">
        <v>8315</v>
      </c>
      <c r="R9" s="26" t="s">
        <v>8316</v>
      </c>
      <c r="S9" s="17">
        <v>42676</v>
      </c>
      <c r="T9" s="17">
        <v>42721</v>
      </c>
    </row>
    <row r="10" spans="1:20" ht="48" x14ac:dyDescent="0.2">
      <c r="A10" s="26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31">
        <v>123</v>
      </c>
      <c r="P10" s="32">
        <v>71.239999999999995</v>
      </c>
      <c r="Q10" s="33" t="s">
        <v>8315</v>
      </c>
      <c r="R10" s="26" t="s">
        <v>8316</v>
      </c>
      <c r="S10" s="17">
        <v>42473</v>
      </c>
      <c r="T10" s="17">
        <v>42503</v>
      </c>
    </row>
    <row r="11" spans="1:20" ht="48" x14ac:dyDescent="0.2">
      <c r="A11" s="26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31">
        <v>121</v>
      </c>
      <c r="P11" s="32">
        <v>40.85</v>
      </c>
      <c r="Q11" s="33" t="s">
        <v>8315</v>
      </c>
      <c r="R11" s="26" t="s">
        <v>8316</v>
      </c>
      <c r="S11" s="17">
        <v>42282</v>
      </c>
      <c r="T11" s="17">
        <v>42312</v>
      </c>
    </row>
    <row r="12" spans="1:20" ht="48" x14ac:dyDescent="0.2">
      <c r="A12" s="26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31">
        <v>302</v>
      </c>
      <c r="P12" s="32">
        <v>252.02</v>
      </c>
      <c r="Q12" s="33" t="s">
        <v>8315</v>
      </c>
      <c r="R12" s="26" t="s">
        <v>8316</v>
      </c>
      <c r="S12" s="17">
        <v>42473</v>
      </c>
      <c r="T12" s="17">
        <v>42503</v>
      </c>
    </row>
    <row r="13" spans="1:20" ht="48" x14ac:dyDescent="0.2">
      <c r="A13" s="26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31">
        <v>101</v>
      </c>
      <c r="P13" s="32">
        <v>65.16</v>
      </c>
      <c r="Q13" s="33" t="s">
        <v>8315</v>
      </c>
      <c r="R13" s="26" t="s">
        <v>8316</v>
      </c>
      <c r="S13" s="17">
        <v>42712</v>
      </c>
      <c r="T13" s="17">
        <v>42735</v>
      </c>
    </row>
    <row r="14" spans="1:20" ht="48" x14ac:dyDescent="0.2">
      <c r="A14" s="26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31">
        <v>100</v>
      </c>
      <c r="P14" s="32">
        <v>65.87</v>
      </c>
      <c r="Q14" s="33" t="s">
        <v>8315</v>
      </c>
      <c r="R14" s="26" t="s">
        <v>8316</v>
      </c>
      <c r="S14" s="17">
        <v>42561</v>
      </c>
      <c r="T14" s="17">
        <v>42592</v>
      </c>
    </row>
    <row r="15" spans="1:20" ht="48" x14ac:dyDescent="0.2">
      <c r="A15" s="26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31">
        <v>125</v>
      </c>
      <c r="P15" s="32">
        <v>36.08</v>
      </c>
      <c r="Q15" s="33" t="s">
        <v>8315</v>
      </c>
      <c r="R15" s="26" t="s">
        <v>8316</v>
      </c>
      <c r="S15" s="17">
        <v>42709</v>
      </c>
      <c r="T15" s="17">
        <v>42739</v>
      </c>
    </row>
    <row r="16" spans="1:20" ht="32" x14ac:dyDescent="0.2">
      <c r="A16" s="26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31">
        <v>109</v>
      </c>
      <c r="P16" s="32">
        <v>44.19</v>
      </c>
      <c r="Q16" s="33" t="s">
        <v>8315</v>
      </c>
      <c r="R16" s="26" t="s">
        <v>8316</v>
      </c>
      <c r="S16" s="17">
        <v>42086</v>
      </c>
      <c r="T16" s="17">
        <v>42117</v>
      </c>
    </row>
    <row r="17" spans="1:20" ht="48" x14ac:dyDescent="0.2">
      <c r="A17" s="26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31">
        <v>146</v>
      </c>
      <c r="P17" s="32">
        <v>104.07</v>
      </c>
      <c r="Q17" s="33" t="s">
        <v>8315</v>
      </c>
      <c r="R17" s="26" t="s">
        <v>8316</v>
      </c>
      <c r="S17" s="17">
        <v>42064</v>
      </c>
      <c r="T17" s="17">
        <v>42101</v>
      </c>
    </row>
    <row r="18" spans="1:20" ht="48" x14ac:dyDescent="0.2">
      <c r="A18" s="26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31">
        <v>102</v>
      </c>
      <c r="P18" s="32">
        <v>127.79</v>
      </c>
      <c r="Q18" s="33" t="s">
        <v>8315</v>
      </c>
      <c r="R18" s="26" t="s">
        <v>8316</v>
      </c>
      <c r="S18" s="17">
        <v>42292</v>
      </c>
      <c r="T18" s="17">
        <v>42322</v>
      </c>
    </row>
    <row r="19" spans="1:20" ht="48" x14ac:dyDescent="0.2">
      <c r="A19" s="26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31">
        <v>110</v>
      </c>
      <c r="P19" s="32">
        <v>92.04</v>
      </c>
      <c r="Q19" s="33" t="s">
        <v>8315</v>
      </c>
      <c r="R19" s="26" t="s">
        <v>8316</v>
      </c>
      <c r="S19" s="17">
        <v>42461</v>
      </c>
      <c r="T19" s="17">
        <v>42491</v>
      </c>
    </row>
    <row r="20" spans="1:20" ht="48" x14ac:dyDescent="0.2">
      <c r="A20" s="26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31">
        <v>124</v>
      </c>
      <c r="P20" s="32">
        <v>135.63</v>
      </c>
      <c r="Q20" s="33" t="s">
        <v>8315</v>
      </c>
      <c r="R20" s="26" t="s">
        <v>8316</v>
      </c>
      <c r="S20" s="17">
        <v>42169</v>
      </c>
      <c r="T20" s="17">
        <v>42199</v>
      </c>
    </row>
    <row r="21" spans="1:20" ht="48" x14ac:dyDescent="0.2">
      <c r="A21" s="26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31">
        <v>135</v>
      </c>
      <c r="P21" s="32">
        <v>168.75</v>
      </c>
      <c r="Q21" s="33" t="s">
        <v>8315</v>
      </c>
      <c r="R21" s="26" t="s">
        <v>8316</v>
      </c>
      <c r="S21" s="17">
        <v>42483</v>
      </c>
      <c r="T21" s="17">
        <v>42522</v>
      </c>
    </row>
    <row r="22" spans="1:20" ht="48" x14ac:dyDescent="0.2">
      <c r="A22" s="26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31">
        <v>103</v>
      </c>
      <c r="P22" s="32">
        <v>70.86</v>
      </c>
      <c r="Q22" s="33" t="s">
        <v>8315</v>
      </c>
      <c r="R22" s="26" t="s">
        <v>8316</v>
      </c>
      <c r="S22" s="17">
        <v>42195</v>
      </c>
      <c r="T22" s="17">
        <v>42206</v>
      </c>
    </row>
    <row r="23" spans="1:20" ht="48" x14ac:dyDescent="0.2">
      <c r="A23" s="26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31">
        <v>100</v>
      </c>
      <c r="P23" s="32">
        <v>50</v>
      </c>
      <c r="Q23" s="33" t="s">
        <v>8315</v>
      </c>
      <c r="R23" s="26" t="s">
        <v>8316</v>
      </c>
      <c r="S23" s="17">
        <v>42675</v>
      </c>
      <c r="T23" s="17">
        <v>42705</v>
      </c>
    </row>
    <row r="24" spans="1:20" ht="32" x14ac:dyDescent="0.2">
      <c r="A24" s="26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31">
        <v>105</v>
      </c>
      <c r="P24" s="32">
        <v>47</v>
      </c>
      <c r="Q24" s="33" t="s">
        <v>8315</v>
      </c>
      <c r="R24" s="26" t="s">
        <v>8316</v>
      </c>
      <c r="S24" s="17">
        <v>42018</v>
      </c>
      <c r="T24" s="17">
        <v>42047</v>
      </c>
    </row>
    <row r="25" spans="1:20" ht="32" x14ac:dyDescent="0.2">
      <c r="A25" s="26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31">
        <v>120</v>
      </c>
      <c r="P25" s="32">
        <v>66.67</v>
      </c>
      <c r="Q25" s="33" t="s">
        <v>8315</v>
      </c>
      <c r="R25" s="26" t="s">
        <v>8316</v>
      </c>
      <c r="S25" s="17">
        <v>42026</v>
      </c>
      <c r="T25" s="17">
        <v>42052</v>
      </c>
    </row>
    <row r="26" spans="1:20" ht="48" x14ac:dyDescent="0.2">
      <c r="A26" s="26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31">
        <v>119</v>
      </c>
      <c r="P26" s="32">
        <v>66.11</v>
      </c>
      <c r="Q26" s="33" t="s">
        <v>8315</v>
      </c>
      <c r="R26" s="26" t="s">
        <v>8316</v>
      </c>
      <c r="S26" s="17">
        <v>41920</v>
      </c>
      <c r="T26" s="17">
        <v>41941</v>
      </c>
    </row>
    <row r="27" spans="1:20" ht="48" x14ac:dyDescent="0.2">
      <c r="A27" s="26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31">
        <v>105</v>
      </c>
      <c r="P27" s="32">
        <v>36.86</v>
      </c>
      <c r="Q27" s="33" t="s">
        <v>8315</v>
      </c>
      <c r="R27" s="26" t="s">
        <v>8316</v>
      </c>
      <c r="S27" s="17">
        <v>42558</v>
      </c>
      <c r="T27" s="17">
        <v>42587</v>
      </c>
    </row>
    <row r="28" spans="1:20" ht="48" x14ac:dyDescent="0.2">
      <c r="A28" s="26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31">
        <v>120</v>
      </c>
      <c r="P28" s="32">
        <v>31.5</v>
      </c>
      <c r="Q28" s="33" t="s">
        <v>8315</v>
      </c>
      <c r="R28" s="26" t="s">
        <v>8316</v>
      </c>
      <c r="S28" s="17">
        <v>41808</v>
      </c>
      <c r="T28" s="17">
        <v>41838</v>
      </c>
    </row>
    <row r="29" spans="1:20" ht="48" x14ac:dyDescent="0.2">
      <c r="A29" s="26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31">
        <v>103</v>
      </c>
      <c r="P29" s="32">
        <v>102.5</v>
      </c>
      <c r="Q29" s="33" t="s">
        <v>8315</v>
      </c>
      <c r="R29" s="26" t="s">
        <v>8316</v>
      </c>
      <c r="S29" s="17">
        <v>42550</v>
      </c>
      <c r="T29" s="17">
        <v>42580</v>
      </c>
    </row>
    <row r="30" spans="1:20" ht="32" x14ac:dyDescent="0.2">
      <c r="A30" s="26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31">
        <v>101</v>
      </c>
      <c r="P30" s="32">
        <v>126.46</v>
      </c>
      <c r="Q30" s="33" t="s">
        <v>8315</v>
      </c>
      <c r="R30" s="26" t="s">
        <v>8316</v>
      </c>
      <c r="S30" s="17">
        <v>42056</v>
      </c>
      <c r="T30" s="17">
        <v>42075</v>
      </c>
    </row>
    <row r="31" spans="1:20" ht="48" x14ac:dyDescent="0.2">
      <c r="A31" s="26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31">
        <v>105</v>
      </c>
      <c r="P31" s="32">
        <v>47.88</v>
      </c>
      <c r="Q31" s="33" t="s">
        <v>8315</v>
      </c>
      <c r="R31" s="26" t="s">
        <v>8316</v>
      </c>
      <c r="S31" s="17">
        <v>42016</v>
      </c>
      <c r="T31" s="17">
        <v>42046</v>
      </c>
    </row>
    <row r="32" spans="1:20" ht="48" x14ac:dyDescent="0.2">
      <c r="A32" s="26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31">
        <v>103</v>
      </c>
      <c r="P32" s="32">
        <v>73.209999999999994</v>
      </c>
      <c r="Q32" s="33" t="s">
        <v>8315</v>
      </c>
      <c r="R32" s="26" t="s">
        <v>8316</v>
      </c>
      <c r="S32" s="17">
        <v>42591</v>
      </c>
      <c r="T32" s="17">
        <v>42622</v>
      </c>
    </row>
    <row r="33" spans="1:20" ht="48" x14ac:dyDescent="0.2">
      <c r="A33" s="26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31">
        <v>108</v>
      </c>
      <c r="P33" s="32">
        <v>89.67</v>
      </c>
      <c r="Q33" s="33" t="s">
        <v>8315</v>
      </c>
      <c r="R33" s="26" t="s">
        <v>8316</v>
      </c>
      <c r="S33" s="17">
        <v>42183</v>
      </c>
      <c r="T33" s="17">
        <v>42228</v>
      </c>
    </row>
    <row r="34" spans="1:20" ht="48" x14ac:dyDescent="0.2">
      <c r="A34" s="26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31">
        <v>104</v>
      </c>
      <c r="P34" s="32">
        <v>36.5</v>
      </c>
      <c r="Q34" s="33" t="s">
        <v>8315</v>
      </c>
      <c r="R34" s="26" t="s">
        <v>8316</v>
      </c>
      <c r="S34" s="17">
        <v>41780</v>
      </c>
      <c r="T34" s="17">
        <v>41796</v>
      </c>
    </row>
    <row r="35" spans="1:20" ht="48" x14ac:dyDescent="0.2">
      <c r="A35" s="26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31">
        <v>128</v>
      </c>
      <c r="P35" s="32">
        <v>90.74</v>
      </c>
      <c r="Q35" s="33" t="s">
        <v>8315</v>
      </c>
      <c r="R35" s="26" t="s">
        <v>8316</v>
      </c>
      <c r="S35" s="17">
        <v>42158</v>
      </c>
      <c r="T35" s="17">
        <v>42201</v>
      </c>
    </row>
    <row r="36" spans="1:20" ht="16" x14ac:dyDescent="0.2">
      <c r="A36" s="26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31">
        <v>126</v>
      </c>
      <c r="P36" s="32">
        <v>67.739999999999995</v>
      </c>
      <c r="Q36" s="33" t="s">
        <v>8315</v>
      </c>
      <c r="R36" s="26" t="s">
        <v>8316</v>
      </c>
      <c r="S36" s="17">
        <v>42154</v>
      </c>
      <c r="T36" s="17">
        <v>42184</v>
      </c>
    </row>
    <row r="37" spans="1:20" ht="48" x14ac:dyDescent="0.2">
      <c r="A37" s="26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31">
        <v>100</v>
      </c>
      <c r="P37" s="32">
        <v>65.38</v>
      </c>
      <c r="Q37" s="33" t="s">
        <v>8315</v>
      </c>
      <c r="R37" s="26" t="s">
        <v>8316</v>
      </c>
      <c r="S37" s="17">
        <v>42208</v>
      </c>
      <c r="T37" s="17">
        <v>42238</v>
      </c>
    </row>
    <row r="38" spans="1:20" ht="48" x14ac:dyDescent="0.2">
      <c r="A38" s="26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31">
        <v>102</v>
      </c>
      <c r="P38" s="32">
        <v>121.9</v>
      </c>
      <c r="Q38" s="33" t="s">
        <v>8315</v>
      </c>
      <c r="R38" s="26" t="s">
        <v>8316</v>
      </c>
      <c r="S38" s="17">
        <v>42451</v>
      </c>
      <c r="T38" s="17">
        <v>42459</v>
      </c>
    </row>
    <row r="39" spans="1:20" ht="48" x14ac:dyDescent="0.2">
      <c r="A39" s="26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31">
        <v>108</v>
      </c>
      <c r="P39" s="32">
        <v>47.46</v>
      </c>
      <c r="Q39" s="33" t="s">
        <v>8315</v>
      </c>
      <c r="R39" s="26" t="s">
        <v>8316</v>
      </c>
      <c r="S39" s="17">
        <v>41759</v>
      </c>
      <c r="T39" s="17">
        <v>41791</v>
      </c>
    </row>
    <row r="40" spans="1:20" ht="48" x14ac:dyDescent="0.2">
      <c r="A40" s="26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31">
        <v>128</v>
      </c>
      <c r="P40" s="32">
        <v>37.21</v>
      </c>
      <c r="Q40" s="33" t="s">
        <v>8315</v>
      </c>
      <c r="R40" s="26" t="s">
        <v>8316</v>
      </c>
      <c r="S40" s="17">
        <v>42693</v>
      </c>
      <c r="T40" s="17">
        <v>42718</v>
      </c>
    </row>
    <row r="41" spans="1:20" ht="48" x14ac:dyDescent="0.2">
      <c r="A41" s="26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31">
        <v>106</v>
      </c>
      <c r="P41" s="32">
        <v>103.95</v>
      </c>
      <c r="Q41" s="33" t="s">
        <v>8315</v>
      </c>
      <c r="R41" s="26" t="s">
        <v>8316</v>
      </c>
      <c r="S41" s="17">
        <v>42250</v>
      </c>
      <c r="T41" s="17">
        <v>42270</v>
      </c>
    </row>
    <row r="42" spans="1:20" ht="48" x14ac:dyDescent="0.2">
      <c r="A42" s="26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31">
        <v>100</v>
      </c>
      <c r="P42" s="32">
        <v>63.83</v>
      </c>
      <c r="Q42" s="33" t="s">
        <v>8315</v>
      </c>
      <c r="R42" s="26" t="s">
        <v>8316</v>
      </c>
      <c r="S42" s="17">
        <v>42060</v>
      </c>
      <c r="T42" s="17">
        <v>42090</v>
      </c>
    </row>
    <row r="43" spans="1:20" ht="32" x14ac:dyDescent="0.2">
      <c r="A43" s="26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31">
        <v>117</v>
      </c>
      <c r="P43" s="32">
        <v>50.67</v>
      </c>
      <c r="Q43" s="33" t="s">
        <v>8315</v>
      </c>
      <c r="R43" s="26" t="s">
        <v>8316</v>
      </c>
      <c r="S43" s="17">
        <v>42136</v>
      </c>
      <c r="T43" s="17">
        <v>42168</v>
      </c>
    </row>
    <row r="44" spans="1:20" ht="48" x14ac:dyDescent="0.2">
      <c r="A44" s="26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31">
        <v>108</v>
      </c>
      <c r="P44" s="32">
        <v>113.42</v>
      </c>
      <c r="Q44" s="33" t="s">
        <v>8315</v>
      </c>
      <c r="R44" s="26" t="s">
        <v>8316</v>
      </c>
      <c r="S44" s="17">
        <v>42171</v>
      </c>
      <c r="T44" s="17">
        <v>42195</v>
      </c>
    </row>
    <row r="45" spans="1:20" ht="48" x14ac:dyDescent="0.2">
      <c r="A45" s="26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31">
        <v>120</v>
      </c>
      <c r="P45" s="32">
        <v>104.57</v>
      </c>
      <c r="Q45" s="33" t="s">
        <v>8315</v>
      </c>
      <c r="R45" s="26" t="s">
        <v>8316</v>
      </c>
      <c r="S45" s="17">
        <v>42494</v>
      </c>
      <c r="T45" s="17">
        <v>42524</v>
      </c>
    </row>
    <row r="46" spans="1:20" ht="32" x14ac:dyDescent="0.2">
      <c r="A46" s="26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31">
        <v>100</v>
      </c>
      <c r="P46" s="32">
        <v>272.73</v>
      </c>
      <c r="Q46" s="33" t="s">
        <v>8315</v>
      </c>
      <c r="R46" s="26" t="s">
        <v>8316</v>
      </c>
      <c r="S46" s="17">
        <v>41758</v>
      </c>
      <c r="T46" s="17">
        <v>41771</v>
      </c>
    </row>
    <row r="47" spans="1:20" ht="32" x14ac:dyDescent="0.2">
      <c r="A47" s="26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31">
        <v>111</v>
      </c>
      <c r="P47" s="32">
        <v>63.85</v>
      </c>
      <c r="Q47" s="33" t="s">
        <v>8315</v>
      </c>
      <c r="R47" s="26" t="s">
        <v>8316</v>
      </c>
      <c r="S47" s="17">
        <v>42171</v>
      </c>
      <c r="T47" s="17">
        <v>42201</v>
      </c>
    </row>
    <row r="48" spans="1:20" ht="16" x14ac:dyDescent="0.2">
      <c r="A48" s="26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31">
        <v>108</v>
      </c>
      <c r="P48" s="32">
        <v>83.51</v>
      </c>
      <c r="Q48" s="33" t="s">
        <v>8315</v>
      </c>
      <c r="R48" s="26" t="s">
        <v>8316</v>
      </c>
      <c r="S48" s="17">
        <v>42268</v>
      </c>
      <c r="T48" s="17">
        <v>42288</v>
      </c>
    </row>
    <row r="49" spans="1:20" ht="48" x14ac:dyDescent="0.2">
      <c r="A49" s="26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31">
        <v>108</v>
      </c>
      <c r="P49" s="32">
        <v>44.09</v>
      </c>
      <c r="Q49" s="33" t="s">
        <v>8315</v>
      </c>
      <c r="R49" s="26" t="s">
        <v>8316</v>
      </c>
      <c r="S49" s="17">
        <v>42746</v>
      </c>
      <c r="T49" s="17">
        <v>42784</v>
      </c>
    </row>
    <row r="50" spans="1:20" ht="48" x14ac:dyDescent="0.2">
      <c r="A50" s="26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31">
        <v>120</v>
      </c>
      <c r="P50" s="32">
        <v>44.54</v>
      </c>
      <c r="Q50" s="33" t="s">
        <v>8315</v>
      </c>
      <c r="R50" s="26" t="s">
        <v>8316</v>
      </c>
      <c r="S50" s="17">
        <v>41842</v>
      </c>
      <c r="T50" s="17">
        <v>41864</v>
      </c>
    </row>
    <row r="51" spans="1:20" ht="48" x14ac:dyDescent="0.2">
      <c r="A51" s="26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31">
        <v>111</v>
      </c>
      <c r="P51" s="32">
        <v>125.81</v>
      </c>
      <c r="Q51" s="33" t="s">
        <v>8315</v>
      </c>
      <c r="R51" s="26" t="s">
        <v>8316</v>
      </c>
      <c r="S51" s="17">
        <v>41853</v>
      </c>
      <c r="T51" s="17">
        <v>41876</v>
      </c>
    </row>
    <row r="52" spans="1:20" ht="48" x14ac:dyDescent="0.2">
      <c r="A52" s="26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31">
        <v>110</v>
      </c>
      <c r="P52" s="32">
        <v>50.75</v>
      </c>
      <c r="Q52" s="33" t="s">
        <v>8315</v>
      </c>
      <c r="R52" s="26" t="s">
        <v>8316</v>
      </c>
      <c r="S52" s="17">
        <v>42061</v>
      </c>
      <c r="T52" s="17">
        <v>42089</v>
      </c>
    </row>
    <row r="53" spans="1:20" ht="48" x14ac:dyDescent="0.2">
      <c r="A53" s="26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31">
        <v>122</v>
      </c>
      <c r="P53" s="32">
        <v>60.9</v>
      </c>
      <c r="Q53" s="33" t="s">
        <v>8315</v>
      </c>
      <c r="R53" s="26" t="s">
        <v>8316</v>
      </c>
      <c r="S53" s="17">
        <v>42036</v>
      </c>
      <c r="T53" s="17">
        <v>42064</v>
      </c>
    </row>
    <row r="54" spans="1:20" ht="64" x14ac:dyDescent="0.2">
      <c r="A54" s="26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31">
        <v>107</v>
      </c>
      <c r="P54" s="32">
        <v>109.03</v>
      </c>
      <c r="Q54" s="33" t="s">
        <v>8315</v>
      </c>
      <c r="R54" s="26" t="s">
        <v>8316</v>
      </c>
      <c r="S54" s="17">
        <v>42157</v>
      </c>
      <c r="T54" s="17">
        <v>42187</v>
      </c>
    </row>
    <row r="55" spans="1:20" ht="48" x14ac:dyDescent="0.2">
      <c r="A55" s="26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31">
        <v>101</v>
      </c>
      <c r="P55" s="32">
        <v>25.69</v>
      </c>
      <c r="Q55" s="33" t="s">
        <v>8315</v>
      </c>
      <c r="R55" s="26" t="s">
        <v>8316</v>
      </c>
      <c r="S55" s="17">
        <v>41827</v>
      </c>
      <c r="T55" s="17">
        <v>41857</v>
      </c>
    </row>
    <row r="56" spans="1:20" ht="48" x14ac:dyDescent="0.2">
      <c r="A56" s="26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31">
        <v>109</v>
      </c>
      <c r="P56" s="32">
        <v>41.92</v>
      </c>
      <c r="Q56" s="33" t="s">
        <v>8315</v>
      </c>
      <c r="R56" s="26" t="s">
        <v>8316</v>
      </c>
      <c r="S56" s="17">
        <v>42162</v>
      </c>
      <c r="T56" s="17">
        <v>42192</v>
      </c>
    </row>
    <row r="57" spans="1:20" ht="48" x14ac:dyDescent="0.2">
      <c r="A57" s="26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31">
        <v>114</v>
      </c>
      <c r="P57" s="32">
        <v>88.77</v>
      </c>
      <c r="Q57" s="33" t="s">
        <v>8315</v>
      </c>
      <c r="R57" s="26" t="s">
        <v>8316</v>
      </c>
      <c r="S57" s="17">
        <v>42233</v>
      </c>
      <c r="T57" s="17">
        <v>42263</v>
      </c>
    </row>
    <row r="58" spans="1:20" ht="48" x14ac:dyDescent="0.2">
      <c r="A58" s="26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31">
        <v>114</v>
      </c>
      <c r="P58" s="32">
        <v>80.23</v>
      </c>
      <c r="Q58" s="33" t="s">
        <v>8315</v>
      </c>
      <c r="R58" s="26" t="s">
        <v>8316</v>
      </c>
      <c r="S58" s="17">
        <v>42042</v>
      </c>
      <c r="T58" s="17">
        <v>42072</v>
      </c>
    </row>
    <row r="59" spans="1:20" ht="32" x14ac:dyDescent="0.2">
      <c r="A59" s="26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31">
        <v>106</v>
      </c>
      <c r="P59" s="32">
        <v>78.94</v>
      </c>
      <c r="Q59" s="33" t="s">
        <v>8315</v>
      </c>
      <c r="R59" s="26" t="s">
        <v>8316</v>
      </c>
      <c r="S59" s="17">
        <v>42585</v>
      </c>
      <c r="T59" s="17">
        <v>42599</v>
      </c>
    </row>
    <row r="60" spans="1:20" ht="48" x14ac:dyDescent="0.2">
      <c r="A60" s="26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31">
        <v>106</v>
      </c>
      <c r="P60" s="32">
        <v>69.89</v>
      </c>
      <c r="Q60" s="33" t="s">
        <v>8315</v>
      </c>
      <c r="R60" s="26" t="s">
        <v>8316</v>
      </c>
      <c r="S60" s="17">
        <v>41808</v>
      </c>
      <c r="T60" s="17">
        <v>41838</v>
      </c>
    </row>
    <row r="61" spans="1:20" ht="48" x14ac:dyDescent="0.2">
      <c r="A61" s="26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31">
        <v>100</v>
      </c>
      <c r="P61" s="32">
        <v>74.53</v>
      </c>
      <c r="Q61" s="33" t="s">
        <v>8315</v>
      </c>
      <c r="R61" s="26" t="s">
        <v>8316</v>
      </c>
      <c r="S61" s="17">
        <v>41852</v>
      </c>
      <c r="T61" s="17">
        <v>41882</v>
      </c>
    </row>
    <row r="62" spans="1:20" ht="32" x14ac:dyDescent="0.2">
      <c r="A62" s="26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31">
        <v>105</v>
      </c>
      <c r="P62" s="32">
        <v>123.94</v>
      </c>
      <c r="Q62" s="33" t="s">
        <v>8315</v>
      </c>
      <c r="R62" s="26" t="s">
        <v>8316</v>
      </c>
      <c r="S62" s="17">
        <v>42694</v>
      </c>
      <c r="T62" s="17">
        <v>42709</v>
      </c>
    </row>
    <row r="63" spans="1:20" ht="48" x14ac:dyDescent="0.2">
      <c r="A63" s="26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31">
        <v>175</v>
      </c>
      <c r="P63" s="32">
        <v>264.85000000000002</v>
      </c>
      <c r="Q63" s="33" t="s">
        <v>8315</v>
      </c>
      <c r="R63" s="26" t="s">
        <v>8316</v>
      </c>
      <c r="S63" s="17">
        <v>42341</v>
      </c>
      <c r="T63" s="17">
        <v>42370</v>
      </c>
    </row>
    <row r="64" spans="1:20" ht="48" x14ac:dyDescent="0.2">
      <c r="A64" s="26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31">
        <v>102</v>
      </c>
      <c r="P64" s="32">
        <v>58.62</v>
      </c>
      <c r="Q64" s="33" t="s">
        <v>8315</v>
      </c>
      <c r="R64" s="26" t="s">
        <v>8316</v>
      </c>
      <c r="S64" s="17">
        <v>41880</v>
      </c>
      <c r="T64" s="17">
        <v>41908</v>
      </c>
    </row>
    <row r="65" spans="1:20" ht="48" x14ac:dyDescent="0.2">
      <c r="A65" s="26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31">
        <v>100</v>
      </c>
      <c r="P65" s="32">
        <v>70.88</v>
      </c>
      <c r="Q65" s="33" t="s">
        <v>8315</v>
      </c>
      <c r="R65" s="26" t="s">
        <v>8316</v>
      </c>
      <c r="S65" s="17">
        <v>41941</v>
      </c>
      <c r="T65" s="17">
        <v>41970</v>
      </c>
    </row>
    <row r="66" spans="1:20" ht="64" x14ac:dyDescent="0.2">
      <c r="A66" s="26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31">
        <v>114</v>
      </c>
      <c r="P66" s="32">
        <v>113.57</v>
      </c>
      <c r="Q66" s="33" t="s">
        <v>8315</v>
      </c>
      <c r="R66" s="26" t="s">
        <v>8316</v>
      </c>
      <c r="S66" s="17">
        <v>42026</v>
      </c>
      <c r="T66" s="17">
        <v>42086</v>
      </c>
    </row>
    <row r="67" spans="1:20" ht="48" x14ac:dyDescent="0.2">
      <c r="A67" s="26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31">
        <v>129</v>
      </c>
      <c r="P67" s="32">
        <v>60.69</v>
      </c>
      <c r="Q67" s="33" t="s">
        <v>8315</v>
      </c>
      <c r="R67" s="26" t="s">
        <v>8316</v>
      </c>
      <c r="S67" s="17">
        <v>41922</v>
      </c>
      <c r="T67" s="17">
        <v>41932</v>
      </c>
    </row>
    <row r="68" spans="1:20" ht="48" x14ac:dyDescent="0.2">
      <c r="A68" s="26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31">
        <v>101</v>
      </c>
      <c r="P68" s="32">
        <v>110.22</v>
      </c>
      <c r="Q68" s="33" t="s">
        <v>8315</v>
      </c>
      <c r="R68" s="26" t="s">
        <v>8316</v>
      </c>
      <c r="S68" s="17">
        <v>41993</v>
      </c>
      <c r="T68" s="17">
        <v>42010</v>
      </c>
    </row>
    <row r="69" spans="1:20" ht="48" x14ac:dyDescent="0.2">
      <c r="A69" s="26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31">
        <v>109</v>
      </c>
      <c r="P69" s="32">
        <v>136.46</v>
      </c>
      <c r="Q69" s="33" t="s">
        <v>8315</v>
      </c>
      <c r="R69" s="26" t="s">
        <v>8316</v>
      </c>
      <c r="S69" s="17">
        <v>42219</v>
      </c>
      <c r="T69" s="17">
        <v>42240</v>
      </c>
    </row>
    <row r="70" spans="1:20" ht="48" x14ac:dyDescent="0.2">
      <c r="A70" s="26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31">
        <v>118</v>
      </c>
      <c r="P70" s="32">
        <v>110.35</v>
      </c>
      <c r="Q70" s="33" t="s">
        <v>8315</v>
      </c>
      <c r="R70" s="26" t="s">
        <v>8316</v>
      </c>
      <c r="S70" s="17">
        <v>41909</v>
      </c>
      <c r="T70" s="17">
        <v>41950</v>
      </c>
    </row>
    <row r="71" spans="1:20" ht="32" x14ac:dyDescent="0.2">
      <c r="A71" s="26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31">
        <v>131</v>
      </c>
      <c r="P71" s="32">
        <v>41.42</v>
      </c>
      <c r="Q71" s="33" t="s">
        <v>8315</v>
      </c>
      <c r="R71" s="26" t="s">
        <v>8316</v>
      </c>
      <c r="S71" s="17">
        <v>41891</v>
      </c>
      <c r="T71" s="17">
        <v>41913</v>
      </c>
    </row>
    <row r="72" spans="1:20" ht="48" x14ac:dyDescent="0.2">
      <c r="A72" s="26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31">
        <v>104</v>
      </c>
      <c r="P72" s="32">
        <v>52</v>
      </c>
      <c r="Q72" s="33" t="s">
        <v>8315</v>
      </c>
      <c r="R72" s="26" t="s">
        <v>8316</v>
      </c>
      <c r="S72" s="17">
        <v>41226</v>
      </c>
      <c r="T72" s="17">
        <v>41250</v>
      </c>
    </row>
    <row r="73" spans="1:20" ht="64" x14ac:dyDescent="0.2">
      <c r="A73" s="26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31">
        <v>101</v>
      </c>
      <c r="P73" s="32">
        <v>33.99</v>
      </c>
      <c r="Q73" s="33" t="s">
        <v>8315</v>
      </c>
      <c r="R73" s="26" t="s">
        <v>8316</v>
      </c>
      <c r="S73" s="17">
        <v>40478</v>
      </c>
      <c r="T73" s="17">
        <v>40568</v>
      </c>
    </row>
    <row r="74" spans="1:20" ht="48" x14ac:dyDescent="0.2">
      <c r="A74" s="26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31">
        <v>100</v>
      </c>
      <c r="P74" s="32">
        <v>103.35</v>
      </c>
      <c r="Q74" s="33" t="s">
        <v>8315</v>
      </c>
      <c r="R74" s="26" t="s">
        <v>8316</v>
      </c>
      <c r="S74" s="17">
        <v>41862</v>
      </c>
      <c r="T74" s="17">
        <v>41892</v>
      </c>
    </row>
    <row r="75" spans="1:20" ht="48" x14ac:dyDescent="0.2">
      <c r="A75" s="26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31">
        <v>336</v>
      </c>
      <c r="P75" s="32">
        <v>41.77</v>
      </c>
      <c r="Q75" s="33" t="s">
        <v>8315</v>
      </c>
      <c r="R75" s="26" t="s">
        <v>8316</v>
      </c>
      <c r="S75" s="17">
        <v>40633</v>
      </c>
      <c r="T75" s="17">
        <v>40664</v>
      </c>
    </row>
    <row r="76" spans="1:20" ht="48" x14ac:dyDescent="0.2">
      <c r="A76" s="26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31">
        <v>113</v>
      </c>
      <c r="P76" s="32">
        <v>64.27</v>
      </c>
      <c r="Q76" s="33" t="s">
        <v>8315</v>
      </c>
      <c r="R76" s="26" t="s">
        <v>8316</v>
      </c>
      <c r="S76" s="17">
        <v>40970</v>
      </c>
      <c r="T76" s="17">
        <v>41000</v>
      </c>
    </row>
    <row r="77" spans="1:20" ht="48" x14ac:dyDescent="0.2">
      <c r="A77" s="26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31">
        <v>102</v>
      </c>
      <c r="P77" s="32">
        <v>62.92</v>
      </c>
      <c r="Q77" s="33" t="s">
        <v>8315</v>
      </c>
      <c r="R77" s="26" t="s">
        <v>8316</v>
      </c>
      <c r="S77" s="17">
        <v>41026</v>
      </c>
      <c r="T77" s="17">
        <v>41061</v>
      </c>
    </row>
    <row r="78" spans="1:20" ht="32" x14ac:dyDescent="0.2">
      <c r="A78" s="26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31">
        <v>101</v>
      </c>
      <c r="P78" s="32">
        <v>98.54</v>
      </c>
      <c r="Q78" s="33" t="s">
        <v>8315</v>
      </c>
      <c r="R78" s="26" t="s">
        <v>8316</v>
      </c>
      <c r="S78" s="17">
        <v>41829</v>
      </c>
      <c r="T78" s="17">
        <v>41839</v>
      </c>
    </row>
    <row r="79" spans="1:20" ht="32" x14ac:dyDescent="0.2">
      <c r="A79" s="26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31">
        <v>114</v>
      </c>
      <c r="P79" s="32">
        <v>82.61</v>
      </c>
      <c r="Q79" s="33" t="s">
        <v>8315</v>
      </c>
      <c r="R79" s="26" t="s">
        <v>8316</v>
      </c>
      <c r="S79" s="17">
        <v>41447</v>
      </c>
      <c r="T79" s="17">
        <v>41477</v>
      </c>
    </row>
    <row r="80" spans="1:20" ht="32" x14ac:dyDescent="0.2">
      <c r="A80" s="26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31">
        <v>133</v>
      </c>
      <c r="P80" s="32">
        <v>38.5</v>
      </c>
      <c r="Q80" s="33" t="s">
        <v>8315</v>
      </c>
      <c r="R80" s="26" t="s">
        <v>8316</v>
      </c>
      <c r="S80" s="17">
        <v>40884</v>
      </c>
      <c r="T80" s="17">
        <v>40926</v>
      </c>
    </row>
    <row r="81" spans="1:20" ht="48" x14ac:dyDescent="0.2">
      <c r="A81" s="26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31">
        <v>102</v>
      </c>
      <c r="P81" s="32">
        <v>80.16</v>
      </c>
      <c r="Q81" s="33" t="s">
        <v>8315</v>
      </c>
      <c r="R81" s="26" t="s">
        <v>8316</v>
      </c>
      <c r="S81" s="17">
        <v>41841</v>
      </c>
      <c r="T81" s="17">
        <v>41864</v>
      </c>
    </row>
    <row r="82" spans="1:20" ht="48" x14ac:dyDescent="0.2">
      <c r="A82" s="26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31">
        <v>127</v>
      </c>
      <c r="P82" s="32">
        <v>80.73</v>
      </c>
      <c r="Q82" s="33" t="s">
        <v>8315</v>
      </c>
      <c r="R82" s="26" t="s">
        <v>8316</v>
      </c>
      <c r="S82" s="17">
        <v>41799</v>
      </c>
      <c r="T82" s="17">
        <v>41827</v>
      </c>
    </row>
    <row r="83" spans="1:20" ht="48" x14ac:dyDescent="0.2">
      <c r="A83" s="26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31">
        <v>111</v>
      </c>
      <c r="P83" s="32">
        <v>200.69</v>
      </c>
      <c r="Q83" s="33" t="s">
        <v>8315</v>
      </c>
      <c r="R83" s="26" t="s">
        <v>8316</v>
      </c>
      <c r="S83" s="17">
        <v>41775</v>
      </c>
      <c r="T83" s="17">
        <v>41805</v>
      </c>
    </row>
    <row r="84" spans="1:20" ht="48" x14ac:dyDescent="0.2">
      <c r="A84" s="26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31">
        <v>107</v>
      </c>
      <c r="P84" s="32">
        <v>37.590000000000003</v>
      </c>
      <c r="Q84" s="33" t="s">
        <v>8315</v>
      </c>
      <c r="R84" s="26" t="s">
        <v>8316</v>
      </c>
      <c r="S84" s="17">
        <v>41766</v>
      </c>
      <c r="T84" s="17">
        <v>41799</v>
      </c>
    </row>
    <row r="85" spans="1:20" ht="48" x14ac:dyDescent="0.2">
      <c r="A85" s="26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31">
        <v>163</v>
      </c>
      <c r="P85" s="32">
        <v>58.1</v>
      </c>
      <c r="Q85" s="33" t="s">
        <v>8315</v>
      </c>
      <c r="R85" s="26" t="s">
        <v>8316</v>
      </c>
      <c r="S85" s="17">
        <v>40644</v>
      </c>
      <c r="T85" s="17">
        <v>40666</v>
      </c>
    </row>
    <row r="86" spans="1:20" ht="48" x14ac:dyDescent="0.2">
      <c r="A86" s="26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31">
        <v>160</v>
      </c>
      <c r="P86" s="32">
        <v>60.3</v>
      </c>
      <c r="Q86" s="33" t="s">
        <v>8315</v>
      </c>
      <c r="R86" s="26" t="s">
        <v>8316</v>
      </c>
      <c r="S86" s="17">
        <v>41940</v>
      </c>
      <c r="T86" s="17">
        <v>41969</v>
      </c>
    </row>
    <row r="87" spans="1:20" ht="32" x14ac:dyDescent="0.2">
      <c r="A87" s="26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31">
        <v>116</v>
      </c>
      <c r="P87" s="32">
        <v>63.36</v>
      </c>
      <c r="Q87" s="33" t="s">
        <v>8315</v>
      </c>
      <c r="R87" s="26" t="s">
        <v>8316</v>
      </c>
      <c r="S87" s="17">
        <v>41839</v>
      </c>
      <c r="T87" s="17">
        <v>41853</v>
      </c>
    </row>
    <row r="88" spans="1:20" ht="48" x14ac:dyDescent="0.2">
      <c r="A88" s="26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31">
        <v>124</v>
      </c>
      <c r="P88" s="32">
        <v>50.9</v>
      </c>
      <c r="Q88" s="33" t="s">
        <v>8315</v>
      </c>
      <c r="R88" s="26" t="s">
        <v>8316</v>
      </c>
      <c r="S88" s="17">
        <v>41772</v>
      </c>
      <c r="T88" s="17">
        <v>41803</v>
      </c>
    </row>
    <row r="89" spans="1:20" ht="32" x14ac:dyDescent="0.2">
      <c r="A89" s="26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31">
        <v>103</v>
      </c>
      <c r="P89" s="32">
        <v>100.5</v>
      </c>
      <c r="Q89" s="33" t="s">
        <v>8315</v>
      </c>
      <c r="R89" s="26" t="s">
        <v>8316</v>
      </c>
      <c r="S89" s="17">
        <v>41591</v>
      </c>
      <c r="T89" s="17">
        <v>41621</v>
      </c>
    </row>
    <row r="90" spans="1:20" ht="48" x14ac:dyDescent="0.2">
      <c r="A90" s="26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31">
        <v>112</v>
      </c>
      <c r="P90" s="32">
        <v>31.62</v>
      </c>
      <c r="Q90" s="33" t="s">
        <v>8315</v>
      </c>
      <c r="R90" s="26" t="s">
        <v>8316</v>
      </c>
      <c r="S90" s="17">
        <v>41789</v>
      </c>
      <c r="T90" s="17">
        <v>41822</v>
      </c>
    </row>
    <row r="91" spans="1:20" ht="48" x14ac:dyDescent="0.2">
      <c r="A91" s="26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31">
        <v>115</v>
      </c>
      <c r="P91" s="32">
        <v>79.31</v>
      </c>
      <c r="Q91" s="33" t="s">
        <v>8315</v>
      </c>
      <c r="R91" s="26" t="s">
        <v>8316</v>
      </c>
      <c r="S91" s="17">
        <v>40923</v>
      </c>
      <c r="T91" s="17">
        <v>40953</v>
      </c>
    </row>
    <row r="92" spans="1:20" ht="48" x14ac:dyDescent="0.2">
      <c r="A92" s="26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31">
        <v>103</v>
      </c>
      <c r="P92" s="32">
        <v>139.19</v>
      </c>
      <c r="Q92" s="33" t="s">
        <v>8315</v>
      </c>
      <c r="R92" s="26" t="s">
        <v>8316</v>
      </c>
      <c r="S92" s="17">
        <v>41878</v>
      </c>
      <c r="T92" s="17">
        <v>41908</v>
      </c>
    </row>
    <row r="93" spans="1:20" ht="48" x14ac:dyDescent="0.2">
      <c r="A93" s="26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31">
        <v>101</v>
      </c>
      <c r="P93" s="32">
        <v>131.91</v>
      </c>
      <c r="Q93" s="33" t="s">
        <v>8315</v>
      </c>
      <c r="R93" s="26" t="s">
        <v>8316</v>
      </c>
      <c r="S93" s="17">
        <v>41862</v>
      </c>
      <c r="T93" s="17">
        <v>41876</v>
      </c>
    </row>
    <row r="94" spans="1:20" ht="64" x14ac:dyDescent="0.2">
      <c r="A94" s="26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31">
        <v>110</v>
      </c>
      <c r="P94" s="32">
        <v>91.3</v>
      </c>
      <c r="Q94" s="33" t="s">
        <v>8315</v>
      </c>
      <c r="R94" s="26" t="s">
        <v>8316</v>
      </c>
      <c r="S94" s="17">
        <v>40531</v>
      </c>
      <c r="T94" s="17">
        <v>40591</v>
      </c>
    </row>
    <row r="95" spans="1:20" ht="48" x14ac:dyDescent="0.2">
      <c r="A95" s="26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31">
        <v>115</v>
      </c>
      <c r="P95" s="32">
        <v>39.67</v>
      </c>
      <c r="Q95" s="33" t="s">
        <v>8315</v>
      </c>
      <c r="R95" s="26" t="s">
        <v>8316</v>
      </c>
      <c r="S95" s="17">
        <v>41477</v>
      </c>
      <c r="T95" s="17">
        <v>41504</v>
      </c>
    </row>
    <row r="96" spans="1:20" ht="48" x14ac:dyDescent="0.2">
      <c r="A96" s="26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31">
        <v>117</v>
      </c>
      <c r="P96" s="32">
        <v>57.55</v>
      </c>
      <c r="Q96" s="33" t="s">
        <v>8315</v>
      </c>
      <c r="R96" s="26" t="s">
        <v>8316</v>
      </c>
      <c r="S96" s="17">
        <v>41781</v>
      </c>
      <c r="T96" s="17">
        <v>41811</v>
      </c>
    </row>
    <row r="97" spans="1:20" ht="32" x14ac:dyDescent="0.2">
      <c r="A97" s="26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31">
        <v>114</v>
      </c>
      <c r="P97" s="32">
        <v>77.34</v>
      </c>
      <c r="Q97" s="33" t="s">
        <v>8315</v>
      </c>
      <c r="R97" s="26" t="s">
        <v>8316</v>
      </c>
      <c r="S97" s="17">
        <v>41375</v>
      </c>
      <c r="T97" s="17">
        <v>41400</v>
      </c>
    </row>
    <row r="98" spans="1:20" ht="64" x14ac:dyDescent="0.2">
      <c r="A98" s="26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31">
        <v>101</v>
      </c>
      <c r="P98" s="32">
        <v>46.77</v>
      </c>
      <c r="Q98" s="33" t="s">
        <v>8315</v>
      </c>
      <c r="R98" s="26" t="s">
        <v>8316</v>
      </c>
      <c r="S98" s="17">
        <v>40883</v>
      </c>
      <c r="T98" s="17">
        <v>40939</v>
      </c>
    </row>
    <row r="99" spans="1:20" ht="48" x14ac:dyDescent="0.2">
      <c r="A99" s="26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31">
        <v>109</v>
      </c>
      <c r="P99" s="32">
        <v>40.07</v>
      </c>
      <c r="Q99" s="33" t="s">
        <v>8315</v>
      </c>
      <c r="R99" s="26" t="s">
        <v>8316</v>
      </c>
      <c r="S99" s="17">
        <v>41491</v>
      </c>
      <c r="T99" s="17">
        <v>41509</v>
      </c>
    </row>
    <row r="100" spans="1:20" ht="48" x14ac:dyDescent="0.2">
      <c r="A100" s="26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31">
        <v>107</v>
      </c>
      <c r="P100" s="32">
        <v>100.22</v>
      </c>
      <c r="Q100" s="33" t="s">
        <v>8315</v>
      </c>
      <c r="R100" s="26" t="s">
        <v>8316</v>
      </c>
      <c r="S100" s="17">
        <v>41791</v>
      </c>
      <c r="T100" s="17">
        <v>41821</v>
      </c>
    </row>
    <row r="101" spans="1:20" ht="48" x14ac:dyDescent="0.2">
      <c r="A101" s="26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31">
        <v>116</v>
      </c>
      <c r="P101" s="32">
        <v>71.489999999999995</v>
      </c>
      <c r="Q101" s="33" t="s">
        <v>8315</v>
      </c>
      <c r="R101" s="26" t="s">
        <v>8316</v>
      </c>
      <c r="S101" s="17">
        <v>41835</v>
      </c>
      <c r="T101" s="17">
        <v>41855</v>
      </c>
    </row>
    <row r="102" spans="1:20" ht="48" x14ac:dyDescent="0.2">
      <c r="A102" s="26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31">
        <v>104</v>
      </c>
      <c r="P102" s="32">
        <v>63.11</v>
      </c>
      <c r="Q102" s="33" t="s">
        <v>8315</v>
      </c>
      <c r="R102" s="26" t="s">
        <v>8316</v>
      </c>
      <c r="S102" s="17">
        <v>41827</v>
      </c>
      <c r="T102" s="17">
        <v>41848</v>
      </c>
    </row>
    <row r="103" spans="1:20" ht="48" x14ac:dyDescent="0.2">
      <c r="A103" s="26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31">
        <v>119</v>
      </c>
      <c r="P103" s="32">
        <v>50.16</v>
      </c>
      <c r="Q103" s="33" t="s">
        <v>8315</v>
      </c>
      <c r="R103" s="26" t="s">
        <v>8316</v>
      </c>
      <c r="S103" s="17">
        <v>41778</v>
      </c>
      <c r="T103" s="17">
        <v>41810</v>
      </c>
    </row>
    <row r="104" spans="1:20" ht="48" x14ac:dyDescent="0.2">
      <c r="A104" s="26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31">
        <v>126</v>
      </c>
      <c r="P104" s="32">
        <v>62.88</v>
      </c>
      <c r="Q104" s="33" t="s">
        <v>8315</v>
      </c>
      <c r="R104" s="26" t="s">
        <v>8316</v>
      </c>
      <c r="S104" s="17">
        <v>41013</v>
      </c>
      <c r="T104" s="17">
        <v>41061</v>
      </c>
    </row>
    <row r="105" spans="1:20" ht="48" x14ac:dyDescent="0.2">
      <c r="A105" s="26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31">
        <v>120</v>
      </c>
      <c r="P105" s="32">
        <v>85.53</v>
      </c>
      <c r="Q105" s="33" t="s">
        <v>8315</v>
      </c>
      <c r="R105" s="26" t="s">
        <v>8316</v>
      </c>
      <c r="S105" s="17">
        <v>41834</v>
      </c>
      <c r="T105" s="17">
        <v>41866</v>
      </c>
    </row>
    <row r="106" spans="1:20" ht="32" x14ac:dyDescent="0.2">
      <c r="A106" s="26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31">
        <v>126</v>
      </c>
      <c r="P106" s="32">
        <v>53.72</v>
      </c>
      <c r="Q106" s="33" t="s">
        <v>8315</v>
      </c>
      <c r="R106" s="26" t="s">
        <v>8316</v>
      </c>
      <c r="S106" s="17">
        <v>41829</v>
      </c>
      <c r="T106" s="17">
        <v>41859</v>
      </c>
    </row>
    <row r="107" spans="1:20" ht="64" x14ac:dyDescent="0.2">
      <c r="A107" s="26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31">
        <v>100</v>
      </c>
      <c r="P107" s="32">
        <v>262.11</v>
      </c>
      <c r="Q107" s="33" t="s">
        <v>8315</v>
      </c>
      <c r="R107" s="26" t="s">
        <v>8316</v>
      </c>
      <c r="S107" s="17">
        <v>42219</v>
      </c>
      <c r="T107" s="17">
        <v>42257</v>
      </c>
    </row>
    <row r="108" spans="1:20" ht="32" x14ac:dyDescent="0.2">
      <c r="A108" s="26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31">
        <v>116</v>
      </c>
      <c r="P108" s="32">
        <v>50.2</v>
      </c>
      <c r="Q108" s="33" t="s">
        <v>8315</v>
      </c>
      <c r="R108" s="26" t="s">
        <v>8316</v>
      </c>
      <c r="S108" s="17">
        <v>42648</v>
      </c>
      <c r="T108" s="17">
        <v>42678</v>
      </c>
    </row>
    <row r="109" spans="1:20" ht="32" x14ac:dyDescent="0.2">
      <c r="A109" s="26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31">
        <v>100</v>
      </c>
      <c r="P109" s="32">
        <v>168.25</v>
      </c>
      <c r="Q109" s="33" t="s">
        <v>8315</v>
      </c>
      <c r="R109" s="26" t="s">
        <v>8316</v>
      </c>
      <c r="S109" s="17">
        <v>42050</v>
      </c>
      <c r="T109" s="17">
        <v>42085</v>
      </c>
    </row>
    <row r="110" spans="1:20" ht="32" x14ac:dyDescent="0.2">
      <c r="A110" s="26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31">
        <v>101</v>
      </c>
      <c r="P110" s="32">
        <v>256.37</v>
      </c>
      <c r="Q110" s="33" t="s">
        <v>8315</v>
      </c>
      <c r="R110" s="26" t="s">
        <v>8316</v>
      </c>
      <c r="S110" s="17">
        <v>42772</v>
      </c>
      <c r="T110" s="17">
        <v>42806</v>
      </c>
    </row>
    <row r="111" spans="1:20" ht="32" x14ac:dyDescent="0.2">
      <c r="A111" s="26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31">
        <v>125</v>
      </c>
      <c r="P111" s="32">
        <v>37.14</v>
      </c>
      <c r="Q111" s="33" t="s">
        <v>8315</v>
      </c>
      <c r="R111" s="26" t="s">
        <v>8316</v>
      </c>
      <c r="S111" s="17">
        <v>42270</v>
      </c>
      <c r="T111" s="17">
        <v>42301</v>
      </c>
    </row>
    <row r="112" spans="1:20" ht="32" x14ac:dyDescent="0.2">
      <c r="A112" s="26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31">
        <v>110</v>
      </c>
      <c r="P112" s="32">
        <v>45.88</v>
      </c>
      <c r="Q112" s="33" t="s">
        <v>8315</v>
      </c>
      <c r="R112" s="26" t="s">
        <v>8316</v>
      </c>
      <c r="S112" s="17">
        <v>42206</v>
      </c>
      <c r="T112" s="17">
        <v>42236</v>
      </c>
    </row>
    <row r="113" spans="1:20" ht="48" x14ac:dyDescent="0.2">
      <c r="A113" s="26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31">
        <v>102</v>
      </c>
      <c r="P113" s="32">
        <v>141.71</v>
      </c>
      <c r="Q113" s="33" t="s">
        <v>8315</v>
      </c>
      <c r="R113" s="26" t="s">
        <v>8316</v>
      </c>
      <c r="S113" s="17">
        <v>42697</v>
      </c>
      <c r="T113" s="17">
        <v>42745</v>
      </c>
    </row>
    <row r="114" spans="1:20" ht="48" x14ac:dyDescent="0.2">
      <c r="A114" s="26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31">
        <v>102</v>
      </c>
      <c r="P114" s="32">
        <v>52.49</v>
      </c>
      <c r="Q114" s="33" t="s">
        <v>8315</v>
      </c>
      <c r="R114" s="26" t="s">
        <v>8316</v>
      </c>
      <c r="S114" s="17">
        <v>42503</v>
      </c>
      <c r="T114" s="17">
        <v>42524</v>
      </c>
    </row>
    <row r="115" spans="1:20" ht="32" x14ac:dyDescent="0.2">
      <c r="A115" s="26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31">
        <v>102</v>
      </c>
      <c r="P115" s="32">
        <v>193.62</v>
      </c>
      <c r="Q115" s="33" t="s">
        <v>8315</v>
      </c>
      <c r="R115" s="26" t="s">
        <v>8316</v>
      </c>
      <c r="S115" s="17">
        <v>42323</v>
      </c>
      <c r="T115" s="17">
        <v>42355</v>
      </c>
    </row>
    <row r="116" spans="1:20" ht="48" x14ac:dyDescent="0.2">
      <c r="A116" s="26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31">
        <v>108</v>
      </c>
      <c r="P116" s="32">
        <v>106.8</v>
      </c>
      <c r="Q116" s="33" t="s">
        <v>8315</v>
      </c>
      <c r="R116" s="26" t="s">
        <v>8316</v>
      </c>
      <c r="S116" s="17">
        <v>41933</v>
      </c>
      <c r="T116" s="17">
        <v>41963</v>
      </c>
    </row>
    <row r="117" spans="1:20" ht="48" x14ac:dyDescent="0.2">
      <c r="A117" s="26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31">
        <v>110</v>
      </c>
      <c r="P117" s="32">
        <v>77.22</v>
      </c>
      <c r="Q117" s="33" t="s">
        <v>8315</v>
      </c>
      <c r="R117" s="26" t="s">
        <v>8316</v>
      </c>
      <c r="S117" s="17">
        <v>41898</v>
      </c>
      <c r="T117" s="17">
        <v>41913</v>
      </c>
    </row>
    <row r="118" spans="1:20" ht="48" x14ac:dyDescent="0.2">
      <c r="A118" s="26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31">
        <v>161</v>
      </c>
      <c r="P118" s="32">
        <v>57.5</v>
      </c>
      <c r="Q118" s="33" t="s">
        <v>8315</v>
      </c>
      <c r="R118" s="26" t="s">
        <v>8316</v>
      </c>
      <c r="S118" s="17">
        <v>42446</v>
      </c>
      <c r="T118" s="17">
        <v>42476</v>
      </c>
    </row>
    <row r="119" spans="1:20" ht="48" x14ac:dyDescent="0.2">
      <c r="A119" s="26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31">
        <v>131</v>
      </c>
      <c r="P119" s="32">
        <v>50.46</v>
      </c>
      <c r="Q119" s="33" t="s">
        <v>8315</v>
      </c>
      <c r="R119" s="26" t="s">
        <v>8316</v>
      </c>
      <c r="S119" s="17">
        <v>42463</v>
      </c>
      <c r="T119" s="17">
        <v>42494</v>
      </c>
    </row>
    <row r="120" spans="1:20" ht="48" x14ac:dyDescent="0.2">
      <c r="A120" s="26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31">
        <v>119</v>
      </c>
      <c r="P120" s="32">
        <v>97.38</v>
      </c>
      <c r="Q120" s="33" t="s">
        <v>8315</v>
      </c>
      <c r="R120" s="26" t="s">
        <v>8316</v>
      </c>
      <c r="S120" s="17">
        <v>42766</v>
      </c>
      <c r="T120" s="17">
        <v>42796</v>
      </c>
    </row>
    <row r="121" spans="1:20" ht="48" x14ac:dyDescent="0.2">
      <c r="A121" s="26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31">
        <v>103</v>
      </c>
      <c r="P121" s="32">
        <v>85.53</v>
      </c>
      <c r="Q121" s="33" t="s">
        <v>8315</v>
      </c>
      <c r="R121" s="26" t="s">
        <v>8316</v>
      </c>
      <c r="S121" s="17">
        <v>42522</v>
      </c>
      <c r="T121" s="17">
        <v>42552</v>
      </c>
    </row>
    <row r="122" spans="1:20" ht="48" x14ac:dyDescent="0.2">
      <c r="A122" s="26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31">
        <v>101</v>
      </c>
      <c r="P122" s="32">
        <v>182.91</v>
      </c>
      <c r="Q122" s="33" t="s">
        <v>8315</v>
      </c>
      <c r="R122" s="26" t="s">
        <v>8316</v>
      </c>
      <c r="S122" s="17">
        <v>42702</v>
      </c>
      <c r="T122" s="17">
        <v>42732</v>
      </c>
    </row>
    <row r="123" spans="1:20" ht="32" x14ac:dyDescent="0.2">
      <c r="A123" s="26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31">
        <v>101</v>
      </c>
      <c r="P123" s="32">
        <v>131.13999999999999</v>
      </c>
      <c r="Q123" s="33" t="s">
        <v>8315</v>
      </c>
      <c r="R123" s="26" t="s">
        <v>8316</v>
      </c>
      <c r="S123" s="17">
        <v>42252</v>
      </c>
      <c r="T123" s="17">
        <v>42276</v>
      </c>
    </row>
    <row r="124" spans="1:20" ht="64" x14ac:dyDescent="0.2">
      <c r="A124" s="26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31">
        <v>115</v>
      </c>
      <c r="P124" s="32">
        <v>58.69</v>
      </c>
      <c r="Q124" s="33" t="s">
        <v>8315</v>
      </c>
      <c r="R124" s="26" t="s">
        <v>8316</v>
      </c>
      <c r="S124" s="17">
        <v>41893</v>
      </c>
      <c r="T124" s="17">
        <v>41926</v>
      </c>
    </row>
    <row r="125" spans="1:20" ht="32" x14ac:dyDescent="0.2">
      <c r="A125" s="26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31">
        <v>127</v>
      </c>
      <c r="P125" s="32">
        <v>69.569999999999993</v>
      </c>
      <c r="Q125" s="33" t="s">
        <v>8315</v>
      </c>
      <c r="R125" s="26" t="s">
        <v>8316</v>
      </c>
      <c r="S125" s="17">
        <v>41871</v>
      </c>
      <c r="T125" s="17">
        <v>41901</v>
      </c>
    </row>
    <row r="126" spans="1:20" ht="48" x14ac:dyDescent="0.2">
      <c r="A126" s="26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31">
        <v>103</v>
      </c>
      <c r="P126" s="32">
        <v>115.87</v>
      </c>
      <c r="Q126" s="33" t="s">
        <v>8315</v>
      </c>
      <c r="R126" s="26" t="s">
        <v>8316</v>
      </c>
      <c r="S126" s="17">
        <v>42262</v>
      </c>
      <c r="T126" s="17">
        <v>42286</v>
      </c>
    </row>
    <row r="127" spans="1:20" ht="48" x14ac:dyDescent="0.2">
      <c r="A127" s="26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31">
        <v>104</v>
      </c>
      <c r="P127" s="32">
        <v>81.13</v>
      </c>
      <c r="Q127" s="33" t="s">
        <v>8315</v>
      </c>
      <c r="R127" s="26" t="s">
        <v>8316</v>
      </c>
      <c r="S127" s="17">
        <v>42135</v>
      </c>
      <c r="T127" s="17">
        <v>42167</v>
      </c>
    </row>
    <row r="128" spans="1:20" ht="48" x14ac:dyDescent="0.2">
      <c r="A128" s="26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31">
        <v>111</v>
      </c>
      <c r="P128" s="32">
        <v>57.63</v>
      </c>
      <c r="Q128" s="33" t="s">
        <v>8315</v>
      </c>
      <c r="R128" s="26" t="s">
        <v>8316</v>
      </c>
      <c r="S128" s="17">
        <v>42230</v>
      </c>
      <c r="T128" s="17">
        <v>42259</v>
      </c>
    </row>
    <row r="129" spans="1:20" ht="32" x14ac:dyDescent="0.2">
      <c r="A129" s="26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31">
        <v>101</v>
      </c>
      <c r="P129" s="32">
        <v>60.48</v>
      </c>
      <c r="Q129" s="33" t="s">
        <v>8315</v>
      </c>
      <c r="R129" s="26" t="s">
        <v>8316</v>
      </c>
      <c r="S129" s="17">
        <v>42068</v>
      </c>
      <c r="T129" s="17">
        <v>42098</v>
      </c>
    </row>
    <row r="130" spans="1:20" ht="48" x14ac:dyDescent="0.2">
      <c r="A130" s="26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31">
        <v>105</v>
      </c>
      <c r="P130" s="32">
        <v>65.58</v>
      </c>
      <c r="Q130" s="33" t="s">
        <v>8315</v>
      </c>
      <c r="R130" s="26" t="s">
        <v>8316</v>
      </c>
      <c r="S130" s="17">
        <v>42145</v>
      </c>
      <c r="T130" s="17">
        <v>42175</v>
      </c>
    </row>
    <row r="131" spans="1:20" ht="48" x14ac:dyDescent="0.2">
      <c r="A131" s="26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31">
        <v>102</v>
      </c>
      <c r="P131" s="32">
        <v>119.19</v>
      </c>
      <c r="Q131" s="33" t="s">
        <v>8315</v>
      </c>
      <c r="R131" s="26" t="s">
        <v>8316</v>
      </c>
      <c r="S131" s="17">
        <v>41918</v>
      </c>
      <c r="T131" s="17">
        <v>41948</v>
      </c>
    </row>
    <row r="132" spans="1:20" ht="48" x14ac:dyDescent="0.2">
      <c r="A132" s="26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31">
        <v>111</v>
      </c>
      <c r="P132" s="32">
        <v>83.05</v>
      </c>
      <c r="Q132" s="33" t="s">
        <v>8315</v>
      </c>
      <c r="R132" s="26" t="s">
        <v>8316</v>
      </c>
      <c r="S132" s="17">
        <v>42146</v>
      </c>
      <c r="T132" s="17">
        <v>42176</v>
      </c>
    </row>
    <row r="133" spans="1:20" ht="48" x14ac:dyDescent="0.2">
      <c r="A133" s="26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31">
        <v>102</v>
      </c>
      <c r="P133" s="32">
        <v>177.09</v>
      </c>
      <c r="Q133" s="33" t="s">
        <v>8315</v>
      </c>
      <c r="R133" s="26" t="s">
        <v>8316</v>
      </c>
      <c r="S133" s="17">
        <v>42602</v>
      </c>
      <c r="T133" s="17">
        <v>42621</v>
      </c>
    </row>
    <row r="134" spans="1:20" ht="48" x14ac:dyDescent="0.2">
      <c r="A134" s="26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31">
        <v>128</v>
      </c>
      <c r="P134" s="32">
        <v>72.760000000000005</v>
      </c>
      <c r="Q134" s="33" t="s">
        <v>8315</v>
      </c>
      <c r="R134" s="26" t="s">
        <v>8316</v>
      </c>
      <c r="S134" s="17">
        <v>42144</v>
      </c>
      <c r="T134" s="17">
        <v>42166</v>
      </c>
    </row>
    <row r="135" spans="1:20" ht="32" x14ac:dyDescent="0.2">
      <c r="A135" s="26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31">
        <v>105</v>
      </c>
      <c r="P135" s="32">
        <v>98.2</v>
      </c>
      <c r="Q135" s="33" t="s">
        <v>8315</v>
      </c>
      <c r="R135" s="26" t="s">
        <v>8316</v>
      </c>
      <c r="S135" s="17">
        <v>41982</v>
      </c>
      <c r="T135" s="17">
        <v>42012</v>
      </c>
    </row>
    <row r="136" spans="1:20" ht="48" x14ac:dyDescent="0.2">
      <c r="A136" s="26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31">
        <v>106</v>
      </c>
      <c r="P136" s="32">
        <v>251.74</v>
      </c>
      <c r="Q136" s="33" t="s">
        <v>8315</v>
      </c>
      <c r="R136" s="26" t="s">
        <v>8316</v>
      </c>
      <c r="S136" s="17">
        <v>42614</v>
      </c>
      <c r="T136" s="17">
        <v>42644</v>
      </c>
    </row>
    <row r="137" spans="1:20" ht="48" x14ac:dyDescent="0.2">
      <c r="A137" s="26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31">
        <v>109</v>
      </c>
      <c r="P137" s="32">
        <v>74.819999999999993</v>
      </c>
      <c r="Q137" s="33" t="s">
        <v>8315</v>
      </c>
      <c r="R137" s="26" t="s">
        <v>8316</v>
      </c>
      <c r="S137" s="17">
        <v>42303</v>
      </c>
      <c r="T137" s="17">
        <v>42338</v>
      </c>
    </row>
    <row r="138" spans="1:20" ht="48" x14ac:dyDescent="0.2">
      <c r="A138" s="26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31">
        <v>100</v>
      </c>
      <c r="P138" s="32">
        <v>67.650000000000006</v>
      </c>
      <c r="Q138" s="33" t="s">
        <v>8315</v>
      </c>
      <c r="R138" s="26" t="s">
        <v>8316</v>
      </c>
      <c r="S138" s="17">
        <v>42171</v>
      </c>
      <c r="T138" s="17">
        <v>42201</v>
      </c>
    </row>
    <row r="139" spans="1:20" ht="32" x14ac:dyDescent="0.2">
      <c r="A139" s="26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31">
        <v>103</v>
      </c>
      <c r="P139" s="32">
        <v>93.81</v>
      </c>
      <c r="Q139" s="33" t="s">
        <v>8315</v>
      </c>
      <c r="R139" s="26" t="s">
        <v>8316</v>
      </c>
      <c r="S139" s="17">
        <v>41964</v>
      </c>
      <c r="T139" s="17">
        <v>41995</v>
      </c>
    </row>
    <row r="140" spans="1:20" ht="32" x14ac:dyDescent="0.2">
      <c r="A140" s="26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31">
        <v>112</v>
      </c>
      <c r="P140" s="32">
        <v>41.24</v>
      </c>
      <c r="Q140" s="33" t="s">
        <v>8315</v>
      </c>
      <c r="R140" s="26" t="s">
        <v>8316</v>
      </c>
      <c r="S140" s="17">
        <v>42284</v>
      </c>
      <c r="T140" s="17">
        <v>42307</v>
      </c>
    </row>
    <row r="141" spans="1:20" ht="32" x14ac:dyDescent="0.2">
      <c r="A141" s="26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31">
        <v>103</v>
      </c>
      <c r="P141" s="32">
        <v>52.55</v>
      </c>
      <c r="Q141" s="33" t="s">
        <v>8315</v>
      </c>
      <c r="R141" s="26" t="s">
        <v>8316</v>
      </c>
      <c r="S141" s="17">
        <v>42016</v>
      </c>
      <c r="T141" s="17">
        <v>42032</v>
      </c>
    </row>
    <row r="142" spans="1:20" ht="48" x14ac:dyDescent="0.2">
      <c r="A142" s="26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31">
        <v>131</v>
      </c>
      <c r="P142" s="32">
        <v>48.33</v>
      </c>
      <c r="Q142" s="33" t="s">
        <v>8315</v>
      </c>
      <c r="R142" s="26" t="s">
        <v>8316</v>
      </c>
      <c r="S142" s="17">
        <v>42136</v>
      </c>
      <c r="T142" s="17">
        <v>42167</v>
      </c>
    </row>
    <row r="143" spans="1:20" ht="48" x14ac:dyDescent="0.2">
      <c r="A143" s="26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31">
        <v>102</v>
      </c>
      <c r="P143" s="32">
        <v>53.18</v>
      </c>
      <c r="Q143" s="33" t="s">
        <v>8315</v>
      </c>
      <c r="R143" s="26" t="s">
        <v>8316</v>
      </c>
      <c r="S143" s="17">
        <v>42172</v>
      </c>
      <c r="T143" s="17">
        <v>42202</v>
      </c>
    </row>
    <row r="144" spans="1:20" ht="48" x14ac:dyDescent="0.2">
      <c r="A144" s="26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31">
        <v>128</v>
      </c>
      <c r="P144" s="32">
        <v>60.95</v>
      </c>
      <c r="Q144" s="33" t="s">
        <v>8315</v>
      </c>
      <c r="R144" s="26" t="s">
        <v>8316</v>
      </c>
      <c r="S144" s="17">
        <v>42590</v>
      </c>
      <c r="T144" s="17">
        <v>42606</v>
      </c>
    </row>
    <row r="145" spans="1:20" ht="48" x14ac:dyDescent="0.2">
      <c r="A145" s="26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31">
        <v>154</v>
      </c>
      <c r="P145" s="32">
        <v>106.5</v>
      </c>
      <c r="Q145" s="33" t="s">
        <v>8315</v>
      </c>
      <c r="R145" s="26" t="s">
        <v>8316</v>
      </c>
      <c r="S145" s="17">
        <v>42284</v>
      </c>
      <c r="T145" s="17">
        <v>42314</v>
      </c>
    </row>
    <row r="146" spans="1:20" ht="48" x14ac:dyDescent="0.2">
      <c r="A146" s="26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31">
        <v>107</v>
      </c>
      <c r="P146" s="32">
        <v>204.57</v>
      </c>
      <c r="Q146" s="33" t="s">
        <v>8315</v>
      </c>
      <c r="R146" s="26" t="s">
        <v>8316</v>
      </c>
      <c r="S146" s="17">
        <v>42611</v>
      </c>
      <c r="T146" s="17">
        <v>42627</v>
      </c>
    </row>
    <row r="147" spans="1:20" ht="48" x14ac:dyDescent="0.2">
      <c r="A147" s="26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31">
        <v>101</v>
      </c>
      <c r="P147" s="32">
        <v>54.91</v>
      </c>
      <c r="Q147" s="33" t="s">
        <v>8315</v>
      </c>
      <c r="R147" s="26" t="s">
        <v>8316</v>
      </c>
      <c r="S147" s="17">
        <v>42400</v>
      </c>
      <c r="T147" s="17">
        <v>42444</v>
      </c>
    </row>
    <row r="148" spans="1:20" ht="48" x14ac:dyDescent="0.2">
      <c r="A148" s="26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31">
        <v>100</v>
      </c>
      <c r="P148" s="32">
        <v>150.41999999999999</v>
      </c>
      <c r="Q148" s="33" t="s">
        <v>8315</v>
      </c>
      <c r="R148" s="26" t="s">
        <v>8316</v>
      </c>
      <c r="S148" s="17">
        <v>42017</v>
      </c>
      <c r="T148" s="17">
        <v>42044</v>
      </c>
    </row>
    <row r="149" spans="1:20" ht="48" x14ac:dyDescent="0.2">
      <c r="A149" s="26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31">
        <v>114</v>
      </c>
      <c r="P149" s="32">
        <v>105.21</v>
      </c>
      <c r="Q149" s="33" t="s">
        <v>8315</v>
      </c>
      <c r="R149" s="26" t="s">
        <v>8316</v>
      </c>
      <c r="S149" s="17">
        <v>42431</v>
      </c>
      <c r="T149" s="17">
        <v>42461</v>
      </c>
    </row>
    <row r="150" spans="1:20" ht="48" x14ac:dyDescent="0.2">
      <c r="A150" s="26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31">
        <v>103</v>
      </c>
      <c r="P150" s="32">
        <v>68.67</v>
      </c>
      <c r="Q150" s="33" t="s">
        <v>8315</v>
      </c>
      <c r="R150" s="26" t="s">
        <v>8316</v>
      </c>
      <c r="S150" s="17">
        <v>42121</v>
      </c>
      <c r="T150" s="17">
        <v>42156</v>
      </c>
    </row>
    <row r="151" spans="1:20" ht="32" x14ac:dyDescent="0.2">
      <c r="A151" s="26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31">
        <v>122</v>
      </c>
      <c r="P151" s="32">
        <v>129.36000000000001</v>
      </c>
      <c r="Q151" s="33" t="s">
        <v>8315</v>
      </c>
      <c r="R151" s="26" t="s">
        <v>8316</v>
      </c>
      <c r="S151" s="17">
        <v>42219</v>
      </c>
      <c r="T151" s="17">
        <v>42249</v>
      </c>
    </row>
    <row r="152" spans="1:20" ht="48" x14ac:dyDescent="0.2">
      <c r="A152" s="26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31">
        <v>103</v>
      </c>
      <c r="P152" s="32">
        <v>134.26</v>
      </c>
      <c r="Q152" s="33" t="s">
        <v>8315</v>
      </c>
      <c r="R152" s="26" t="s">
        <v>8316</v>
      </c>
      <c r="S152" s="17">
        <v>42445</v>
      </c>
      <c r="T152" s="17">
        <v>42489</v>
      </c>
    </row>
    <row r="153" spans="1:20" ht="48" x14ac:dyDescent="0.2">
      <c r="A153" s="26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31">
        <v>102</v>
      </c>
      <c r="P153" s="32">
        <v>203.2</v>
      </c>
      <c r="Q153" s="33" t="s">
        <v>8315</v>
      </c>
      <c r="R153" s="26" t="s">
        <v>8316</v>
      </c>
      <c r="S153" s="17">
        <v>42380</v>
      </c>
      <c r="T153" s="17">
        <v>42398</v>
      </c>
    </row>
    <row r="154" spans="1:20" ht="16" x14ac:dyDescent="0.2">
      <c r="A154" s="26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31">
        <v>112</v>
      </c>
      <c r="P154" s="32">
        <v>69.19</v>
      </c>
      <c r="Q154" s="33" t="s">
        <v>8315</v>
      </c>
      <c r="R154" s="26" t="s">
        <v>8316</v>
      </c>
      <c r="S154" s="17">
        <v>42762</v>
      </c>
      <c r="T154" s="17">
        <v>42794</v>
      </c>
    </row>
    <row r="155" spans="1:20" ht="48" x14ac:dyDescent="0.2">
      <c r="A155" s="26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31">
        <v>102</v>
      </c>
      <c r="P155" s="32">
        <v>125.12</v>
      </c>
      <c r="Q155" s="33" t="s">
        <v>8315</v>
      </c>
      <c r="R155" s="26" t="s">
        <v>8316</v>
      </c>
      <c r="S155" s="17">
        <v>42567</v>
      </c>
      <c r="T155" s="17">
        <v>42597</v>
      </c>
    </row>
    <row r="156" spans="1:20" ht="48" x14ac:dyDescent="0.2">
      <c r="A156" s="26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31">
        <v>114</v>
      </c>
      <c r="P156" s="32">
        <v>40.71</v>
      </c>
      <c r="Q156" s="33" t="s">
        <v>8315</v>
      </c>
      <c r="R156" s="26" t="s">
        <v>8316</v>
      </c>
      <c r="S156" s="17">
        <v>42232</v>
      </c>
      <c r="T156" s="17">
        <v>42264</v>
      </c>
    </row>
    <row r="157" spans="1:20" ht="48" x14ac:dyDescent="0.2">
      <c r="A157" s="26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31">
        <v>102</v>
      </c>
      <c r="P157" s="32">
        <v>141.29</v>
      </c>
      <c r="Q157" s="33" t="s">
        <v>8315</v>
      </c>
      <c r="R157" s="26" t="s">
        <v>8316</v>
      </c>
      <c r="S157" s="17">
        <v>42239</v>
      </c>
      <c r="T157" s="17">
        <v>42260</v>
      </c>
    </row>
    <row r="158" spans="1:20" ht="48" x14ac:dyDescent="0.2">
      <c r="A158" s="26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31">
        <v>116</v>
      </c>
      <c r="P158" s="32">
        <v>55.33</v>
      </c>
      <c r="Q158" s="33" t="s">
        <v>8315</v>
      </c>
      <c r="R158" s="26" t="s">
        <v>8316</v>
      </c>
      <c r="S158" s="17">
        <v>42261</v>
      </c>
      <c r="T158" s="17">
        <v>42291</v>
      </c>
    </row>
    <row r="159" spans="1:20" ht="48" x14ac:dyDescent="0.2">
      <c r="A159" s="26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31">
        <v>136</v>
      </c>
      <c r="P159" s="32">
        <v>46.42</v>
      </c>
      <c r="Q159" s="33" t="s">
        <v>8315</v>
      </c>
      <c r="R159" s="26" t="s">
        <v>8316</v>
      </c>
      <c r="S159" s="17">
        <v>42102</v>
      </c>
      <c r="T159" s="17">
        <v>42123</v>
      </c>
    </row>
    <row r="160" spans="1:20" ht="48" x14ac:dyDescent="0.2">
      <c r="A160" s="26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31">
        <v>133</v>
      </c>
      <c r="P160" s="32">
        <v>57.2</v>
      </c>
      <c r="Q160" s="33" t="s">
        <v>8315</v>
      </c>
      <c r="R160" s="26" t="s">
        <v>8316</v>
      </c>
      <c r="S160" s="17">
        <v>42538</v>
      </c>
      <c r="T160" s="17">
        <v>42583</v>
      </c>
    </row>
    <row r="161" spans="1:20" ht="48" x14ac:dyDescent="0.2">
      <c r="A161" s="26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31">
        <v>116</v>
      </c>
      <c r="P161" s="32">
        <v>59.6</v>
      </c>
      <c r="Q161" s="33" t="s">
        <v>8315</v>
      </c>
      <c r="R161" s="26" t="s">
        <v>8316</v>
      </c>
      <c r="S161" s="17">
        <v>42056</v>
      </c>
      <c r="T161" s="17">
        <v>42091</v>
      </c>
    </row>
    <row r="162" spans="1:20" ht="48" x14ac:dyDescent="0.2">
      <c r="A162" s="26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31">
        <v>105</v>
      </c>
      <c r="P162" s="32">
        <v>89.59</v>
      </c>
      <c r="Q162" s="33" t="s">
        <v>8315</v>
      </c>
      <c r="R162" s="26" t="s">
        <v>8316</v>
      </c>
      <c r="S162" s="17">
        <v>42696</v>
      </c>
      <c r="T162" s="17">
        <v>42726</v>
      </c>
    </row>
    <row r="163" spans="1:20" ht="48" x14ac:dyDescent="0.2">
      <c r="A163" s="26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31">
        <v>102</v>
      </c>
      <c r="P163" s="32">
        <v>204.05</v>
      </c>
      <c r="Q163" s="33" t="s">
        <v>8315</v>
      </c>
      <c r="R163" s="26" t="s">
        <v>8316</v>
      </c>
      <c r="S163" s="17">
        <v>42186</v>
      </c>
      <c r="T163" s="17">
        <v>42216</v>
      </c>
    </row>
    <row r="164" spans="1:20" ht="48" x14ac:dyDescent="0.2">
      <c r="A164" s="26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31">
        <v>175</v>
      </c>
      <c r="P164" s="32">
        <v>48.7</v>
      </c>
      <c r="Q164" s="33" t="s">
        <v>8315</v>
      </c>
      <c r="R164" s="26" t="s">
        <v>8316</v>
      </c>
      <c r="S164" s="17">
        <v>42493</v>
      </c>
      <c r="T164" s="17">
        <v>42531</v>
      </c>
    </row>
    <row r="165" spans="1:20" ht="48" x14ac:dyDescent="0.2">
      <c r="A165" s="26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31">
        <v>107</v>
      </c>
      <c r="P165" s="32">
        <v>53.34</v>
      </c>
      <c r="Q165" s="33" t="s">
        <v>8315</v>
      </c>
      <c r="R165" s="26" t="s">
        <v>8316</v>
      </c>
      <c r="S165" s="17">
        <v>42475</v>
      </c>
      <c r="T165" s="17">
        <v>42505</v>
      </c>
    </row>
    <row r="166" spans="1:20" ht="48" x14ac:dyDescent="0.2">
      <c r="A166" s="26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31">
        <v>122</v>
      </c>
      <c r="P166" s="32">
        <v>75.09</v>
      </c>
      <c r="Q166" s="33" t="s">
        <v>8315</v>
      </c>
      <c r="R166" s="26" t="s">
        <v>8316</v>
      </c>
      <c r="S166" s="17">
        <v>42452</v>
      </c>
      <c r="T166" s="17">
        <v>42473</v>
      </c>
    </row>
    <row r="167" spans="1:20" ht="32" x14ac:dyDescent="0.2">
      <c r="A167" s="26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31">
        <v>100</v>
      </c>
      <c r="P167" s="32">
        <v>209.84</v>
      </c>
      <c r="Q167" s="33" t="s">
        <v>8315</v>
      </c>
      <c r="R167" s="26" t="s">
        <v>8316</v>
      </c>
      <c r="S167" s="17">
        <v>42253</v>
      </c>
      <c r="T167" s="17">
        <v>42283</v>
      </c>
    </row>
    <row r="168" spans="1:20" ht="48" x14ac:dyDescent="0.2">
      <c r="A168" s="26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31">
        <v>110</v>
      </c>
      <c r="P168" s="32">
        <v>61.02</v>
      </c>
      <c r="Q168" s="33" t="s">
        <v>8315</v>
      </c>
      <c r="R168" s="26" t="s">
        <v>8316</v>
      </c>
      <c r="S168" s="17">
        <v>42264</v>
      </c>
      <c r="T168" s="17">
        <v>42294</v>
      </c>
    </row>
    <row r="169" spans="1:20" ht="48" x14ac:dyDescent="0.2">
      <c r="A169" s="26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31">
        <v>100</v>
      </c>
      <c r="P169" s="32">
        <v>61</v>
      </c>
      <c r="Q169" s="33" t="s">
        <v>8315</v>
      </c>
      <c r="R169" s="26" t="s">
        <v>8316</v>
      </c>
      <c r="S169" s="17">
        <v>42664</v>
      </c>
      <c r="T169" s="17">
        <v>42685</v>
      </c>
    </row>
    <row r="170" spans="1:20" ht="48" x14ac:dyDescent="0.2">
      <c r="A170" s="26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31">
        <v>116</v>
      </c>
      <c r="P170" s="32">
        <v>80.03</v>
      </c>
      <c r="Q170" s="33" t="s">
        <v>8315</v>
      </c>
      <c r="R170" s="26" t="s">
        <v>8316</v>
      </c>
      <c r="S170" s="17">
        <v>42382</v>
      </c>
      <c r="T170" s="17">
        <v>42396</v>
      </c>
    </row>
    <row r="171" spans="1:20" ht="80" x14ac:dyDescent="0.2">
      <c r="A171" s="26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31">
        <v>100</v>
      </c>
      <c r="P171" s="32">
        <v>93.98</v>
      </c>
      <c r="Q171" s="33" t="s">
        <v>8315</v>
      </c>
      <c r="R171" s="26" t="s">
        <v>8316</v>
      </c>
      <c r="S171" s="17">
        <v>41826</v>
      </c>
      <c r="T171" s="17">
        <v>41859</v>
      </c>
    </row>
    <row r="172" spans="1:20" ht="48" x14ac:dyDescent="0.2">
      <c r="A172" s="26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31">
        <v>106</v>
      </c>
      <c r="P172" s="32">
        <v>61.94</v>
      </c>
      <c r="Q172" s="33" t="s">
        <v>8315</v>
      </c>
      <c r="R172" s="26" t="s">
        <v>8316</v>
      </c>
      <c r="S172" s="17">
        <v>42499</v>
      </c>
      <c r="T172" s="17">
        <v>42529</v>
      </c>
    </row>
    <row r="173" spans="1:20" ht="48" x14ac:dyDescent="0.2">
      <c r="A173" s="26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31">
        <v>101</v>
      </c>
      <c r="P173" s="32">
        <v>66.45</v>
      </c>
      <c r="Q173" s="33" t="s">
        <v>8315</v>
      </c>
      <c r="R173" s="26" t="s">
        <v>8316</v>
      </c>
      <c r="S173" s="17">
        <v>42513</v>
      </c>
      <c r="T173" s="17">
        <v>42543</v>
      </c>
    </row>
    <row r="174" spans="1:20" ht="48" x14ac:dyDescent="0.2">
      <c r="A174" s="26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31">
        <v>107</v>
      </c>
      <c r="P174" s="32">
        <v>35.799999999999997</v>
      </c>
      <c r="Q174" s="33" t="s">
        <v>8315</v>
      </c>
      <c r="R174" s="26" t="s">
        <v>8316</v>
      </c>
      <c r="S174" s="17">
        <v>41914</v>
      </c>
      <c r="T174" s="17">
        <v>41928</v>
      </c>
    </row>
    <row r="175" spans="1:20" ht="48" x14ac:dyDescent="0.2">
      <c r="A175" s="26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31">
        <v>102</v>
      </c>
      <c r="P175" s="32">
        <v>145.65</v>
      </c>
      <c r="Q175" s="33" t="s">
        <v>8315</v>
      </c>
      <c r="R175" s="26" t="s">
        <v>8316</v>
      </c>
      <c r="S175" s="17">
        <v>42521</v>
      </c>
      <c r="T175" s="17">
        <v>42543</v>
      </c>
    </row>
    <row r="176" spans="1:20" ht="48" x14ac:dyDescent="0.2">
      <c r="A176" s="26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31">
        <v>101</v>
      </c>
      <c r="P176" s="32">
        <v>142.28</v>
      </c>
      <c r="Q176" s="33" t="s">
        <v>8315</v>
      </c>
      <c r="R176" s="26" t="s">
        <v>8316</v>
      </c>
      <c r="S176" s="17">
        <v>42041</v>
      </c>
      <c r="T176" s="17">
        <v>42071</v>
      </c>
    </row>
    <row r="177" spans="1:20" ht="48" x14ac:dyDescent="0.2">
      <c r="A177" s="26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31">
        <v>146</v>
      </c>
      <c r="P177" s="32">
        <v>292.77999999999997</v>
      </c>
      <c r="Q177" s="33" t="s">
        <v>8315</v>
      </c>
      <c r="R177" s="26" t="s">
        <v>8316</v>
      </c>
      <c r="S177" s="17">
        <v>41822</v>
      </c>
      <c r="T177" s="17">
        <v>41825</v>
      </c>
    </row>
    <row r="178" spans="1:20" ht="48" x14ac:dyDescent="0.2">
      <c r="A178" s="26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31">
        <v>105</v>
      </c>
      <c r="P178" s="32">
        <v>80.400000000000006</v>
      </c>
      <c r="Q178" s="33" t="s">
        <v>8315</v>
      </c>
      <c r="R178" s="26" t="s">
        <v>8316</v>
      </c>
      <c r="S178" s="17">
        <v>42248</v>
      </c>
      <c r="T178" s="17">
        <v>42283</v>
      </c>
    </row>
    <row r="179" spans="1:20" ht="48" x14ac:dyDescent="0.2">
      <c r="A179" s="26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31">
        <v>100</v>
      </c>
      <c r="P179" s="32">
        <v>72.290000000000006</v>
      </c>
      <c r="Q179" s="33" t="s">
        <v>8315</v>
      </c>
      <c r="R179" s="26" t="s">
        <v>8316</v>
      </c>
      <c r="S179" s="17">
        <v>41809</v>
      </c>
      <c r="T179" s="17">
        <v>41839</v>
      </c>
    </row>
    <row r="180" spans="1:20" ht="48" x14ac:dyDescent="0.2">
      <c r="A180" s="26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31">
        <v>105</v>
      </c>
      <c r="P180" s="32">
        <v>32.97</v>
      </c>
      <c r="Q180" s="33" t="s">
        <v>8315</v>
      </c>
      <c r="R180" s="26" t="s">
        <v>8316</v>
      </c>
      <c r="S180" s="17">
        <v>42148</v>
      </c>
      <c r="T180" s="17">
        <v>42170</v>
      </c>
    </row>
    <row r="181" spans="1:20" ht="32" x14ac:dyDescent="0.2">
      <c r="A181" s="26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31">
        <v>139</v>
      </c>
      <c r="P181" s="32">
        <v>116.65</v>
      </c>
      <c r="Q181" s="33" t="s">
        <v>8315</v>
      </c>
      <c r="R181" s="26" t="s">
        <v>8316</v>
      </c>
      <c r="S181" s="17">
        <v>42185</v>
      </c>
      <c r="T181" s="17">
        <v>42215</v>
      </c>
    </row>
    <row r="182" spans="1:20" ht="32" x14ac:dyDescent="0.2">
      <c r="A182" s="26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31">
        <v>102</v>
      </c>
      <c r="P182" s="32">
        <v>136.85</v>
      </c>
      <c r="Q182" s="33" t="s">
        <v>8315</v>
      </c>
      <c r="R182" s="26" t="s">
        <v>8316</v>
      </c>
      <c r="S182" s="17">
        <v>42769</v>
      </c>
      <c r="T182" s="17">
        <v>42790</v>
      </c>
    </row>
    <row r="183" spans="1:20" ht="32" x14ac:dyDescent="0.2">
      <c r="A183" s="26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31">
        <v>104</v>
      </c>
      <c r="P183" s="32">
        <v>177.62</v>
      </c>
      <c r="Q183" s="33" t="s">
        <v>8315</v>
      </c>
      <c r="R183" s="26" t="s">
        <v>8316</v>
      </c>
      <c r="S183" s="17">
        <v>42549</v>
      </c>
      <c r="T183" s="17">
        <v>42579</v>
      </c>
    </row>
    <row r="184" spans="1:20" ht="48" x14ac:dyDescent="0.2">
      <c r="A184" s="26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31">
        <v>138</v>
      </c>
      <c r="P184" s="32">
        <v>109.08</v>
      </c>
      <c r="Q184" s="33" t="s">
        <v>8315</v>
      </c>
      <c r="R184" s="26" t="s">
        <v>8316</v>
      </c>
      <c r="S184" s="17">
        <v>42685</v>
      </c>
      <c r="T184" s="17">
        <v>42710</v>
      </c>
    </row>
    <row r="185" spans="1:20" ht="32" x14ac:dyDescent="0.2">
      <c r="A185" s="26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31">
        <v>102</v>
      </c>
      <c r="P185" s="32">
        <v>78.209999999999994</v>
      </c>
      <c r="Q185" s="33" t="s">
        <v>8315</v>
      </c>
      <c r="R185" s="26" t="s">
        <v>8316</v>
      </c>
      <c r="S185" s="17">
        <v>42062</v>
      </c>
      <c r="T185" s="17">
        <v>42095</v>
      </c>
    </row>
    <row r="186" spans="1:20" ht="48" x14ac:dyDescent="0.2">
      <c r="A186" s="26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31">
        <v>101</v>
      </c>
      <c r="P186" s="32">
        <v>114.13</v>
      </c>
      <c r="Q186" s="33" t="s">
        <v>8315</v>
      </c>
      <c r="R186" s="26" t="s">
        <v>8316</v>
      </c>
      <c r="S186" s="17">
        <v>41851</v>
      </c>
      <c r="T186" s="17">
        <v>41881</v>
      </c>
    </row>
    <row r="187" spans="1:20" ht="48" x14ac:dyDescent="0.2">
      <c r="A187" s="26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31">
        <v>130</v>
      </c>
      <c r="P187" s="32">
        <v>50</v>
      </c>
      <c r="Q187" s="33" t="s">
        <v>8315</v>
      </c>
      <c r="R187" s="26" t="s">
        <v>8316</v>
      </c>
      <c r="S187" s="17">
        <v>42053</v>
      </c>
      <c r="T187" s="17">
        <v>42112</v>
      </c>
    </row>
    <row r="188" spans="1:20" ht="48" x14ac:dyDescent="0.2">
      <c r="A188" s="26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31">
        <v>110</v>
      </c>
      <c r="P188" s="32">
        <v>91.67</v>
      </c>
      <c r="Q188" s="33" t="s">
        <v>8315</v>
      </c>
      <c r="R188" s="26" t="s">
        <v>8316</v>
      </c>
      <c r="S188" s="17">
        <v>42054</v>
      </c>
      <c r="T188" s="17">
        <v>42061</v>
      </c>
    </row>
    <row r="189" spans="1:20" ht="48" x14ac:dyDescent="0.2">
      <c r="A189" s="26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31">
        <v>100</v>
      </c>
      <c r="P189" s="32">
        <v>69.819999999999993</v>
      </c>
      <c r="Q189" s="33" t="s">
        <v>8315</v>
      </c>
      <c r="R189" s="26" t="s">
        <v>8316</v>
      </c>
      <c r="S189" s="17">
        <v>42466</v>
      </c>
      <c r="T189" s="17">
        <v>42490</v>
      </c>
    </row>
    <row r="190" spans="1:20" ht="48" x14ac:dyDescent="0.2">
      <c r="A190" s="26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31">
        <v>153</v>
      </c>
      <c r="P190" s="32">
        <v>109.57</v>
      </c>
      <c r="Q190" s="33" t="s">
        <v>8315</v>
      </c>
      <c r="R190" s="26" t="s">
        <v>8316</v>
      </c>
      <c r="S190" s="17">
        <v>42513</v>
      </c>
      <c r="T190" s="17">
        <v>42534</v>
      </c>
    </row>
    <row r="191" spans="1:20" ht="32" x14ac:dyDescent="0.2">
      <c r="A191" s="26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31">
        <v>102</v>
      </c>
      <c r="P191" s="32">
        <v>55.6</v>
      </c>
      <c r="Q191" s="33" t="s">
        <v>8315</v>
      </c>
      <c r="R191" s="26" t="s">
        <v>8316</v>
      </c>
      <c r="S191" s="17">
        <v>42270</v>
      </c>
      <c r="T191" s="17">
        <v>42306</v>
      </c>
    </row>
    <row r="192" spans="1:20" ht="48" x14ac:dyDescent="0.2">
      <c r="A192" s="26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31">
        <v>103</v>
      </c>
      <c r="P192" s="32">
        <v>63.57</v>
      </c>
      <c r="Q192" s="33" t="s">
        <v>8315</v>
      </c>
      <c r="R192" s="26" t="s">
        <v>8316</v>
      </c>
      <c r="S192" s="17">
        <v>41932</v>
      </c>
      <c r="T192" s="17">
        <v>41962</v>
      </c>
    </row>
    <row r="193" spans="1:20" ht="32" x14ac:dyDescent="0.2">
      <c r="A193" s="26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31">
        <v>106</v>
      </c>
      <c r="P193" s="32">
        <v>184.78</v>
      </c>
      <c r="Q193" s="33" t="s">
        <v>8315</v>
      </c>
      <c r="R193" s="26" t="s">
        <v>8316</v>
      </c>
      <c r="S193" s="17">
        <v>42746</v>
      </c>
      <c r="T193" s="17">
        <v>42791</v>
      </c>
    </row>
    <row r="194" spans="1:20" ht="48" x14ac:dyDescent="0.2">
      <c r="A194" s="26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31">
        <v>113</v>
      </c>
      <c r="P194" s="32">
        <v>83.43</v>
      </c>
      <c r="Q194" s="33" t="s">
        <v>8315</v>
      </c>
      <c r="R194" s="26" t="s">
        <v>8316</v>
      </c>
      <c r="S194" s="17">
        <v>41866</v>
      </c>
      <c r="T194" s="17">
        <v>41883</v>
      </c>
    </row>
    <row r="195" spans="1:20" ht="48" x14ac:dyDescent="0.2">
      <c r="A195" s="26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31">
        <v>218</v>
      </c>
      <c r="P195" s="32">
        <v>54.5</v>
      </c>
      <c r="Q195" s="33" t="s">
        <v>8315</v>
      </c>
      <c r="R195" s="26" t="s">
        <v>8316</v>
      </c>
      <c r="S195" s="17">
        <v>42056</v>
      </c>
      <c r="T195" s="17">
        <v>42070</v>
      </c>
    </row>
    <row r="196" spans="1:20" ht="48" x14ac:dyDescent="0.2">
      <c r="A196" s="26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31">
        <v>101</v>
      </c>
      <c r="P196" s="32">
        <v>302.31</v>
      </c>
      <c r="Q196" s="33" t="s">
        <v>8315</v>
      </c>
      <c r="R196" s="26" t="s">
        <v>8316</v>
      </c>
      <c r="S196" s="17">
        <v>41851</v>
      </c>
      <c r="T196" s="17">
        <v>41870</v>
      </c>
    </row>
    <row r="197" spans="1:20" ht="48" x14ac:dyDescent="0.2">
      <c r="A197" s="26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31">
        <v>104</v>
      </c>
      <c r="P197" s="32">
        <v>866.67</v>
      </c>
      <c r="Q197" s="33" t="s">
        <v>8315</v>
      </c>
      <c r="R197" s="26" t="s">
        <v>8316</v>
      </c>
      <c r="S197" s="17">
        <v>42321</v>
      </c>
      <c r="T197" s="17">
        <v>42351</v>
      </c>
    </row>
    <row r="198" spans="1:20" ht="48" x14ac:dyDescent="0.2">
      <c r="A198" s="26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31">
        <v>221</v>
      </c>
      <c r="P198" s="32">
        <v>61.39</v>
      </c>
      <c r="Q198" s="33" t="s">
        <v>8315</v>
      </c>
      <c r="R198" s="26" t="s">
        <v>8316</v>
      </c>
      <c r="S198" s="17">
        <v>42107</v>
      </c>
      <c r="T198" s="17">
        <v>42137</v>
      </c>
    </row>
    <row r="199" spans="1:20" ht="48" x14ac:dyDescent="0.2">
      <c r="A199" s="26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31">
        <v>105</v>
      </c>
      <c r="P199" s="32">
        <v>45.48</v>
      </c>
      <c r="Q199" s="33" t="s">
        <v>8315</v>
      </c>
      <c r="R199" s="26" t="s">
        <v>8316</v>
      </c>
      <c r="S199" s="17">
        <v>41969</v>
      </c>
      <c r="T199" s="17">
        <v>42005</v>
      </c>
    </row>
    <row r="200" spans="1:20" ht="32" x14ac:dyDescent="0.2">
      <c r="A200" s="26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31">
        <v>118</v>
      </c>
      <c r="P200" s="32">
        <v>67.92</v>
      </c>
      <c r="Q200" s="33" t="s">
        <v>8315</v>
      </c>
      <c r="R200" s="26" t="s">
        <v>8316</v>
      </c>
      <c r="S200" s="17">
        <v>42690</v>
      </c>
      <c r="T200" s="17">
        <v>42721</v>
      </c>
    </row>
    <row r="201" spans="1:20" ht="32" x14ac:dyDescent="0.2">
      <c r="A201" s="26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31">
        <v>139</v>
      </c>
      <c r="P201" s="32">
        <v>30.78</v>
      </c>
      <c r="Q201" s="33" t="s">
        <v>8315</v>
      </c>
      <c r="R201" s="26" t="s">
        <v>8316</v>
      </c>
      <c r="S201" s="17">
        <v>42312</v>
      </c>
      <c r="T201" s="17">
        <v>42340</v>
      </c>
    </row>
    <row r="202" spans="1:20" ht="48" x14ac:dyDescent="0.2">
      <c r="A202" s="26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31">
        <v>104</v>
      </c>
      <c r="P202" s="32">
        <v>38.33</v>
      </c>
      <c r="Q202" s="33" t="s">
        <v>8315</v>
      </c>
      <c r="R202" s="26" t="s">
        <v>8316</v>
      </c>
      <c r="S202" s="17">
        <v>41855</v>
      </c>
      <c r="T202" s="17">
        <v>41876</v>
      </c>
    </row>
    <row r="203" spans="1:20" ht="48" x14ac:dyDescent="0.2">
      <c r="A203" s="26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31">
        <v>100</v>
      </c>
      <c r="P203" s="32">
        <v>421.11</v>
      </c>
      <c r="Q203" s="33" t="s">
        <v>8315</v>
      </c>
      <c r="R203" s="26" t="s">
        <v>8316</v>
      </c>
      <c r="S203" s="17">
        <v>42059</v>
      </c>
      <c r="T203" s="17">
        <v>42119</v>
      </c>
    </row>
    <row r="204" spans="1:20" ht="48" x14ac:dyDescent="0.2">
      <c r="A204" s="26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31">
        <v>104</v>
      </c>
      <c r="P204" s="32">
        <v>111.89</v>
      </c>
      <c r="Q204" s="33" t="s">
        <v>8315</v>
      </c>
      <c r="R204" s="26" t="s">
        <v>8316</v>
      </c>
      <c r="S204" s="17">
        <v>41937</v>
      </c>
      <c r="T204" s="17">
        <v>41972</v>
      </c>
    </row>
    <row r="205" spans="1:20" ht="48" x14ac:dyDescent="0.2">
      <c r="A205" s="26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31">
        <v>102</v>
      </c>
      <c r="P205" s="32">
        <v>85.21</v>
      </c>
      <c r="Q205" s="33" t="s">
        <v>8315</v>
      </c>
      <c r="R205" s="26" t="s">
        <v>8316</v>
      </c>
      <c r="S205" s="17">
        <v>42044</v>
      </c>
      <c r="T205" s="17">
        <v>42074</v>
      </c>
    </row>
    <row r="206" spans="1:20" ht="48" x14ac:dyDescent="0.2">
      <c r="A206" s="26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31">
        <v>112</v>
      </c>
      <c r="P206" s="32">
        <v>65.17</v>
      </c>
      <c r="Q206" s="33" t="s">
        <v>8315</v>
      </c>
      <c r="R206" s="26" t="s">
        <v>8316</v>
      </c>
      <c r="S206" s="17">
        <v>42524</v>
      </c>
      <c r="T206" s="17">
        <v>42544</v>
      </c>
    </row>
    <row r="207" spans="1:20" ht="48" x14ac:dyDescent="0.2">
      <c r="A207" s="26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31">
        <v>100</v>
      </c>
      <c r="P207" s="32">
        <v>93.76</v>
      </c>
      <c r="Q207" s="33" t="s">
        <v>8315</v>
      </c>
      <c r="R207" s="26" t="s">
        <v>8316</v>
      </c>
      <c r="S207" s="17">
        <v>42292</v>
      </c>
      <c r="T207" s="17">
        <v>42329</v>
      </c>
    </row>
    <row r="208" spans="1:20" ht="48" x14ac:dyDescent="0.2">
      <c r="A208" s="26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31">
        <v>100</v>
      </c>
      <c r="P208" s="32">
        <v>133.33000000000001</v>
      </c>
      <c r="Q208" s="33" t="s">
        <v>8315</v>
      </c>
      <c r="R208" s="26" t="s">
        <v>8316</v>
      </c>
      <c r="S208" s="17">
        <v>41953</v>
      </c>
      <c r="T208" s="17">
        <v>41983</v>
      </c>
    </row>
    <row r="209" spans="1:20" ht="48" x14ac:dyDescent="0.2">
      <c r="A209" s="26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31">
        <v>105</v>
      </c>
      <c r="P209" s="32">
        <v>51.22</v>
      </c>
      <c r="Q209" s="33" t="s">
        <v>8315</v>
      </c>
      <c r="R209" s="26" t="s">
        <v>8316</v>
      </c>
      <c r="S209" s="17">
        <v>41946</v>
      </c>
      <c r="T209" s="17">
        <v>41976</v>
      </c>
    </row>
    <row r="210" spans="1:20" ht="48" x14ac:dyDescent="0.2">
      <c r="A210" s="26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31">
        <v>117</v>
      </c>
      <c r="P210" s="32">
        <v>100.17</v>
      </c>
      <c r="Q210" s="33" t="s">
        <v>8315</v>
      </c>
      <c r="R210" s="26" t="s">
        <v>8316</v>
      </c>
      <c r="S210" s="17">
        <v>41947</v>
      </c>
      <c r="T210" s="17">
        <v>41987</v>
      </c>
    </row>
    <row r="211" spans="1:20" ht="48" x14ac:dyDescent="0.2">
      <c r="A211" s="26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31">
        <v>115</v>
      </c>
      <c r="P211" s="32">
        <v>184.68</v>
      </c>
      <c r="Q211" s="33" t="s">
        <v>8315</v>
      </c>
      <c r="R211" s="26" t="s">
        <v>8316</v>
      </c>
      <c r="S211" s="17">
        <v>42494</v>
      </c>
      <c r="T211" s="17">
        <v>42524</v>
      </c>
    </row>
    <row r="212" spans="1:20" ht="48" x14ac:dyDescent="0.2">
      <c r="A212" s="26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31">
        <v>102</v>
      </c>
      <c r="P212" s="32">
        <v>69.819999999999993</v>
      </c>
      <c r="Q212" s="33" t="s">
        <v>8315</v>
      </c>
      <c r="R212" s="26" t="s">
        <v>8316</v>
      </c>
      <c r="S212" s="17">
        <v>41815</v>
      </c>
      <c r="T212" s="17">
        <v>41830</v>
      </c>
    </row>
    <row r="213" spans="1:20" ht="48" x14ac:dyDescent="0.2">
      <c r="A213" s="26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31">
        <v>223</v>
      </c>
      <c r="P213" s="32">
        <v>61.94</v>
      </c>
      <c r="Q213" s="33" t="s">
        <v>8315</v>
      </c>
      <c r="R213" s="26" t="s">
        <v>8316</v>
      </c>
      <c r="S213" s="17">
        <v>41830</v>
      </c>
      <c r="T213" s="17">
        <v>41859</v>
      </c>
    </row>
    <row r="214" spans="1:20" ht="48" x14ac:dyDescent="0.2">
      <c r="A214" s="26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31">
        <v>106</v>
      </c>
      <c r="P214" s="32">
        <v>36.07</v>
      </c>
      <c r="Q214" s="33" t="s">
        <v>8315</v>
      </c>
      <c r="R214" s="26" t="s">
        <v>8316</v>
      </c>
      <c r="S214" s="17">
        <v>41923</v>
      </c>
      <c r="T214" s="17">
        <v>41949</v>
      </c>
    </row>
    <row r="215" spans="1:20" ht="48" x14ac:dyDescent="0.2">
      <c r="A215" s="26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31">
        <v>104</v>
      </c>
      <c r="P215" s="32">
        <v>55.89</v>
      </c>
      <c r="Q215" s="33" t="s">
        <v>8315</v>
      </c>
      <c r="R215" s="26" t="s">
        <v>8316</v>
      </c>
      <c r="S215" s="17">
        <v>41764</v>
      </c>
      <c r="T215" s="17">
        <v>41791</v>
      </c>
    </row>
    <row r="216" spans="1:20" ht="48" x14ac:dyDescent="0.2">
      <c r="A216" s="26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31">
        <v>111</v>
      </c>
      <c r="P216" s="32">
        <v>68.349999999999994</v>
      </c>
      <c r="Q216" s="33" t="s">
        <v>8315</v>
      </c>
      <c r="R216" s="26" t="s">
        <v>8316</v>
      </c>
      <c r="S216" s="17">
        <v>41941</v>
      </c>
      <c r="T216" s="17">
        <v>41964</v>
      </c>
    </row>
    <row r="217" spans="1:20" ht="48" x14ac:dyDescent="0.2">
      <c r="A217" s="26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31">
        <v>100</v>
      </c>
      <c r="P217" s="32">
        <v>118.13</v>
      </c>
      <c r="Q217" s="33" t="s">
        <v>8315</v>
      </c>
      <c r="R217" s="26" t="s">
        <v>8316</v>
      </c>
      <c r="S217" s="17">
        <v>41834</v>
      </c>
      <c r="T217" s="17">
        <v>41879</v>
      </c>
    </row>
    <row r="218" spans="1:20" ht="48" x14ac:dyDescent="0.2">
      <c r="A218" s="26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31">
        <v>110</v>
      </c>
      <c r="P218" s="32">
        <v>99.79</v>
      </c>
      <c r="Q218" s="33" t="s">
        <v>8315</v>
      </c>
      <c r="R218" s="26" t="s">
        <v>8316</v>
      </c>
      <c r="S218" s="17">
        <v>42290</v>
      </c>
      <c r="T218" s="17">
        <v>42320</v>
      </c>
    </row>
    <row r="219" spans="1:20" ht="48" x14ac:dyDescent="0.2">
      <c r="A219" s="26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31">
        <v>122</v>
      </c>
      <c r="P219" s="32">
        <v>203.33</v>
      </c>
      <c r="Q219" s="33" t="s">
        <v>8315</v>
      </c>
      <c r="R219" s="26" t="s">
        <v>8316</v>
      </c>
      <c r="S219" s="17">
        <v>42152</v>
      </c>
      <c r="T219" s="17">
        <v>42172</v>
      </c>
    </row>
    <row r="220" spans="1:20" ht="32" x14ac:dyDescent="0.2">
      <c r="A220" s="26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31">
        <v>100</v>
      </c>
      <c r="P220" s="32">
        <v>110.23</v>
      </c>
      <c r="Q220" s="33" t="s">
        <v>8315</v>
      </c>
      <c r="R220" s="26" t="s">
        <v>8316</v>
      </c>
      <c r="S220" s="17">
        <v>41791</v>
      </c>
      <c r="T220" s="17">
        <v>41836</v>
      </c>
    </row>
    <row r="221" spans="1:20" ht="48" x14ac:dyDescent="0.2">
      <c r="A221" s="26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31">
        <v>211</v>
      </c>
      <c r="P221" s="32">
        <v>58.61</v>
      </c>
      <c r="Q221" s="33" t="s">
        <v>8315</v>
      </c>
      <c r="R221" s="26" t="s">
        <v>8316</v>
      </c>
      <c r="S221" s="17">
        <v>41808</v>
      </c>
      <c r="T221" s="17">
        <v>41838</v>
      </c>
    </row>
    <row r="222" spans="1:20" ht="48" x14ac:dyDescent="0.2">
      <c r="A222" s="26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31">
        <v>109</v>
      </c>
      <c r="P222" s="32">
        <v>81.38</v>
      </c>
      <c r="Q222" s="33" t="s">
        <v>8315</v>
      </c>
      <c r="R222" s="26" t="s">
        <v>8316</v>
      </c>
      <c r="S222" s="17">
        <v>42500</v>
      </c>
      <c r="T222" s="17">
        <v>42527</v>
      </c>
    </row>
    <row r="223" spans="1:20" ht="48" x14ac:dyDescent="0.2">
      <c r="A223" s="26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31">
        <v>104</v>
      </c>
      <c r="P223" s="32">
        <v>199.17</v>
      </c>
      <c r="Q223" s="33" t="s">
        <v>8315</v>
      </c>
      <c r="R223" s="26" t="s">
        <v>8316</v>
      </c>
      <c r="S223" s="17">
        <v>42265</v>
      </c>
      <c r="T223" s="17">
        <v>42285</v>
      </c>
    </row>
    <row r="224" spans="1:20" ht="48" x14ac:dyDescent="0.2">
      <c r="A224" s="26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31">
        <v>130</v>
      </c>
      <c r="P224" s="32">
        <v>46.43</v>
      </c>
      <c r="Q224" s="33" t="s">
        <v>8315</v>
      </c>
      <c r="R224" s="26" t="s">
        <v>8316</v>
      </c>
      <c r="S224" s="17">
        <v>42053</v>
      </c>
      <c r="T224" s="17">
        <v>42063</v>
      </c>
    </row>
    <row r="225" spans="1:20" ht="48" x14ac:dyDescent="0.2">
      <c r="A225" s="26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31">
        <v>104</v>
      </c>
      <c r="P225" s="32">
        <v>70.569999999999993</v>
      </c>
      <c r="Q225" s="33" t="s">
        <v>8315</v>
      </c>
      <c r="R225" s="26" t="s">
        <v>8316</v>
      </c>
      <c r="S225" s="17">
        <v>42675</v>
      </c>
      <c r="T225" s="17">
        <v>42705</v>
      </c>
    </row>
    <row r="226" spans="1:20" ht="48" x14ac:dyDescent="0.2">
      <c r="A226" s="26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31">
        <v>100</v>
      </c>
      <c r="P226" s="32">
        <v>22.22</v>
      </c>
      <c r="Q226" s="33" t="s">
        <v>8315</v>
      </c>
      <c r="R226" s="26" t="s">
        <v>8316</v>
      </c>
      <c r="S226" s="17">
        <v>42467</v>
      </c>
      <c r="T226" s="17">
        <v>42477</v>
      </c>
    </row>
    <row r="227" spans="1:20" ht="48" x14ac:dyDescent="0.2">
      <c r="A227" s="26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31">
        <v>100</v>
      </c>
      <c r="P227" s="32">
        <v>37.78</v>
      </c>
      <c r="Q227" s="33" t="s">
        <v>8315</v>
      </c>
      <c r="R227" s="26" t="s">
        <v>8316</v>
      </c>
      <c r="S227" s="17">
        <v>41894</v>
      </c>
      <c r="T227" s="17">
        <v>41938</v>
      </c>
    </row>
    <row r="228" spans="1:20" ht="48" x14ac:dyDescent="0.2">
      <c r="A228" s="26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31">
        <v>101</v>
      </c>
      <c r="P228" s="32">
        <v>72.05</v>
      </c>
      <c r="Q228" s="33" t="s">
        <v>8315</v>
      </c>
      <c r="R228" s="26" t="s">
        <v>8316</v>
      </c>
      <c r="S228" s="17">
        <v>41752</v>
      </c>
      <c r="T228" s="17">
        <v>41782</v>
      </c>
    </row>
    <row r="229" spans="1:20" ht="48" x14ac:dyDescent="0.2">
      <c r="A229" s="26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31">
        <v>101</v>
      </c>
      <c r="P229" s="32">
        <v>103.21</v>
      </c>
      <c r="Q229" s="33" t="s">
        <v>8315</v>
      </c>
      <c r="R229" s="26" t="s">
        <v>8316</v>
      </c>
      <c r="S229" s="17">
        <v>42037</v>
      </c>
      <c r="T229" s="17">
        <v>42067</v>
      </c>
    </row>
    <row r="230" spans="1:20" ht="48" x14ac:dyDescent="0.2">
      <c r="A230" s="26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31">
        <v>140</v>
      </c>
      <c r="P230" s="32">
        <v>35</v>
      </c>
      <c r="Q230" s="33" t="s">
        <v>8315</v>
      </c>
      <c r="R230" s="26" t="s">
        <v>8316</v>
      </c>
      <c r="S230" s="17">
        <v>42088</v>
      </c>
      <c r="T230" s="17">
        <v>42118</v>
      </c>
    </row>
    <row r="231" spans="1:20" ht="48" x14ac:dyDescent="0.2">
      <c r="A231" s="26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31">
        <v>104</v>
      </c>
      <c r="P231" s="32">
        <v>81.78</v>
      </c>
      <c r="Q231" s="33" t="s">
        <v>8315</v>
      </c>
      <c r="R231" s="26" t="s">
        <v>8316</v>
      </c>
      <c r="S231" s="17">
        <v>42018</v>
      </c>
      <c r="T231" s="17">
        <v>42040</v>
      </c>
    </row>
    <row r="232" spans="1:20" ht="48" x14ac:dyDescent="0.2">
      <c r="A232" s="26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31">
        <v>103</v>
      </c>
      <c r="P232" s="32">
        <v>297.02999999999997</v>
      </c>
      <c r="Q232" s="33" t="s">
        <v>8315</v>
      </c>
      <c r="R232" s="26" t="s">
        <v>8316</v>
      </c>
      <c r="S232" s="17">
        <v>41884</v>
      </c>
      <c r="T232" s="17">
        <v>41916</v>
      </c>
    </row>
    <row r="233" spans="1:20" ht="48" x14ac:dyDescent="0.2">
      <c r="A233" s="26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31">
        <v>108</v>
      </c>
      <c r="P233" s="32">
        <v>46.61</v>
      </c>
      <c r="Q233" s="33" t="s">
        <v>8315</v>
      </c>
      <c r="R233" s="26" t="s">
        <v>8316</v>
      </c>
      <c r="S233" s="17">
        <v>41884</v>
      </c>
      <c r="T233" s="17">
        <v>41903</v>
      </c>
    </row>
    <row r="234" spans="1:20" ht="48" x14ac:dyDescent="0.2">
      <c r="A234" s="26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31">
        <v>100</v>
      </c>
      <c r="P234" s="32">
        <v>95.24</v>
      </c>
      <c r="Q234" s="33" t="s">
        <v>8315</v>
      </c>
      <c r="R234" s="26" t="s">
        <v>8316</v>
      </c>
      <c r="S234" s="17">
        <v>41839</v>
      </c>
      <c r="T234" s="17">
        <v>41869</v>
      </c>
    </row>
    <row r="235" spans="1:20" ht="48" x14ac:dyDescent="0.2">
      <c r="A235" s="26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31">
        <v>110</v>
      </c>
      <c r="P235" s="32">
        <v>52.21</v>
      </c>
      <c r="Q235" s="33" t="s">
        <v>8315</v>
      </c>
      <c r="R235" s="26" t="s">
        <v>8316</v>
      </c>
      <c r="S235" s="17">
        <v>42380</v>
      </c>
      <c r="T235" s="17">
        <v>42405</v>
      </c>
    </row>
    <row r="236" spans="1:20" ht="48" x14ac:dyDescent="0.2">
      <c r="A236" s="26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31">
        <v>100</v>
      </c>
      <c r="P236" s="32">
        <v>134.15</v>
      </c>
      <c r="Q236" s="33" t="s">
        <v>8315</v>
      </c>
      <c r="R236" s="26" t="s">
        <v>8316</v>
      </c>
      <c r="S236" s="17">
        <v>41776</v>
      </c>
      <c r="T236" s="17">
        <v>41807</v>
      </c>
    </row>
    <row r="237" spans="1:20" ht="48" x14ac:dyDescent="0.2">
      <c r="A237" s="26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31">
        <v>106</v>
      </c>
      <c r="P237" s="32">
        <v>62.83</v>
      </c>
      <c r="Q237" s="33" t="s">
        <v>8315</v>
      </c>
      <c r="R237" s="26" t="s">
        <v>8316</v>
      </c>
      <c r="S237" s="17">
        <v>41800</v>
      </c>
      <c r="T237" s="17">
        <v>41830</v>
      </c>
    </row>
    <row r="238" spans="1:20" ht="48" x14ac:dyDescent="0.2">
      <c r="A238" s="26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31">
        <v>112</v>
      </c>
      <c r="P238" s="32">
        <v>58.95</v>
      </c>
      <c r="Q238" s="33" t="s">
        <v>8315</v>
      </c>
      <c r="R238" s="26" t="s">
        <v>8316</v>
      </c>
      <c r="S238" s="17">
        <v>42572</v>
      </c>
      <c r="T238" s="17">
        <v>42589</v>
      </c>
    </row>
    <row r="239" spans="1:20" ht="48" x14ac:dyDescent="0.2">
      <c r="A239" s="26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31">
        <v>106</v>
      </c>
      <c r="P239" s="32">
        <v>143.11000000000001</v>
      </c>
      <c r="Q239" s="33" t="s">
        <v>8315</v>
      </c>
      <c r="R239" s="26" t="s">
        <v>8316</v>
      </c>
      <c r="S239" s="17">
        <v>41851</v>
      </c>
      <c r="T239" s="17">
        <v>41872</v>
      </c>
    </row>
    <row r="240" spans="1:20" ht="48" x14ac:dyDescent="0.2">
      <c r="A240" s="26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31">
        <v>101</v>
      </c>
      <c r="P240" s="32">
        <v>84.17</v>
      </c>
      <c r="Q240" s="33" t="s">
        <v>8315</v>
      </c>
      <c r="R240" s="26" t="s">
        <v>8316</v>
      </c>
      <c r="S240" s="17">
        <v>42205</v>
      </c>
      <c r="T240" s="17">
        <v>42235</v>
      </c>
    </row>
    <row r="241" spans="1:20" ht="32" x14ac:dyDescent="0.2">
      <c r="A241" s="26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31">
        <v>135</v>
      </c>
      <c r="P241" s="32">
        <v>89.79</v>
      </c>
      <c r="Q241" s="33" t="s">
        <v>8315</v>
      </c>
      <c r="R241" s="26" t="s">
        <v>8316</v>
      </c>
      <c r="S241" s="17">
        <v>42374</v>
      </c>
      <c r="T241" s="17">
        <v>42388</v>
      </c>
    </row>
    <row r="242" spans="1:20" ht="48" x14ac:dyDescent="0.2">
      <c r="A242" s="26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31">
        <v>105</v>
      </c>
      <c r="P242" s="32">
        <v>64.16</v>
      </c>
      <c r="Q242" s="33" t="s">
        <v>8315</v>
      </c>
      <c r="R242" s="26" t="s">
        <v>8316</v>
      </c>
      <c r="S242" s="17">
        <v>41809</v>
      </c>
      <c r="T242" s="17">
        <v>41831</v>
      </c>
    </row>
    <row r="243" spans="1:20" ht="48" x14ac:dyDescent="0.2">
      <c r="A243" s="26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31">
        <v>103</v>
      </c>
      <c r="P243" s="32">
        <v>59.65</v>
      </c>
      <c r="Q243" s="33" t="s">
        <v>8315</v>
      </c>
      <c r="R243" s="26" t="s">
        <v>8316</v>
      </c>
      <c r="S243" s="17">
        <v>42294</v>
      </c>
      <c r="T243" s="17">
        <v>42321</v>
      </c>
    </row>
    <row r="244" spans="1:20" ht="48" x14ac:dyDescent="0.2">
      <c r="A244" s="26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31">
        <v>100</v>
      </c>
      <c r="P244" s="32">
        <v>31.25</v>
      </c>
      <c r="Q244" s="33" t="s">
        <v>8315</v>
      </c>
      <c r="R244" s="26" t="s">
        <v>8316</v>
      </c>
      <c r="S244" s="17">
        <v>42124</v>
      </c>
      <c r="T244" s="17">
        <v>42154</v>
      </c>
    </row>
    <row r="245" spans="1:20" ht="48" x14ac:dyDescent="0.2">
      <c r="A245" s="26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31">
        <v>186</v>
      </c>
      <c r="P245" s="32">
        <v>41.22</v>
      </c>
      <c r="Q245" s="33" t="s">
        <v>8315</v>
      </c>
      <c r="R245" s="26" t="s">
        <v>8316</v>
      </c>
      <c r="S245" s="17">
        <v>41861</v>
      </c>
      <c r="T245" s="17">
        <v>41891</v>
      </c>
    </row>
    <row r="246" spans="1:20" ht="32" x14ac:dyDescent="0.2">
      <c r="A246" s="26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31">
        <v>108</v>
      </c>
      <c r="P246" s="32">
        <v>77</v>
      </c>
      <c r="Q246" s="33" t="s">
        <v>8315</v>
      </c>
      <c r="R246" s="26" t="s">
        <v>8316</v>
      </c>
      <c r="S246" s="17">
        <v>42402</v>
      </c>
      <c r="T246" s="17">
        <v>42447</v>
      </c>
    </row>
    <row r="247" spans="1:20" ht="48" x14ac:dyDescent="0.2">
      <c r="A247" s="26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31">
        <v>110</v>
      </c>
      <c r="P247" s="32">
        <v>51.22</v>
      </c>
      <c r="Q247" s="33" t="s">
        <v>8315</v>
      </c>
      <c r="R247" s="26" t="s">
        <v>8316</v>
      </c>
      <c r="S247" s="17">
        <v>41960</v>
      </c>
      <c r="T247" s="17">
        <v>41990</v>
      </c>
    </row>
    <row r="248" spans="1:20" ht="48" x14ac:dyDescent="0.2">
      <c r="A248" s="26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31">
        <v>171</v>
      </c>
      <c r="P248" s="32">
        <v>68.25</v>
      </c>
      <c r="Q248" s="33" t="s">
        <v>8315</v>
      </c>
      <c r="R248" s="26" t="s">
        <v>8316</v>
      </c>
      <c r="S248" s="17">
        <v>42532</v>
      </c>
      <c r="T248" s="17">
        <v>42560</v>
      </c>
    </row>
    <row r="249" spans="1:20" ht="48" x14ac:dyDescent="0.2">
      <c r="A249" s="26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31">
        <v>101</v>
      </c>
      <c r="P249" s="32">
        <v>41.13</v>
      </c>
      <c r="Q249" s="33" t="s">
        <v>8315</v>
      </c>
      <c r="R249" s="26" t="s">
        <v>8316</v>
      </c>
      <c r="S249" s="17">
        <v>42088</v>
      </c>
      <c r="T249" s="17">
        <v>42115</v>
      </c>
    </row>
    <row r="250" spans="1:20" ht="48" x14ac:dyDescent="0.2">
      <c r="A250" s="26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31">
        <v>153</v>
      </c>
      <c r="P250" s="32">
        <v>41.41</v>
      </c>
      <c r="Q250" s="33" t="s">
        <v>8315</v>
      </c>
      <c r="R250" s="26" t="s">
        <v>8316</v>
      </c>
      <c r="S250" s="17">
        <v>41820</v>
      </c>
      <c r="T250" s="17">
        <v>41843</v>
      </c>
    </row>
    <row r="251" spans="1:20" ht="48" x14ac:dyDescent="0.2">
      <c r="A251" s="26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31">
        <v>101</v>
      </c>
      <c r="P251" s="32">
        <v>145.87</v>
      </c>
      <c r="Q251" s="33" t="s">
        <v>8315</v>
      </c>
      <c r="R251" s="26" t="s">
        <v>8316</v>
      </c>
      <c r="S251" s="17">
        <v>42626</v>
      </c>
      <c r="T251" s="17">
        <v>42656</v>
      </c>
    </row>
    <row r="252" spans="1:20" ht="48" x14ac:dyDescent="0.2">
      <c r="A252" s="26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31">
        <v>191</v>
      </c>
      <c r="P252" s="32">
        <v>358.69</v>
      </c>
      <c r="Q252" s="33" t="s">
        <v>8315</v>
      </c>
      <c r="R252" s="26" t="s">
        <v>8316</v>
      </c>
      <c r="S252" s="17">
        <v>41821</v>
      </c>
      <c r="T252" s="17">
        <v>41852</v>
      </c>
    </row>
    <row r="253" spans="1:20" ht="32" x14ac:dyDescent="0.2">
      <c r="A253" s="26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31">
        <v>140</v>
      </c>
      <c r="P253" s="32">
        <v>50.98</v>
      </c>
      <c r="Q253" s="33" t="s">
        <v>8315</v>
      </c>
      <c r="R253" s="26" t="s">
        <v>8316</v>
      </c>
      <c r="S253" s="17">
        <v>42016</v>
      </c>
      <c r="T253" s="17">
        <v>42047</v>
      </c>
    </row>
    <row r="254" spans="1:20" ht="48" x14ac:dyDescent="0.2">
      <c r="A254" s="26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31">
        <v>124</v>
      </c>
      <c r="P254" s="32">
        <v>45.04</v>
      </c>
      <c r="Q254" s="33" t="s">
        <v>8315</v>
      </c>
      <c r="R254" s="26" t="s">
        <v>8316</v>
      </c>
      <c r="S254" s="17">
        <v>42011</v>
      </c>
      <c r="T254" s="17">
        <v>42038</v>
      </c>
    </row>
    <row r="255" spans="1:20" ht="48" x14ac:dyDescent="0.2">
      <c r="A255" s="26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31">
        <v>139</v>
      </c>
      <c r="P255" s="32">
        <v>57.92</v>
      </c>
      <c r="Q255" s="33" t="s">
        <v>8315</v>
      </c>
      <c r="R255" s="26" t="s">
        <v>8316</v>
      </c>
      <c r="S255" s="17">
        <v>42643</v>
      </c>
      <c r="T255" s="17">
        <v>42672</v>
      </c>
    </row>
    <row r="256" spans="1:20" ht="48" x14ac:dyDescent="0.2">
      <c r="A256" s="26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31">
        <v>202</v>
      </c>
      <c r="P256" s="32">
        <v>29.71</v>
      </c>
      <c r="Q256" s="33" t="s">
        <v>8315</v>
      </c>
      <c r="R256" s="26" t="s">
        <v>8316</v>
      </c>
      <c r="S256" s="17">
        <v>42179</v>
      </c>
      <c r="T256" s="17">
        <v>42195</v>
      </c>
    </row>
    <row r="257" spans="1:20" ht="48" x14ac:dyDescent="0.2">
      <c r="A257" s="26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31">
        <v>102</v>
      </c>
      <c r="P257" s="32">
        <v>55.01</v>
      </c>
      <c r="Q257" s="33" t="s">
        <v>8315</v>
      </c>
      <c r="R257" s="26" t="s">
        <v>8316</v>
      </c>
      <c r="S257" s="17">
        <v>42575</v>
      </c>
      <c r="T257" s="17">
        <v>42605</v>
      </c>
    </row>
    <row r="258" spans="1:20" ht="32" x14ac:dyDescent="0.2">
      <c r="A258" s="26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31">
        <v>127</v>
      </c>
      <c r="P258" s="32">
        <v>72.95</v>
      </c>
      <c r="Q258" s="33" t="s">
        <v>8315</v>
      </c>
      <c r="R258" s="26" t="s">
        <v>8316</v>
      </c>
      <c r="S258" s="17">
        <v>42420</v>
      </c>
      <c r="T258" s="17">
        <v>42479</v>
      </c>
    </row>
    <row r="259" spans="1:20" ht="16" x14ac:dyDescent="0.2">
      <c r="A259" s="26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31">
        <v>101</v>
      </c>
      <c r="P259" s="32">
        <v>64.47</v>
      </c>
      <c r="Q259" s="33" t="s">
        <v>8315</v>
      </c>
      <c r="R259" s="26" t="s">
        <v>8316</v>
      </c>
      <c r="S259" s="17">
        <v>42053</v>
      </c>
      <c r="T259" s="17">
        <v>42083</v>
      </c>
    </row>
    <row r="260" spans="1:20" ht="48" x14ac:dyDescent="0.2">
      <c r="A260" s="26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31">
        <v>122</v>
      </c>
      <c r="P260" s="32">
        <v>716.35</v>
      </c>
      <c r="Q260" s="33" t="s">
        <v>8315</v>
      </c>
      <c r="R260" s="26" t="s">
        <v>8316</v>
      </c>
      <c r="S260" s="17">
        <v>42605</v>
      </c>
      <c r="T260" s="17">
        <v>42634</v>
      </c>
    </row>
    <row r="261" spans="1:20" ht="48" x14ac:dyDescent="0.2">
      <c r="A261" s="26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31">
        <v>113</v>
      </c>
      <c r="P261" s="32">
        <v>50.4</v>
      </c>
      <c r="Q261" s="33" t="s">
        <v>8315</v>
      </c>
      <c r="R261" s="26" t="s">
        <v>8316</v>
      </c>
      <c r="S261" s="17">
        <v>42458</v>
      </c>
      <c r="T261" s="17">
        <v>42488</v>
      </c>
    </row>
    <row r="262" spans="1:20" ht="32" x14ac:dyDescent="0.2">
      <c r="A262" s="26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31">
        <v>150</v>
      </c>
      <c r="P262" s="32">
        <v>41.67</v>
      </c>
      <c r="Q262" s="33" t="s">
        <v>8315</v>
      </c>
      <c r="R262" s="26" t="s">
        <v>8316</v>
      </c>
      <c r="S262" s="17">
        <v>42529</v>
      </c>
      <c r="T262" s="17">
        <v>42566</v>
      </c>
    </row>
    <row r="263" spans="1:20" ht="48" x14ac:dyDescent="0.2">
      <c r="A263" s="26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31">
        <v>102</v>
      </c>
      <c r="P263" s="32">
        <v>88.74</v>
      </c>
      <c r="Q263" s="33" t="s">
        <v>8315</v>
      </c>
      <c r="R263" s="26" t="s">
        <v>8316</v>
      </c>
      <c r="S263" s="17">
        <v>41928</v>
      </c>
      <c r="T263" s="17">
        <v>41949</v>
      </c>
    </row>
    <row r="264" spans="1:20" ht="48" x14ac:dyDescent="0.2">
      <c r="A264" s="26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31">
        <v>100</v>
      </c>
      <c r="P264" s="32">
        <v>148.47999999999999</v>
      </c>
      <c r="Q264" s="33" t="s">
        <v>8315</v>
      </c>
      <c r="R264" s="26" t="s">
        <v>8316</v>
      </c>
      <c r="S264" s="17">
        <v>42062</v>
      </c>
      <c r="T264" s="17">
        <v>42083</v>
      </c>
    </row>
    <row r="265" spans="1:20" ht="48" x14ac:dyDescent="0.2">
      <c r="A265" s="26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31">
        <v>104</v>
      </c>
      <c r="P265" s="32">
        <v>52</v>
      </c>
      <c r="Q265" s="33" t="s">
        <v>8315</v>
      </c>
      <c r="R265" s="26" t="s">
        <v>8316</v>
      </c>
      <c r="S265" s="17">
        <v>41921</v>
      </c>
      <c r="T265" s="17">
        <v>41939</v>
      </c>
    </row>
    <row r="266" spans="1:20" ht="48" x14ac:dyDescent="0.2">
      <c r="A266" s="26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31">
        <v>115</v>
      </c>
      <c r="P266" s="32">
        <v>53.23</v>
      </c>
      <c r="Q266" s="33" t="s">
        <v>8315</v>
      </c>
      <c r="R266" s="26" t="s">
        <v>8316</v>
      </c>
      <c r="S266" s="17">
        <v>42128</v>
      </c>
      <c r="T266" s="17">
        <v>42141</v>
      </c>
    </row>
    <row r="267" spans="1:20" ht="48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1">
        <v>113</v>
      </c>
      <c r="P267" s="32">
        <v>39.6</v>
      </c>
      <c r="Q267" s="33" t="s">
        <v>8315</v>
      </c>
      <c r="R267" s="26" t="s">
        <v>8316</v>
      </c>
      <c r="S267" s="17">
        <v>42053</v>
      </c>
      <c r="T267" s="17">
        <v>42079</v>
      </c>
    </row>
    <row r="268" spans="1:20" ht="48" x14ac:dyDescent="0.2">
      <c r="A268" s="26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31">
        <v>143</v>
      </c>
      <c r="P268" s="32">
        <v>164.62</v>
      </c>
      <c r="Q268" s="33" t="s">
        <v>8315</v>
      </c>
      <c r="R268" s="26" t="s">
        <v>8316</v>
      </c>
      <c r="S268" s="17">
        <v>42171</v>
      </c>
      <c r="T268" s="17">
        <v>42195</v>
      </c>
    </row>
    <row r="269" spans="1:20" ht="48" x14ac:dyDescent="0.2">
      <c r="A269" s="26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31">
        <v>160</v>
      </c>
      <c r="P269" s="32">
        <v>40.29</v>
      </c>
      <c r="Q269" s="33" t="s">
        <v>8315</v>
      </c>
      <c r="R269" s="26" t="s">
        <v>8316</v>
      </c>
      <c r="S269" s="17">
        <v>41793</v>
      </c>
      <c r="T269" s="17">
        <v>41823</v>
      </c>
    </row>
    <row r="270" spans="1:20" ht="48" x14ac:dyDescent="0.2">
      <c r="A270" s="26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31">
        <v>114</v>
      </c>
      <c r="P270" s="32">
        <v>64.91</v>
      </c>
      <c r="Q270" s="33" t="s">
        <v>8315</v>
      </c>
      <c r="R270" s="26" t="s">
        <v>8316</v>
      </c>
      <c r="S270" s="17">
        <v>42506</v>
      </c>
      <c r="T270" s="17">
        <v>42536</v>
      </c>
    </row>
    <row r="271" spans="1:20" ht="48" x14ac:dyDescent="0.2">
      <c r="A271" s="26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31">
        <v>101</v>
      </c>
      <c r="P271" s="32">
        <v>55.33</v>
      </c>
      <c r="Q271" s="33" t="s">
        <v>8315</v>
      </c>
      <c r="R271" s="26" t="s">
        <v>8316</v>
      </c>
      <c r="S271" s="17">
        <v>42372</v>
      </c>
      <c r="T271" s="17">
        <v>42402</v>
      </c>
    </row>
    <row r="272" spans="1:20" ht="48" x14ac:dyDescent="0.2">
      <c r="A272" s="26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31">
        <v>155</v>
      </c>
      <c r="P272" s="32">
        <v>83.14</v>
      </c>
      <c r="Q272" s="33" t="s">
        <v>8315</v>
      </c>
      <c r="R272" s="26" t="s">
        <v>8316</v>
      </c>
      <c r="S272" s="17">
        <v>42126</v>
      </c>
      <c r="T272" s="17">
        <v>42158</v>
      </c>
    </row>
    <row r="273" spans="1:20" ht="48" x14ac:dyDescent="0.2">
      <c r="A273" s="26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31">
        <v>121</v>
      </c>
      <c r="P273" s="32">
        <v>125.38</v>
      </c>
      <c r="Q273" s="33" t="s">
        <v>8315</v>
      </c>
      <c r="R273" s="26" t="s">
        <v>8316</v>
      </c>
      <c r="S273" s="17">
        <v>42087</v>
      </c>
      <c r="T273" s="17">
        <v>42111</v>
      </c>
    </row>
    <row r="274" spans="1:20" ht="48" x14ac:dyDescent="0.2">
      <c r="A274" s="26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31">
        <v>128</v>
      </c>
      <c r="P274" s="32">
        <v>47.22</v>
      </c>
      <c r="Q274" s="33" t="s">
        <v>8315</v>
      </c>
      <c r="R274" s="26" t="s">
        <v>8316</v>
      </c>
      <c r="S274" s="17">
        <v>42443</v>
      </c>
      <c r="T274" s="17">
        <v>42473</v>
      </c>
    </row>
    <row r="275" spans="1:20" ht="48" x14ac:dyDescent="0.2">
      <c r="A275" s="26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31">
        <v>158</v>
      </c>
      <c r="P275" s="32">
        <v>79.099999999999994</v>
      </c>
      <c r="Q275" s="33" t="s">
        <v>8315</v>
      </c>
      <c r="R275" s="26" t="s">
        <v>8316</v>
      </c>
      <c r="S275" s="17">
        <v>42121</v>
      </c>
      <c r="T275" s="17">
        <v>42142</v>
      </c>
    </row>
    <row r="276" spans="1:20" ht="48" x14ac:dyDescent="0.2">
      <c r="A276" s="26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31">
        <v>105</v>
      </c>
      <c r="P276" s="32">
        <v>114.29</v>
      </c>
      <c r="Q276" s="33" t="s">
        <v>8315</v>
      </c>
      <c r="R276" s="26" t="s">
        <v>8316</v>
      </c>
      <c r="S276" s="17">
        <v>42268</v>
      </c>
      <c r="T276" s="17">
        <v>42303</v>
      </c>
    </row>
    <row r="277" spans="1:20" ht="48" x14ac:dyDescent="0.2">
      <c r="A277" s="26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31">
        <v>100</v>
      </c>
      <c r="P277" s="32">
        <v>51.72</v>
      </c>
      <c r="Q277" s="33" t="s">
        <v>8315</v>
      </c>
      <c r="R277" s="26" t="s">
        <v>8316</v>
      </c>
      <c r="S277" s="17">
        <v>41848</v>
      </c>
      <c r="T277" s="17">
        <v>41868</v>
      </c>
    </row>
    <row r="278" spans="1:20" ht="48" x14ac:dyDescent="0.2">
      <c r="A278" s="26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31">
        <v>100</v>
      </c>
      <c r="P278" s="32">
        <v>30.77</v>
      </c>
      <c r="Q278" s="33" t="s">
        <v>8315</v>
      </c>
      <c r="R278" s="26" t="s">
        <v>8316</v>
      </c>
      <c r="S278" s="17">
        <v>42689</v>
      </c>
      <c r="T278" s="17">
        <v>42700</v>
      </c>
    </row>
    <row r="279" spans="1:20" ht="48" x14ac:dyDescent="0.2">
      <c r="A279" s="26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31">
        <v>124</v>
      </c>
      <c r="P279" s="32">
        <v>47.85</v>
      </c>
      <c r="Q279" s="33" t="s">
        <v>8315</v>
      </c>
      <c r="R279" s="26" t="s">
        <v>8316</v>
      </c>
      <c r="S279" s="17">
        <v>42584</v>
      </c>
      <c r="T279" s="17">
        <v>42624</v>
      </c>
    </row>
    <row r="280" spans="1:20" ht="48" x14ac:dyDescent="0.2">
      <c r="A280" s="26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31">
        <v>109</v>
      </c>
      <c r="P280" s="32">
        <v>34.409999999999997</v>
      </c>
      <c r="Q280" s="33" t="s">
        <v>8315</v>
      </c>
      <c r="R280" s="26" t="s">
        <v>8316</v>
      </c>
      <c r="S280" s="17">
        <v>42511</v>
      </c>
      <c r="T280" s="17">
        <v>42523</v>
      </c>
    </row>
    <row r="281" spans="1:20" ht="48" x14ac:dyDescent="0.2">
      <c r="A281" s="26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31">
        <v>106</v>
      </c>
      <c r="P281" s="32">
        <v>60.29</v>
      </c>
      <c r="Q281" s="33" t="s">
        <v>8315</v>
      </c>
      <c r="R281" s="26" t="s">
        <v>8316</v>
      </c>
      <c r="S281" s="17">
        <v>42132</v>
      </c>
      <c r="T281" s="17">
        <v>42186</v>
      </c>
    </row>
    <row r="282" spans="1:20" ht="48" x14ac:dyDescent="0.2">
      <c r="A282" s="26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31">
        <v>106</v>
      </c>
      <c r="P282" s="32">
        <v>25.31</v>
      </c>
      <c r="Q282" s="33" t="s">
        <v>8315</v>
      </c>
      <c r="R282" s="26" t="s">
        <v>8316</v>
      </c>
      <c r="S282" s="17">
        <v>42419</v>
      </c>
      <c r="T282" s="17">
        <v>42436</v>
      </c>
    </row>
    <row r="283" spans="1:20" ht="48" x14ac:dyDescent="0.2">
      <c r="A283" s="26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31">
        <v>105</v>
      </c>
      <c r="P283" s="32">
        <v>136</v>
      </c>
      <c r="Q283" s="33" t="s">
        <v>8315</v>
      </c>
      <c r="R283" s="26" t="s">
        <v>8316</v>
      </c>
      <c r="S283" s="17">
        <v>42430</v>
      </c>
      <c r="T283" s="17">
        <v>42445</v>
      </c>
    </row>
    <row r="284" spans="1:20" ht="48" x14ac:dyDescent="0.2">
      <c r="A284" s="26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31">
        <v>100</v>
      </c>
      <c r="P284" s="32">
        <v>125</v>
      </c>
      <c r="Q284" s="33" t="s">
        <v>8315</v>
      </c>
      <c r="R284" s="26" t="s">
        <v>8316</v>
      </c>
      <c r="S284" s="17">
        <v>42297</v>
      </c>
      <c r="T284" s="17">
        <v>42327</v>
      </c>
    </row>
    <row r="285" spans="1:20" ht="96" x14ac:dyDescent="0.2">
      <c r="A285" s="26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31">
        <v>104</v>
      </c>
      <c r="P285" s="32">
        <v>66.510000000000005</v>
      </c>
      <c r="Q285" s="33" t="s">
        <v>8315</v>
      </c>
      <c r="R285" s="26" t="s">
        <v>8316</v>
      </c>
      <c r="S285" s="17">
        <v>41760</v>
      </c>
      <c r="T285" s="17">
        <v>41772</v>
      </c>
    </row>
    <row r="286" spans="1:20" ht="48" x14ac:dyDescent="0.2">
      <c r="A286" s="26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31">
        <v>102</v>
      </c>
      <c r="P286" s="32">
        <v>105</v>
      </c>
      <c r="Q286" s="33" t="s">
        <v>8315</v>
      </c>
      <c r="R286" s="26" t="s">
        <v>8316</v>
      </c>
      <c r="S286" s="17">
        <v>41829</v>
      </c>
      <c r="T286" s="17">
        <v>41874</v>
      </c>
    </row>
    <row r="287" spans="1:20" ht="48" x14ac:dyDescent="0.2">
      <c r="A287" s="26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31">
        <v>104</v>
      </c>
      <c r="P287" s="32">
        <v>145</v>
      </c>
      <c r="Q287" s="33" t="s">
        <v>8315</v>
      </c>
      <c r="R287" s="26" t="s">
        <v>8316</v>
      </c>
      <c r="S287" s="17">
        <v>42491</v>
      </c>
      <c r="T287" s="17">
        <v>42521</v>
      </c>
    </row>
    <row r="288" spans="1:20" ht="48" x14ac:dyDescent="0.2">
      <c r="A288" s="26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31">
        <v>106</v>
      </c>
      <c r="P288" s="32">
        <v>96.67</v>
      </c>
      <c r="Q288" s="33" t="s">
        <v>8315</v>
      </c>
      <c r="R288" s="26" t="s">
        <v>8316</v>
      </c>
      <c r="S288" s="17">
        <v>41950</v>
      </c>
      <c r="T288" s="17">
        <v>41964</v>
      </c>
    </row>
    <row r="289" spans="1:20" ht="48" x14ac:dyDescent="0.2">
      <c r="A289" s="26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31">
        <v>101</v>
      </c>
      <c r="P289" s="32">
        <v>60.33</v>
      </c>
      <c r="Q289" s="33" t="s">
        <v>8315</v>
      </c>
      <c r="R289" s="26" t="s">
        <v>8316</v>
      </c>
      <c r="S289" s="17">
        <v>41802</v>
      </c>
      <c r="T289" s="17">
        <v>41822</v>
      </c>
    </row>
    <row r="290" spans="1:20" ht="48" x14ac:dyDescent="0.2">
      <c r="A290" s="26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31">
        <v>118</v>
      </c>
      <c r="P290" s="32">
        <v>75.34</v>
      </c>
      <c r="Q290" s="33" t="s">
        <v>8315</v>
      </c>
      <c r="R290" s="26" t="s">
        <v>8316</v>
      </c>
      <c r="S290" s="17">
        <v>41781</v>
      </c>
      <c r="T290" s="17">
        <v>41794</v>
      </c>
    </row>
    <row r="291" spans="1:20" ht="48" x14ac:dyDescent="0.2">
      <c r="A291" s="26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31">
        <v>110</v>
      </c>
      <c r="P291" s="32">
        <v>55</v>
      </c>
      <c r="Q291" s="33" t="s">
        <v>8315</v>
      </c>
      <c r="R291" s="26" t="s">
        <v>8316</v>
      </c>
      <c r="S291" s="17">
        <v>42020</v>
      </c>
      <c r="T291" s="17">
        <v>42037</v>
      </c>
    </row>
    <row r="292" spans="1:20" ht="48" x14ac:dyDescent="0.2">
      <c r="A292" s="26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31">
        <v>103</v>
      </c>
      <c r="P292" s="32">
        <v>66.959999999999994</v>
      </c>
      <c r="Q292" s="33" t="s">
        <v>8315</v>
      </c>
      <c r="R292" s="26" t="s">
        <v>8316</v>
      </c>
      <c r="S292" s="17">
        <v>42125</v>
      </c>
      <c r="T292" s="17">
        <v>42155</v>
      </c>
    </row>
    <row r="293" spans="1:20" ht="48" x14ac:dyDescent="0.2">
      <c r="A293" s="26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31">
        <v>100</v>
      </c>
      <c r="P293" s="32">
        <v>227.27</v>
      </c>
      <c r="Q293" s="33" t="s">
        <v>8315</v>
      </c>
      <c r="R293" s="26" t="s">
        <v>8316</v>
      </c>
      <c r="S293" s="17">
        <v>41856</v>
      </c>
      <c r="T293" s="17">
        <v>41890</v>
      </c>
    </row>
    <row r="294" spans="1:20" ht="48" x14ac:dyDescent="0.2">
      <c r="A294" s="26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31">
        <v>110</v>
      </c>
      <c r="P294" s="32">
        <v>50.02</v>
      </c>
      <c r="Q294" s="33" t="s">
        <v>8315</v>
      </c>
      <c r="R294" s="26" t="s">
        <v>8316</v>
      </c>
      <c r="S294" s="17">
        <v>41893</v>
      </c>
      <c r="T294" s="17">
        <v>41914</v>
      </c>
    </row>
    <row r="295" spans="1:20" ht="48" x14ac:dyDescent="0.2">
      <c r="A295" s="26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31">
        <v>169</v>
      </c>
      <c r="P295" s="32">
        <v>45.62</v>
      </c>
      <c r="Q295" s="33" t="s">
        <v>8315</v>
      </c>
      <c r="R295" s="26" t="s">
        <v>8316</v>
      </c>
      <c r="S295" s="17">
        <v>41881</v>
      </c>
      <c r="T295" s="17">
        <v>41911</v>
      </c>
    </row>
    <row r="296" spans="1:20" ht="48" x14ac:dyDescent="0.2">
      <c r="A296" s="26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31">
        <v>102</v>
      </c>
      <c r="P296" s="32">
        <v>137.24</v>
      </c>
      <c r="Q296" s="33" t="s">
        <v>8315</v>
      </c>
      <c r="R296" s="26" t="s">
        <v>8316</v>
      </c>
      <c r="S296" s="17">
        <v>41880</v>
      </c>
      <c r="T296" s="17">
        <v>41895</v>
      </c>
    </row>
    <row r="297" spans="1:20" ht="48" x14ac:dyDescent="0.2">
      <c r="A297" s="26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31">
        <v>106</v>
      </c>
      <c r="P297" s="32">
        <v>75.709999999999994</v>
      </c>
      <c r="Q297" s="33" t="s">
        <v>8315</v>
      </c>
      <c r="R297" s="26" t="s">
        <v>8316</v>
      </c>
      <c r="S297" s="17">
        <v>42214</v>
      </c>
      <c r="T297" s="17">
        <v>42225</v>
      </c>
    </row>
    <row r="298" spans="1:20" ht="48" x14ac:dyDescent="0.2">
      <c r="A298" s="26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31">
        <v>102</v>
      </c>
      <c r="P298" s="32">
        <v>99</v>
      </c>
      <c r="Q298" s="33" t="s">
        <v>8315</v>
      </c>
      <c r="R298" s="26" t="s">
        <v>8316</v>
      </c>
      <c r="S298" s="17">
        <v>42460</v>
      </c>
      <c r="T298" s="17">
        <v>42488</v>
      </c>
    </row>
    <row r="299" spans="1:20" ht="48" x14ac:dyDescent="0.2">
      <c r="A299" s="26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31">
        <v>117</v>
      </c>
      <c r="P299" s="32">
        <v>81.569999999999993</v>
      </c>
      <c r="Q299" s="33" t="s">
        <v>8315</v>
      </c>
      <c r="R299" s="26" t="s">
        <v>8316</v>
      </c>
      <c r="S299" s="17">
        <v>42167</v>
      </c>
      <c r="T299" s="17">
        <v>42196</v>
      </c>
    </row>
    <row r="300" spans="1:20" ht="48" x14ac:dyDescent="0.2">
      <c r="A300" s="26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31">
        <v>132</v>
      </c>
      <c r="P300" s="32">
        <v>36.67</v>
      </c>
      <c r="Q300" s="33" t="s">
        <v>8315</v>
      </c>
      <c r="R300" s="26" t="s">
        <v>8316</v>
      </c>
      <c r="S300" s="17">
        <v>42177</v>
      </c>
      <c r="T300" s="17">
        <v>42198</v>
      </c>
    </row>
    <row r="301" spans="1:20" ht="16" x14ac:dyDescent="0.2">
      <c r="A301" s="26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31">
        <v>128</v>
      </c>
      <c r="P301" s="32">
        <v>49.23</v>
      </c>
      <c r="Q301" s="33" t="s">
        <v>8315</v>
      </c>
      <c r="R301" s="26" t="s">
        <v>8316</v>
      </c>
      <c r="S301" s="17">
        <v>42521</v>
      </c>
      <c r="T301" s="17">
        <v>42551</v>
      </c>
    </row>
    <row r="302" spans="1:20" ht="64" x14ac:dyDescent="0.2">
      <c r="A302" s="26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31">
        <v>119</v>
      </c>
      <c r="P302" s="32">
        <v>42.3</v>
      </c>
      <c r="Q302" s="33" t="s">
        <v>8315</v>
      </c>
      <c r="R302" s="26" t="s">
        <v>8316</v>
      </c>
      <c r="S302" s="17">
        <v>41884</v>
      </c>
      <c r="T302" s="17">
        <v>41900</v>
      </c>
    </row>
    <row r="303" spans="1:20" ht="64" x14ac:dyDescent="0.2">
      <c r="A303" s="26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31">
        <v>126</v>
      </c>
      <c r="P303" s="32">
        <v>78.88</v>
      </c>
      <c r="Q303" s="33" t="s">
        <v>8315</v>
      </c>
      <c r="R303" s="26" t="s">
        <v>8316</v>
      </c>
      <c r="S303" s="17">
        <v>42289</v>
      </c>
      <c r="T303" s="17">
        <v>42319</v>
      </c>
    </row>
    <row r="304" spans="1:20" ht="32" x14ac:dyDescent="0.2">
      <c r="A304" s="26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31">
        <v>156</v>
      </c>
      <c r="P304" s="32">
        <v>38.28</v>
      </c>
      <c r="Q304" s="33" t="s">
        <v>8315</v>
      </c>
      <c r="R304" s="26" t="s">
        <v>8316</v>
      </c>
      <c r="S304" s="17">
        <v>42243</v>
      </c>
      <c r="T304" s="17">
        <v>42278</v>
      </c>
    </row>
    <row r="305" spans="1:20" ht="48" x14ac:dyDescent="0.2">
      <c r="A305" s="26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31">
        <v>120</v>
      </c>
      <c r="P305" s="32">
        <v>55.23</v>
      </c>
      <c r="Q305" s="33" t="s">
        <v>8315</v>
      </c>
      <c r="R305" s="26" t="s">
        <v>8316</v>
      </c>
      <c r="S305" s="17">
        <v>42600</v>
      </c>
      <c r="T305" s="17">
        <v>42621</v>
      </c>
    </row>
    <row r="306" spans="1:20" ht="48" x14ac:dyDescent="0.2">
      <c r="A306" s="26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31">
        <v>102</v>
      </c>
      <c r="P306" s="32">
        <v>66.150000000000006</v>
      </c>
      <c r="Q306" s="33" t="s">
        <v>8315</v>
      </c>
      <c r="R306" s="26" t="s">
        <v>8316</v>
      </c>
      <c r="S306" s="17">
        <v>41829</v>
      </c>
      <c r="T306" s="17">
        <v>41889</v>
      </c>
    </row>
    <row r="307" spans="1:20" ht="32" x14ac:dyDescent="0.2">
      <c r="A307" s="26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31">
        <v>100</v>
      </c>
      <c r="P307" s="32">
        <v>104.17</v>
      </c>
      <c r="Q307" s="33" t="s">
        <v>8315</v>
      </c>
      <c r="R307" s="26" t="s">
        <v>8316</v>
      </c>
      <c r="S307" s="17">
        <v>42040</v>
      </c>
      <c r="T307" s="17">
        <v>42070</v>
      </c>
    </row>
    <row r="308" spans="1:20" ht="48" x14ac:dyDescent="0.2">
      <c r="A308" s="26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31">
        <v>100</v>
      </c>
      <c r="P308" s="32">
        <v>31.38</v>
      </c>
      <c r="Q308" s="33" t="s">
        <v>8315</v>
      </c>
      <c r="R308" s="26" t="s">
        <v>8316</v>
      </c>
      <c r="S308" s="17">
        <v>42075</v>
      </c>
      <c r="T308" s="17">
        <v>42105</v>
      </c>
    </row>
    <row r="309" spans="1:20" ht="48" x14ac:dyDescent="0.2">
      <c r="A309" s="26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31">
        <v>102</v>
      </c>
      <c r="P309" s="32">
        <v>59.21</v>
      </c>
      <c r="Q309" s="33" t="s">
        <v>8315</v>
      </c>
      <c r="R309" s="26" t="s">
        <v>8316</v>
      </c>
      <c r="S309" s="17">
        <v>42073</v>
      </c>
      <c r="T309" s="17">
        <v>42095</v>
      </c>
    </row>
    <row r="310" spans="1:20" ht="48" x14ac:dyDescent="0.2">
      <c r="A310" s="26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31">
        <v>114</v>
      </c>
      <c r="P310" s="32">
        <v>119.18</v>
      </c>
      <c r="Q310" s="33" t="s">
        <v>8315</v>
      </c>
      <c r="R310" s="26" t="s">
        <v>8316</v>
      </c>
      <c r="S310" s="17">
        <v>42480</v>
      </c>
      <c r="T310" s="17">
        <v>42504</v>
      </c>
    </row>
    <row r="311" spans="1:20" ht="48" x14ac:dyDescent="0.2">
      <c r="A311" s="26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31">
        <v>102</v>
      </c>
      <c r="P311" s="32">
        <v>164.62</v>
      </c>
      <c r="Q311" s="33" t="s">
        <v>8315</v>
      </c>
      <c r="R311" s="26" t="s">
        <v>8316</v>
      </c>
      <c r="S311" s="17">
        <v>42411</v>
      </c>
      <c r="T311" s="17">
        <v>42434</v>
      </c>
    </row>
    <row r="312" spans="1:20" ht="48" x14ac:dyDescent="0.2">
      <c r="A312" s="26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31">
        <v>102</v>
      </c>
      <c r="P312" s="32">
        <v>61.1</v>
      </c>
      <c r="Q312" s="33" t="s">
        <v>8315</v>
      </c>
      <c r="R312" s="26" t="s">
        <v>8316</v>
      </c>
      <c r="S312" s="17">
        <v>41753</v>
      </c>
      <c r="T312" s="17">
        <v>41781</v>
      </c>
    </row>
    <row r="313" spans="1:20" ht="48" x14ac:dyDescent="0.2">
      <c r="A313" s="26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31">
        <v>106</v>
      </c>
      <c r="P313" s="32">
        <v>56.2</v>
      </c>
      <c r="Q313" s="33" t="s">
        <v>8315</v>
      </c>
      <c r="R313" s="26" t="s">
        <v>8316</v>
      </c>
      <c r="S313" s="17">
        <v>42196</v>
      </c>
      <c r="T313" s="17">
        <v>42228</v>
      </c>
    </row>
    <row r="314" spans="1:20" ht="48" x14ac:dyDescent="0.2">
      <c r="A314" s="26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31">
        <v>113</v>
      </c>
      <c r="P314" s="32">
        <v>107</v>
      </c>
      <c r="Q314" s="33" t="s">
        <v>8315</v>
      </c>
      <c r="R314" s="26" t="s">
        <v>8316</v>
      </c>
      <c r="S314" s="17">
        <v>42016</v>
      </c>
      <c r="T314" s="17">
        <v>42046</v>
      </c>
    </row>
    <row r="315" spans="1:20" ht="48" x14ac:dyDescent="0.2">
      <c r="A315" s="26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31">
        <v>100</v>
      </c>
      <c r="P315" s="32">
        <v>179.28</v>
      </c>
      <c r="Q315" s="33" t="s">
        <v>8315</v>
      </c>
      <c r="R315" s="26" t="s">
        <v>8316</v>
      </c>
      <c r="S315" s="17">
        <v>41730</v>
      </c>
      <c r="T315" s="17">
        <v>41764</v>
      </c>
    </row>
    <row r="316" spans="1:20" ht="112" x14ac:dyDescent="0.2">
      <c r="A316" s="26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31">
        <v>102</v>
      </c>
      <c r="P316" s="32">
        <v>47.41</v>
      </c>
      <c r="Q316" s="33" t="s">
        <v>8315</v>
      </c>
      <c r="R316" s="26" t="s">
        <v>8316</v>
      </c>
      <c r="S316" s="17">
        <v>42203</v>
      </c>
      <c r="T316" s="17">
        <v>42221</v>
      </c>
    </row>
    <row r="317" spans="1:20" ht="48" x14ac:dyDescent="0.2">
      <c r="A317" s="26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31">
        <v>131</v>
      </c>
      <c r="P317" s="32">
        <v>97.92</v>
      </c>
      <c r="Q317" s="33" t="s">
        <v>8315</v>
      </c>
      <c r="R317" s="26" t="s">
        <v>8316</v>
      </c>
      <c r="S317" s="17">
        <v>41974</v>
      </c>
      <c r="T317" s="17">
        <v>42004</v>
      </c>
    </row>
    <row r="318" spans="1:20" ht="48" x14ac:dyDescent="0.2">
      <c r="A318" s="26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31">
        <v>111</v>
      </c>
      <c r="P318" s="32">
        <v>58.42</v>
      </c>
      <c r="Q318" s="33" t="s">
        <v>8315</v>
      </c>
      <c r="R318" s="26" t="s">
        <v>8316</v>
      </c>
      <c r="S318" s="17">
        <v>41869</v>
      </c>
      <c r="T318" s="17">
        <v>41899</v>
      </c>
    </row>
    <row r="319" spans="1:20" ht="48" x14ac:dyDescent="0.2">
      <c r="A319" s="26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31">
        <v>100</v>
      </c>
      <c r="P319" s="32">
        <v>122.54</v>
      </c>
      <c r="Q319" s="33" t="s">
        <v>8315</v>
      </c>
      <c r="R319" s="26" t="s">
        <v>8316</v>
      </c>
      <c r="S319" s="17">
        <v>41982</v>
      </c>
      <c r="T319" s="17">
        <v>42012</v>
      </c>
    </row>
    <row r="320" spans="1:20" ht="48" x14ac:dyDescent="0.2">
      <c r="A320" s="26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31">
        <v>114</v>
      </c>
      <c r="P320" s="32">
        <v>87.96</v>
      </c>
      <c r="Q320" s="33" t="s">
        <v>8315</v>
      </c>
      <c r="R320" s="26" t="s">
        <v>8316</v>
      </c>
      <c r="S320" s="17">
        <v>41976</v>
      </c>
      <c r="T320" s="17">
        <v>42004</v>
      </c>
    </row>
    <row r="321" spans="1:20" ht="48" x14ac:dyDescent="0.2">
      <c r="A321" s="26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31">
        <v>106</v>
      </c>
      <c r="P321" s="32">
        <v>136.78</v>
      </c>
      <c r="Q321" s="33" t="s">
        <v>8315</v>
      </c>
      <c r="R321" s="26" t="s">
        <v>8316</v>
      </c>
      <c r="S321" s="17">
        <v>41926</v>
      </c>
      <c r="T321" s="17">
        <v>41956</v>
      </c>
    </row>
    <row r="322" spans="1:20" ht="48" x14ac:dyDescent="0.2">
      <c r="A322" s="26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31">
        <v>101</v>
      </c>
      <c r="P322" s="32">
        <v>99.34</v>
      </c>
      <c r="Q322" s="33" t="s">
        <v>8315</v>
      </c>
      <c r="R322" s="26" t="s">
        <v>8316</v>
      </c>
      <c r="S322" s="17">
        <v>42561</v>
      </c>
      <c r="T322" s="17">
        <v>42593</v>
      </c>
    </row>
    <row r="323" spans="1:20" ht="48" x14ac:dyDescent="0.2">
      <c r="A323" s="26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31">
        <v>100</v>
      </c>
      <c r="P323" s="32">
        <v>20</v>
      </c>
      <c r="Q323" s="33" t="s">
        <v>8315</v>
      </c>
      <c r="R323" s="26" t="s">
        <v>8316</v>
      </c>
      <c r="S323" s="17">
        <v>42649</v>
      </c>
      <c r="T323" s="17">
        <v>42709</v>
      </c>
    </row>
    <row r="324" spans="1:20" ht="48" x14ac:dyDescent="0.2">
      <c r="A324" s="26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31">
        <v>130</v>
      </c>
      <c r="P324" s="32">
        <v>28.89</v>
      </c>
      <c r="Q324" s="33" t="s">
        <v>8315</v>
      </c>
      <c r="R324" s="26" t="s">
        <v>8316</v>
      </c>
      <c r="S324" s="17">
        <v>42093</v>
      </c>
      <c r="T324" s="17">
        <v>42120</v>
      </c>
    </row>
    <row r="325" spans="1:20" ht="48" x14ac:dyDescent="0.2">
      <c r="A325" s="26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31">
        <v>114</v>
      </c>
      <c r="P325" s="32">
        <v>37.96</v>
      </c>
      <c r="Q325" s="33" t="s">
        <v>8315</v>
      </c>
      <c r="R325" s="26" t="s">
        <v>8316</v>
      </c>
      <c r="S325" s="17">
        <v>42026</v>
      </c>
      <c r="T325" s="17">
        <v>42064</v>
      </c>
    </row>
    <row r="326" spans="1:20" ht="48" x14ac:dyDescent="0.2">
      <c r="A326" s="26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31">
        <v>287</v>
      </c>
      <c r="P326" s="32">
        <v>58.57</v>
      </c>
      <c r="Q326" s="33" t="s">
        <v>8315</v>
      </c>
      <c r="R326" s="26" t="s">
        <v>8316</v>
      </c>
      <c r="S326" s="17">
        <v>42451</v>
      </c>
      <c r="T326" s="17">
        <v>42465</v>
      </c>
    </row>
    <row r="327" spans="1:20" ht="48" x14ac:dyDescent="0.2">
      <c r="A327" s="26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31">
        <v>109</v>
      </c>
      <c r="P327" s="32">
        <v>135.63</v>
      </c>
      <c r="Q327" s="33" t="s">
        <v>8315</v>
      </c>
      <c r="R327" s="26" t="s">
        <v>8316</v>
      </c>
      <c r="S327" s="17">
        <v>42418</v>
      </c>
      <c r="T327" s="17">
        <v>42478</v>
      </c>
    </row>
    <row r="328" spans="1:20" ht="48" x14ac:dyDescent="0.2">
      <c r="A328" s="26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31">
        <v>119</v>
      </c>
      <c r="P328" s="32">
        <v>176.09</v>
      </c>
      <c r="Q328" s="33" t="s">
        <v>8315</v>
      </c>
      <c r="R328" s="26" t="s">
        <v>8316</v>
      </c>
      <c r="S328" s="17">
        <v>41964</v>
      </c>
      <c r="T328" s="17">
        <v>41994</v>
      </c>
    </row>
    <row r="329" spans="1:20" ht="32" x14ac:dyDescent="0.2">
      <c r="A329" s="26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31">
        <v>109</v>
      </c>
      <c r="P329" s="32">
        <v>151.97999999999999</v>
      </c>
      <c r="Q329" s="33" t="s">
        <v>8315</v>
      </c>
      <c r="R329" s="26" t="s">
        <v>8316</v>
      </c>
      <c r="S329" s="17">
        <v>42576</v>
      </c>
      <c r="T329" s="17">
        <v>42636</v>
      </c>
    </row>
    <row r="330" spans="1:20" ht="48" x14ac:dyDescent="0.2">
      <c r="A330" s="26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31">
        <v>128</v>
      </c>
      <c r="P330" s="32">
        <v>82.26</v>
      </c>
      <c r="Q330" s="33" t="s">
        <v>8315</v>
      </c>
      <c r="R330" s="26" t="s">
        <v>8316</v>
      </c>
      <c r="S330" s="17">
        <v>42125</v>
      </c>
      <c r="T330" s="17">
        <v>42150</v>
      </c>
    </row>
    <row r="331" spans="1:20" ht="48" x14ac:dyDescent="0.2">
      <c r="A331" s="26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31">
        <v>175</v>
      </c>
      <c r="P331" s="32">
        <v>68.06</v>
      </c>
      <c r="Q331" s="33" t="s">
        <v>8315</v>
      </c>
      <c r="R331" s="26" t="s">
        <v>8316</v>
      </c>
      <c r="S331" s="17">
        <v>42003</v>
      </c>
      <c r="T331" s="17">
        <v>42028</v>
      </c>
    </row>
    <row r="332" spans="1:20" ht="48" x14ac:dyDescent="0.2">
      <c r="A332" s="26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31">
        <v>127</v>
      </c>
      <c r="P332" s="32">
        <v>72.709999999999994</v>
      </c>
      <c r="Q332" s="33" t="s">
        <v>8315</v>
      </c>
      <c r="R332" s="26" t="s">
        <v>8316</v>
      </c>
      <c r="S332" s="17">
        <v>41988</v>
      </c>
      <c r="T332" s="17">
        <v>42046</v>
      </c>
    </row>
    <row r="333" spans="1:20" ht="48" x14ac:dyDescent="0.2">
      <c r="A333" s="26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31">
        <v>111</v>
      </c>
      <c r="P333" s="32">
        <v>77.19</v>
      </c>
      <c r="Q333" s="33" t="s">
        <v>8315</v>
      </c>
      <c r="R333" s="26" t="s">
        <v>8316</v>
      </c>
      <c r="S333" s="17">
        <v>41974</v>
      </c>
      <c r="T333" s="17">
        <v>42009</v>
      </c>
    </row>
    <row r="334" spans="1:20" ht="48" x14ac:dyDescent="0.2">
      <c r="A334" s="26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31">
        <v>126</v>
      </c>
      <c r="P334" s="32">
        <v>55.97</v>
      </c>
      <c r="Q334" s="33" t="s">
        <v>8315</v>
      </c>
      <c r="R334" s="26" t="s">
        <v>8316</v>
      </c>
      <c r="S334" s="17">
        <v>42592</v>
      </c>
      <c r="T334" s="17">
        <v>42617</v>
      </c>
    </row>
    <row r="335" spans="1:20" ht="32" x14ac:dyDescent="0.2">
      <c r="A335" s="26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31">
        <v>119</v>
      </c>
      <c r="P335" s="32">
        <v>49.69</v>
      </c>
      <c r="Q335" s="33" t="s">
        <v>8315</v>
      </c>
      <c r="R335" s="26" t="s">
        <v>8316</v>
      </c>
      <c r="S335" s="17">
        <v>42050</v>
      </c>
      <c r="T335" s="17">
        <v>42076</v>
      </c>
    </row>
    <row r="336" spans="1:20" ht="32" x14ac:dyDescent="0.2">
      <c r="A336" s="26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31">
        <v>103</v>
      </c>
      <c r="P336" s="32">
        <v>77.73</v>
      </c>
      <c r="Q336" s="33" t="s">
        <v>8315</v>
      </c>
      <c r="R336" s="26" t="s">
        <v>8316</v>
      </c>
      <c r="S336" s="17">
        <v>42417</v>
      </c>
      <c r="T336" s="17">
        <v>42432</v>
      </c>
    </row>
    <row r="337" spans="1:20" ht="48" x14ac:dyDescent="0.2">
      <c r="A337" s="26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31">
        <v>110</v>
      </c>
      <c r="P337" s="32">
        <v>40.78</v>
      </c>
      <c r="Q337" s="33" t="s">
        <v>8315</v>
      </c>
      <c r="R337" s="26" t="s">
        <v>8316</v>
      </c>
      <c r="S337" s="17">
        <v>41866</v>
      </c>
      <c r="T337" s="17">
        <v>41885</v>
      </c>
    </row>
    <row r="338" spans="1:20" ht="48" x14ac:dyDescent="0.2">
      <c r="A338" s="26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31">
        <v>202</v>
      </c>
      <c r="P338" s="32">
        <v>59.41</v>
      </c>
      <c r="Q338" s="33" t="s">
        <v>8315</v>
      </c>
      <c r="R338" s="26" t="s">
        <v>8316</v>
      </c>
      <c r="S338" s="17">
        <v>42220</v>
      </c>
      <c r="T338" s="17">
        <v>42246</v>
      </c>
    </row>
    <row r="339" spans="1:20" ht="32" x14ac:dyDescent="0.2">
      <c r="A339" s="26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31">
        <v>130</v>
      </c>
      <c r="P339" s="32">
        <v>3.25</v>
      </c>
      <c r="Q339" s="33" t="s">
        <v>8315</v>
      </c>
      <c r="R339" s="26" t="s">
        <v>8316</v>
      </c>
      <c r="S339" s="17">
        <v>42628</v>
      </c>
      <c r="T339" s="17">
        <v>42656</v>
      </c>
    </row>
    <row r="340" spans="1:20" ht="64" x14ac:dyDescent="0.2">
      <c r="A340" s="26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31">
        <v>100</v>
      </c>
      <c r="P340" s="32">
        <v>81.67</v>
      </c>
      <c r="Q340" s="33" t="s">
        <v>8315</v>
      </c>
      <c r="R340" s="26" t="s">
        <v>8316</v>
      </c>
      <c r="S340" s="17">
        <v>42447</v>
      </c>
      <c r="T340" s="17">
        <v>42507</v>
      </c>
    </row>
    <row r="341" spans="1:20" ht="48" x14ac:dyDescent="0.2">
      <c r="A341" s="26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31">
        <v>171</v>
      </c>
      <c r="P341" s="32">
        <v>44.91</v>
      </c>
      <c r="Q341" s="33" t="s">
        <v>8315</v>
      </c>
      <c r="R341" s="26" t="s">
        <v>8316</v>
      </c>
      <c r="S341" s="17">
        <v>42283</v>
      </c>
      <c r="T341" s="17">
        <v>42313</v>
      </c>
    </row>
    <row r="342" spans="1:20" ht="48" x14ac:dyDescent="0.2">
      <c r="A342" s="26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31">
        <v>113</v>
      </c>
      <c r="P342" s="32">
        <v>49.06</v>
      </c>
      <c r="Q342" s="33" t="s">
        <v>8315</v>
      </c>
      <c r="R342" s="26" t="s">
        <v>8316</v>
      </c>
      <c r="S342" s="17">
        <v>42483</v>
      </c>
      <c r="T342" s="17">
        <v>42489</v>
      </c>
    </row>
    <row r="343" spans="1:20" ht="32" x14ac:dyDescent="0.2">
      <c r="A343" s="26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31">
        <v>100</v>
      </c>
      <c r="P343" s="32">
        <v>62.5</v>
      </c>
      <c r="Q343" s="33" t="s">
        <v>8315</v>
      </c>
      <c r="R343" s="26" t="s">
        <v>8316</v>
      </c>
      <c r="S343" s="17">
        <v>41788</v>
      </c>
      <c r="T343" s="17">
        <v>41818</v>
      </c>
    </row>
    <row r="344" spans="1:20" ht="48" x14ac:dyDescent="0.2">
      <c r="A344" s="26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31">
        <v>101</v>
      </c>
      <c r="P344" s="32">
        <v>35.49</v>
      </c>
      <c r="Q344" s="33" t="s">
        <v>8315</v>
      </c>
      <c r="R344" s="26" t="s">
        <v>8316</v>
      </c>
      <c r="S344" s="17">
        <v>42144</v>
      </c>
      <c r="T344" s="17">
        <v>42174</v>
      </c>
    </row>
    <row r="345" spans="1:20" ht="48" x14ac:dyDescent="0.2">
      <c r="A345" s="26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31">
        <v>113</v>
      </c>
      <c r="P345" s="32">
        <v>66.47</v>
      </c>
      <c r="Q345" s="33" t="s">
        <v>8315</v>
      </c>
      <c r="R345" s="26" t="s">
        <v>8316</v>
      </c>
      <c r="S345" s="17">
        <v>42661</v>
      </c>
      <c r="T345" s="17">
        <v>42693</v>
      </c>
    </row>
    <row r="346" spans="1:20" ht="48" x14ac:dyDescent="0.2">
      <c r="A346" s="26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31">
        <v>105</v>
      </c>
      <c r="P346" s="32">
        <v>56.07</v>
      </c>
      <c r="Q346" s="33" t="s">
        <v>8315</v>
      </c>
      <c r="R346" s="26" t="s">
        <v>8316</v>
      </c>
      <c r="S346" s="17">
        <v>42037</v>
      </c>
      <c r="T346" s="17">
        <v>42068</v>
      </c>
    </row>
    <row r="347" spans="1:20" ht="48" x14ac:dyDescent="0.2">
      <c r="A347" s="26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31">
        <v>110</v>
      </c>
      <c r="P347" s="32">
        <v>47.03</v>
      </c>
      <c r="Q347" s="33" t="s">
        <v>8315</v>
      </c>
      <c r="R347" s="26" t="s">
        <v>8316</v>
      </c>
      <c r="S347" s="17">
        <v>42619</v>
      </c>
      <c r="T347" s="17">
        <v>42643</v>
      </c>
    </row>
    <row r="348" spans="1:20" ht="32" x14ac:dyDescent="0.2">
      <c r="A348" s="26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31">
        <v>100</v>
      </c>
      <c r="P348" s="32">
        <v>47.67</v>
      </c>
      <c r="Q348" s="33" t="s">
        <v>8315</v>
      </c>
      <c r="R348" s="26" t="s">
        <v>8316</v>
      </c>
      <c r="S348" s="17">
        <v>41877</v>
      </c>
      <c r="T348" s="17">
        <v>41910</v>
      </c>
    </row>
    <row r="349" spans="1:20" ht="32" x14ac:dyDescent="0.2">
      <c r="A349" s="26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31">
        <v>120</v>
      </c>
      <c r="P349" s="32">
        <v>88.24</v>
      </c>
      <c r="Q349" s="33" t="s">
        <v>8315</v>
      </c>
      <c r="R349" s="26" t="s">
        <v>8316</v>
      </c>
      <c r="S349" s="17">
        <v>41828</v>
      </c>
      <c r="T349" s="17">
        <v>41846</v>
      </c>
    </row>
    <row r="350" spans="1:20" ht="80" x14ac:dyDescent="0.2">
      <c r="A350" s="26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31">
        <v>105</v>
      </c>
      <c r="P350" s="32">
        <v>80.72</v>
      </c>
      <c r="Q350" s="33" t="s">
        <v>8315</v>
      </c>
      <c r="R350" s="26" t="s">
        <v>8316</v>
      </c>
      <c r="S350" s="17">
        <v>42545</v>
      </c>
      <c r="T350" s="17">
        <v>42605</v>
      </c>
    </row>
    <row r="351" spans="1:20" ht="48" x14ac:dyDescent="0.2">
      <c r="A351" s="26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31">
        <v>100</v>
      </c>
      <c r="P351" s="32">
        <v>68.97</v>
      </c>
      <c r="Q351" s="33" t="s">
        <v>8315</v>
      </c>
      <c r="R351" s="26" t="s">
        <v>8316</v>
      </c>
      <c r="S351" s="17">
        <v>42460</v>
      </c>
      <c r="T351" s="17">
        <v>42511</v>
      </c>
    </row>
    <row r="352" spans="1:20" ht="32" x14ac:dyDescent="0.2">
      <c r="A352" s="26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31">
        <v>100</v>
      </c>
      <c r="P352" s="32">
        <v>550.04</v>
      </c>
      <c r="Q352" s="33" t="s">
        <v>8315</v>
      </c>
      <c r="R352" s="26" t="s">
        <v>8316</v>
      </c>
      <c r="S352" s="17">
        <v>41887</v>
      </c>
      <c r="T352" s="17">
        <v>41917</v>
      </c>
    </row>
    <row r="353" spans="1:20" ht="48" x14ac:dyDescent="0.2">
      <c r="A353" s="26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31">
        <v>104</v>
      </c>
      <c r="P353" s="32">
        <v>57.78</v>
      </c>
      <c r="Q353" s="33" t="s">
        <v>8315</v>
      </c>
      <c r="R353" s="26" t="s">
        <v>8316</v>
      </c>
      <c r="S353" s="17">
        <v>41828</v>
      </c>
      <c r="T353" s="17">
        <v>41861</v>
      </c>
    </row>
    <row r="354" spans="1:20" ht="48" x14ac:dyDescent="0.2">
      <c r="A354" s="26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31">
        <v>116</v>
      </c>
      <c r="P354" s="32">
        <v>73.58</v>
      </c>
      <c r="Q354" s="33" t="s">
        <v>8315</v>
      </c>
      <c r="R354" s="26" t="s">
        <v>8316</v>
      </c>
      <c r="S354" s="17">
        <v>42173</v>
      </c>
      <c r="T354" s="17">
        <v>42203</v>
      </c>
    </row>
    <row r="355" spans="1:20" ht="32" x14ac:dyDescent="0.2">
      <c r="A355" s="26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31">
        <v>101</v>
      </c>
      <c r="P355" s="32">
        <v>75.5</v>
      </c>
      <c r="Q355" s="33" t="s">
        <v>8315</v>
      </c>
      <c r="R355" s="26" t="s">
        <v>8316</v>
      </c>
      <c r="S355" s="17">
        <v>41775</v>
      </c>
      <c r="T355" s="17">
        <v>41822</v>
      </c>
    </row>
    <row r="356" spans="1:20" ht="48" x14ac:dyDescent="0.2">
      <c r="A356" s="26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31">
        <v>102</v>
      </c>
      <c r="P356" s="32">
        <v>235.46</v>
      </c>
      <c r="Q356" s="33" t="s">
        <v>8315</v>
      </c>
      <c r="R356" s="26" t="s">
        <v>8316</v>
      </c>
      <c r="S356" s="17">
        <v>42055</v>
      </c>
      <c r="T356" s="17">
        <v>42082</v>
      </c>
    </row>
    <row r="357" spans="1:20" ht="48" x14ac:dyDescent="0.2">
      <c r="A357" s="26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31">
        <v>111</v>
      </c>
      <c r="P357" s="32">
        <v>92.5</v>
      </c>
      <c r="Q357" s="33" t="s">
        <v>8315</v>
      </c>
      <c r="R357" s="26" t="s">
        <v>8316</v>
      </c>
      <c r="S357" s="17">
        <v>42447</v>
      </c>
      <c r="T357" s="17">
        <v>42470</v>
      </c>
    </row>
    <row r="358" spans="1:20" ht="48" x14ac:dyDescent="0.2">
      <c r="A358" s="26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31">
        <v>109</v>
      </c>
      <c r="P358" s="32">
        <v>46.05</v>
      </c>
      <c r="Q358" s="33" t="s">
        <v>8315</v>
      </c>
      <c r="R358" s="26" t="s">
        <v>8316</v>
      </c>
      <c r="S358" s="17">
        <v>42523</v>
      </c>
      <c r="T358" s="17">
        <v>42537</v>
      </c>
    </row>
    <row r="359" spans="1:20" ht="32" x14ac:dyDescent="0.2">
      <c r="A359" s="26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31">
        <v>100</v>
      </c>
      <c r="P359" s="32">
        <v>31.58</v>
      </c>
      <c r="Q359" s="33" t="s">
        <v>8315</v>
      </c>
      <c r="R359" s="26" t="s">
        <v>8316</v>
      </c>
      <c r="S359" s="17">
        <v>41822</v>
      </c>
      <c r="T359" s="17">
        <v>41844</v>
      </c>
    </row>
    <row r="360" spans="1:20" ht="48" x14ac:dyDescent="0.2">
      <c r="A360" s="26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31">
        <v>104</v>
      </c>
      <c r="P360" s="32">
        <v>36.96</v>
      </c>
      <c r="Q360" s="33" t="s">
        <v>8315</v>
      </c>
      <c r="R360" s="26" t="s">
        <v>8316</v>
      </c>
      <c r="S360" s="17">
        <v>42185</v>
      </c>
      <c r="T360" s="17">
        <v>42208</v>
      </c>
    </row>
    <row r="361" spans="1:20" ht="48" x14ac:dyDescent="0.2">
      <c r="A361" s="26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31">
        <v>101</v>
      </c>
      <c r="P361" s="32">
        <v>88.25</v>
      </c>
      <c r="Q361" s="33" t="s">
        <v>8315</v>
      </c>
      <c r="R361" s="26" t="s">
        <v>8316</v>
      </c>
      <c r="S361" s="17">
        <v>41820</v>
      </c>
      <c r="T361" s="17">
        <v>41841</v>
      </c>
    </row>
    <row r="362" spans="1:20" ht="48" x14ac:dyDescent="0.2">
      <c r="A362" s="26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31">
        <v>129</v>
      </c>
      <c r="P362" s="32">
        <v>64.38</v>
      </c>
      <c r="Q362" s="33" t="s">
        <v>8315</v>
      </c>
      <c r="R362" s="26" t="s">
        <v>8316</v>
      </c>
      <c r="S362" s="17">
        <v>41876</v>
      </c>
      <c r="T362" s="17">
        <v>41894</v>
      </c>
    </row>
    <row r="363" spans="1:20" ht="48" x14ac:dyDescent="0.2">
      <c r="A363" s="26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31">
        <v>103</v>
      </c>
      <c r="P363" s="32">
        <v>62.05</v>
      </c>
      <c r="Q363" s="33" t="s">
        <v>8315</v>
      </c>
      <c r="R363" s="26" t="s">
        <v>8316</v>
      </c>
      <c r="S363" s="17">
        <v>41802</v>
      </c>
      <c r="T363" s="17">
        <v>41823</v>
      </c>
    </row>
    <row r="364" spans="1:20" ht="48" x14ac:dyDescent="0.2">
      <c r="A364" s="26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31">
        <v>110</v>
      </c>
      <c r="P364" s="32">
        <v>73.400000000000006</v>
      </c>
      <c r="Q364" s="33" t="s">
        <v>8315</v>
      </c>
      <c r="R364" s="26" t="s">
        <v>8316</v>
      </c>
      <c r="S364" s="17">
        <v>41786</v>
      </c>
      <c r="T364" s="17">
        <v>41821</v>
      </c>
    </row>
    <row r="365" spans="1:20" ht="48" x14ac:dyDescent="0.2">
      <c r="A365" s="26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31">
        <v>113</v>
      </c>
      <c r="P365" s="32">
        <v>99.5</v>
      </c>
      <c r="Q365" s="33" t="s">
        <v>8315</v>
      </c>
      <c r="R365" s="26" t="s">
        <v>8316</v>
      </c>
      <c r="S365" s="17">
        <v>42627</v>
      </c>
      <c r="T365" s="17">
        <v>42648</v>
      </c>
    </row>
    <row r="366" spans="1:20" ht="64" x14ac:dyDescent="0.2">
      <c r="A366" s="26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31">
        <v>112</v>
      </c>
      <c r="P366" s="32">
        <v>62.17</v>
      </c>
      <c r="Q366" s="33" t="s">
        <v>8315</v>
      </c>
      <c r="R366" s="26" t="s">
        <v>8316</v>
      </c>
      <c r="S366" s="17">
        <v>42374</v>
      </c>
      <c r="T366" s="17">
        <v>42384</v>
      </c>
    </row>
    <row r="367" spans="1:20" ht="48" x14ac:dyDescent="0.2">
      <c r="A367" s="26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31">
        <v>139</v>
      </c>
      <c r="P367" s="32">
        <v>62.33</v>
      </c>
      <c r="Q367" s="33" t="s">
        <v>8315</v>
      </c>
      <c r="R367" s="26" t="s">
        <v>8316</v>
      </c>
      <c r="S367" s="17">
        <v>41772</v>
      </c>
      <c r="T367" s="17">
        <v>41806</v>
      </c>
    </row>
    <row r="368" spans="1:20" ht="48" x14ac:dyDescent="0.2">
      <c r="A368" s="26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31">
        <v>111</v>
      </c>
      <c r="P368" s="32">
        <v>58.79</v>
      </c>
      <c r="Q368" s="33" t="s">
        <v>8315</v>
      </c>
      <c r="R368" s="26" t="s">
        <v>8316</v>
      </c>
      <c r="S368" s="17">
        <v>42633</v>
      </c>
      <c r="T368" s="17">
        <v>42663</v>
      </c>
    </row>
    <row r="369" spans="1:20" ht="48" x14ac:dyDescent="0.2">
      <c r="A369" s="26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31">
        <v>139</v>
      </c>
      <c r="P369" s="32">
        <v>45.35</v>
      </c>
      <c r="Q369" s="33" t="s">
        <v>8315</v>
      </c>
      <c r="R369" s="26" t="s">
        <v>8316</v>
      </c>
      <c r="S369" s="17">
        <v>42219</v>
      </c>
      <c r="T369" s="17">
        <v>42249</v>
      </c>
    </row>
    <row r="370" spans="1:20" ht="48" x14ac:dyDescent="0.2">
      <c r="A370" s="26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31">
        <v>106</v>
      </c>
      <c r="P370" s="32">
        <v>41.94</v>
      </c>
      <c r="Q370" s="33" t="s">
        <v>8315</v>
      </c>
      <c r="R370" s="26" t="s">
        <v>8316</v>
      </c>
      <c r="S370" s="17">
        <v>41753</v>
      </c>
      <c r="T370" s="17">
        <v>41778</v>
      </c>
    </row>
    <row r="371" spans="1:20" ht="48" x14ac:dyDescent="0.2">
      <c r="A371" s="26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31">
        <v>101</v>
      </c>
      <c r="P371" s="32">
        <v>59.17</v>
      </c>
      <c r="Q371" s="33" t="s">
        <v>8315</v>
      </c>
      <c r="R371" s="26" t="s">
        <v>8316</v>
      </c>
      <c r="S371" s="17">
        <v>42230</v>
      </c>
      <c r="T371" s="17">
        <v>42245</v>
      </c>
    </row>
    <row r="372" spans="1:20" ht="48" x14ac:dyDescent="0.2">
      <c r="A372" s="26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31">
        <v>100</v>
      </c>
      <c r="P372" s="32">
        <v>200.49</v>
      </c>
      <c r="Q372" s="33" t="s">
        <v>8315</v>
      </c>
      <c r="R372" s="26" t="s">
        <v>8316</v>
      </c>
      <c r="S372" s="17">
        <v>41787</v>
      </c>
      <c r="T372" s="17">
        <v>41817</v>
      </c>
    </row>
    <row r="373" spans="1:20" ht="48" x14ac:dyDescent="0.2">
      <c r="A373" s="26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31">
        <v>118</v>
      </c>
      <c r="P373" s="32">
        <v>57.26</v>
      </c>
      <c r="Q373" s="33" t="s">
        <v>8315</v>
      </c>
      <c r="R373" s="26" t="s">
        <v>8316</v>
      </c>
      <c r="S373" s="17">
        <v>42147</v>
      </c>
      <c r="T373" s="17">
        <v>42176</v>
      </c>
    </row>
    <row r="374" spans="1:20" ht="48" x14ac:dyDescent="0.2">
      <c r="A374" s="26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31">
        <v>120</v>
      </c>
      <c r="P374" s="32">
        <v>58.06</v>
      </c>
      <c r="Q374" s="33" t="s">
        <v>8315</v>
      </c>
      <c r="R374" s="26" t="s">
        <v>8316</v>
      </c>
      <c r="S374" s="17">
        <v>41940</v>
      </c>
      <c r="T374" s="17">
        <v>41970</v>
      </c>
    </row>
    <row r="375" spans="1:20" ht="32" x14ac:dyDescent="0.2">
      <c r="A375" s="26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31">
        <v>128</v>
      </c>
      <c r="P375" s="32">
        <v>186.8</v>
      </c>
      <c r="Q375" s="33" t="s">
        <v>8315</v>
      </c>
      <c r="R375" s="26" t="s">
        <v>8316</v>
      </c>
      <c r="S375" s="17">
        <v>42020</v>
      </c>
      <c r="T375" s="17">
        <v>42065</v>
      </c>
    </row>
    <row r="376" spans="1:20" ht="32" x14ac:dyDescent="0.2">
      <c r="A376" s="26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31">
        <v>126</v>
      </c>
      <c r="P376" s="32">
        <v>74.12</v>
      </c>
      <c r="Q376" s="33" t="s">
        <v>8315</v>
      </c>
      <c r="R376" s="26" t="s">
        <v>8316</v>
      </c>
      <c r="S376" s="17">
        <v>41891</v>
      </c>
      <c r="T376" s="17">
        <v>41901</v>
      </c>
    </row>
    <row r="377" spans="1:20" ht="48" x14ac:dyDescent="0.2">
      <c r="A377" s="26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31">
        <v>107</v>
      </c>
      <c r="P377" s="32">
        <v>62.67</v>
      </c>
      <c r="Q377" s="33" t="s">
        <v>8315</v>
      </c>
      <c r="R377" s="26" t="s">
        <v>8316</v>
      </c>
      <c r="S377" s="17">
        <v>42490</v>
      </c>
      <c r="T377" s="17">
        <v>42527</v>
      </c>
    </row>
    <row r="378" spans="1:20" ht="64" x14ac:dyDescent="0.2">
      <c r="A378" s="26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31">
        <v>100</v>
      </c>
      <c r="P378" s="32">
        <v>121.36</v>
      </c>
      <c r="Q378" s="33" t="s">
        <v>8315</v>
      </c>
      <c r="R378" s="26" t="s">
        <v>8316</v>
      </c>
      <c r="S378" s="17">
        <v>41995</v>
      </c>
      <c r="T378" s="17">
        <v>42015</v>
      </c>
    </row>
    <row r="379" spans="1:20" ht="48" x14ac:dyDescent="0.2">
      <c r="A379" s="26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31">
        <v>111</v>
      </c>
      <c r="P379" s="32">
        <v>40.630000000000003</v>
      </c>
      <c r="Q379" s="33" t="s">
        <v>8315</v>
      </c>
      <c r="R379" s="26" t="s">
        <v>8316</v>
      </c>
      <c r="S379" s="17">
        <v>42401</v>
      </c>
      <c r="T379" s="17">
        <v>42431</v>
      </c>
    </row>
    <row r="380" spans="1:20" ht="48" x14ac:dyDescent="0.2">
      <c r="A380" s="26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31">
        <v>101</v>
      </c>
      <c r="P380" s="32">
        <v>63</v>
      </c>
      <c r="Q380" s="33" t="s">
        <v>8315</v>
      </c>
      <c r="R380" s="26" t="s">
        <v>8316</v>
      </c>
      <c r="S380" s="17">
        <v>41897</v>
      </c>
      <c r="T380" s="17">
        <v>41927</v>
      </c>
    </row>
    <row r="381" spans="1:20" ht="32" x14ac:dyDescent="0.2">
      <c r="A381" s="26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31">
        <v>121</v>
      </c>
      <c r="P381" s="32">
        <v>33.67</v>
      </c>
      <c r="Q381" s="33" t="s">
        <v>8315</v>
      </c>
      <c r="R381" s="26" t="s">
        <v>8316</v>
      </c>
      <c r="S381" s="17">
        <v>41882</v>
      </c>
      <c r="T381" s="17">
        <v>41912</v>
      </c>
    </row>
    <row r="382" spans="1:20" ht="48" x14ac:dyDescent="0.2">
      <c r="A382" s="26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31">
        <v>123</v>
      </c>
      <c r="P382" s="32">
        <v>43.2</v>
      </c>
      <c r="Q382" s="33" t="s">
        <v>8315</v>
      </c>
      <c r="R382" s="26" t="s">
        <v>8316</v>
      </c>
      <c r="S382" s="17">
        <v>42556</v>
      </c>
      <c r="T382" s="17">
        <v>42595</v>
      </c>
    </row>
    <row r="383" spans="1:20" ht="48" x14ac:dyDescent="0.2">
      <c r="A383" s="26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31">
        <v>103</v>
      </c>
      <c r="P383" s="32">
        <v>83.57</v>
      </c>
      <c r="Q383" s="33" t="s">
        <v>8315</v>
      </c>
      <c r="R383" s="26" t="s">
        <v>8316</v>
      </c>
      <c r="S383" s="17">
        <v>41792</v>
      </c>
      <c r="T383" s="17">
        <v>41813</v>
      </c>
    </row>
    <row r="384" spans="1:20" ht="48" x14ac:dyDescent="0.2">
      <c r="A384" s="26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31">
        <v>121</v>
      </c>
      <c r="P384" s="32">
        <v>140</v>
      </c>
      <c r="Q384" s="33" t="s">
        <v>8315</v>
      </c>
      <c r="R384" s="26" t="s">
        <v>8316</v>
      </c>
      <c r="S384" s="17">
        <v>41879</v>
      </c>
      <c r="T384" s="17">
        <v>41894</v>
      </c>
    </row>
    <row r="385" spans="1:20" ht="48" x14ac:dyDescent="0.2">
      <c r="A385" s="26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31">
        <v>186</v>
      </c>
      <c r="P385" s="32">
        <v>80.87</v>
      </c>
      <c r="Q385" s="33" t="s">
        <v>8315</v>
      </c>
      <c r="R385" s="26" t="s">
        <v>8316</v>
      </c>
      <c r="S385" s="17">
        <v>42552</v>
      </c>
      <c r="T385" s="17">
        <v>42573</v>
      </c>
    </row>
    <row r="386" spans="1:20" ht="48" x14ac:dyDescent="0.2">
      <c r="A386" s="26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31">
        <v>300</v>
      </c>
      <c r="P386" s="32">
        <v>53.85</v>
      </c>
      <c r="Q386" s="33" t="s">
        <v>8315</v>
      </c>
      <c r="R386" s="26" t="s">
        <v>8316</v>
      </c>
      <c r="S386" s="17">
        <v>41810</v>
      </c>
      <c r="T386" s="17">
        <v>41824</v>
      </c>
    </row>
    <row r="387" spans="1:20" ht="32" x14ac:dyDescent="0.2">
      <c r="A387" s="26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31">
        <v>141</v>
      </c>
      <c r="P387" s="32">
        <v>67.959999999999994</v>
      </c>
      <c r="Q387" s="33" t="s">
        <v>8315</v>
      </c>
      <c r="R387" s="26" t="s">
        <v>8316</v>
      </c>
      <c r="S387" s="17">
        <v>42072</v>
      </c>
      <c r="T387" s="17">
        <v>42097</v>
      </c>
    </row>
    <row r="388" spans="1:20" ht="32" x14ac:dyDescent="0.2">
      <c r="A388" s="26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31">
        <v>114</v>
      </c>
      <c r="P388" s="32">
        <v>27.14</v>
      </c>
      <c r="Q388" s="33" t="s">
        <v>8315</v>
      </c>
      <c r="R388" s="26" t="s">
        <v>8316</v>
      </c>
      <c r="S388" s="17">
        <v>41779</v>
      </c>
      <c r="T388" s="17">
        <v>41805</v>
      </c>
    </row>
    <row r="389" spans="1:20" ht="48" x14ac:dyDescent="0.2">
      <c r="A389" s="26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31">
        <v>154</v>
      </c>
      <c r="P389" s="32">
        <v>110.87</v>
      </c>
      <c r="Q389" s="33" t="s">
        <v>8315</v>
      </c>
      <c r="R389" s="26" t="s">
        <v>8316</v>
      </c>
      <c r="S389" s="17">
        <v>42134</v>
      </c>
      <c r="T389" s="17">
        <v>42155</v>
      </c>
    </row>
    <row r="390" spans="1:20" ht="48" x14ac:dyDescent="0.2">
      <c r="A390" s="26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31">
        <v>102</v>
      </c>
      <c r="P390" s="32">
        <v>106.84</v>
      </c>
      <c r="Q390" s="33" t="s">
        <v>8315</v>
      </c>
      <c r="R390" s="26" t="s">
        <v>8316</v>
      </c>
      <c r="S390" s="17">
        <v>42505</v>
      </c>
      <c r="T390" s="17">
        <v>42525</v>
      </c>
    </row>
    <row r="391" spans="1:20" ht="48" x14ac:dyDescent="0.2">
      <c r="A391" s="26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31">
        <v>102</v>
      </c>
      <c r="P391" s="32">
        <v>105.52</v>
      </c>
      <c r="Q391" s="33" t="s">
        <v>8315</v>
      </c>
      <c r="R391" s="26" t="s">
        <v>8316</v>
      </c>
      <c r="S391" s="17">
        <v>42118</v>
      </c>
      <c r="T391" s="17">
        <v>42150</v>
      </c>
    </row>
    <row r="392" spans="1:20" ht="48" x14ac:dyDescent="0.2">
      <c r="A392" s="26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31">
        <v>156</v>
      </c>
      <c r="P392" s="32">
        <v>51.92</v>
      </c>
      <c r="Q392" s="33" t="s">
        <v>8315</v>
      </c>
      <c r="R392" s="26" t="s">
        <v>8316</v>
      </c>
      <c r="S392" s="17">
        <v>42360</v>
      </c>
      <c r="T392" s="17">
        <v>42390</v>
      </c>
    </row>
    <row r="393" spans="1:20" ht="32" x14ac:dyDescent="0.2">
      <c r="A393" s="26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31">
        <v>105</v>
      </c>
      <c r="P393" s="32">
        <v>86.23</v>
      </c>
      <c r="Q393" s="33" t="s">
        <v>8315</v>
      </c>
      <c r="R393" s="26" t="s">
        <v>8316</v>
      </c>
      <c r="S393" s="17">
        <v>42165</v>
      </c>
      <c r="T393" s="17">
        <v>42187</v>
      </c>
    </row>
    <row r="394" spans="1:20" ht="48" x14ac:dyDescent="0.2">
      <c r="A394" s="26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31">
        <v>101</v>
      </c>
      <c r="P394" s="32">
        <v>114.55</v>
      </c>
      <c r="Q394" s="33" t="s">
        <v>8315</v>
      </c>
      <c r="R394" s="26" t="s">
        <v>8316</v>
      </c>
      <c r="S394" s="17">
        <v>41927</v>
      </c>
      <c r="T394" s="17">
        <v>41948</v>
      </c>
    </row>
    <row r="395" spans="1:20" ht="48" x14ac:dyDescent="0.2">
      <c r="A395" s="26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31">
        <v>339</v>
      </c>
      <c r="P395" s="32">
        <v>62.59</v>
      </c>
      <c r="Q395" s="33" t="s">
        <v>8315</v>
      </c>
      <c r="R395" s="26" t="s">
        <v>8316</v>
      </c>
      <c r="S395" s="17">
        <v>42462</v>
      </c>
      <c r="T395" s="17">
        <v>42489</v>
      </c>
    </row>
    <row r="396" spans="1:20" ht="48" x14ac:dyDescent="0.2">
      <c r="A396" s="26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31">
        <v>101</v>
      </c>
      <c r="P396" s="32">
        <v>61.06</v>
      </c>
      <c r="Q396" s="33" t="s">
        <v>8315</v>
      </c>
      <c r="R396" s="26" t="s">
        <v>8316</v>
      </c>
      <c r="S396" s="17">
        <v>42632</v>
      </c>
      <c r="T396" s="17">
        <v>42663</v>
      </c>
    </row>
    <row r="397" spans="1:20" ht="48" x14ac:dyDescent="0.2">
      <c r="A397" s="26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31">
        <v>122</v>
      </c>
      <c r="P397" s="32">
        <v>70.23</v>
      </c>
      <c r="Q397" s="33" t="s">
        <v>8315</v>
      </c>
      <c r="R397" s="26" t="s">
        <v>8316</v>
      </c>
      <c r="S397" s="17">
        <v>42054</v>
      </c>
      <c r="T397" s="17">
        <v>42084</v>
      </c>
    </row>
    <row r="398" spans="1:20" ht="48" x14ac:dyDescent="0.2">
      <c r="A398" s="26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31">
        <v>101</v>
      </c>
      <c r="P398" s="32">
        <v>78.52</v>
      </c>
      <c r="Q398" s="33" t="s">
        <v>8315</v>
      </c>
      <c r="R398" s="26" t="s">
        <v>8316</v>
      </c>
      <c r="S398" s="17">
        <v>42497</v>
      </c>
      <c r="T398" s="17">
        <v>42535</v>
      </c>
    </row>
    <row r="399" spans="1:20" ht="48" x14ac:dyDescent="0.2">
      <c r="A399" s="26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31">
        <v>140</v>
      </c>
      <c r="P399" s="32">
        <v>61.82</v>
      </c>
      <c r="Q399" s="33" t="s">
        <v>8315</v>
      </c>
      <c r="R399" s="26" t="s">
        <v>8316</v>
      </c>
      <c r="S399" s="17">
        <v>42058</v>
      </c>
      <c r="T399" s="17">
        <v>42095</v>
      </c>
    </row>
    <row r="400" spans="1:20" ht="64" x14ac:dyDescent="0.2">
      <c r="A400" s="26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31">
        <v>119</v>
      </c>
      <c r="P400" s="32">
        <v>48.34</v>
      </c>
      <c r="Q400" s="33" t="s">
        <v>8315</v>
      </c>
      <c r="R400" s="26" t="s">
        <v>8316</v>
      </c>
      <c r="S400" s="17">
        <v>41807</v>
      </c>
      <c r="T400" s="17">
        <v>41837</v>
      </c>
    </row>
    <row r="401" spans="1:20" ht="48" x14ac:dyDescent="0.2">
      <c r="A401" s="26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31">
        <v>107</v>
      </c>
      <c r="P401" s="32">
        <v>107.25</v>
      </c>
      <c r="Q401" s="33" t="s">
        <v>8315</v>
      </c>
      <c r="R401" s="26" t="s">
        <v>8316</v>
      </c>
      <c r="S401" s="17">
        <v>42284</v>
      </c>
      <c r="T401" s="17">
        <v>42301</v>
      </c>
    </row>
    <row r="402" spans="1:20" ht="48" x14ac:dyDescent="0.2">
      <c r="A402" s="26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31">
        <v>228</v>
      </c>
      <c r="P402" s="32">
        <v>57</v>
      </c>
      <c r="Q402" s="33" t="s">
        <v>8315</v>
      </c>
      <c r="R402" s="26" t="s">
        <v>8316</v>
      </c>
      <c r="S402" s="17">
        <v>42045</v>
      </c>
      <c r="T402" s="17">
        <v>42075</v>
      </c>
    </row>
    <row r="403" spans="1:20" ht="48" x14ac:dyDescent="0.2">
      <c r="A403" s="26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31">
        <v>106</v>
      </c>
      <c r="P403" s="32">
        <v>40.92</v>
      </c>
      <c r="Q403" s="33" t="s">
        <v>8315</v>
      </c>
      <c r="R403" s="26" t="s">
        <v>8316</v>
      </c>
      <c r="S403" s="17">
        <v>42184</v>
      </c>
      <c r="T403" s="17">
        <v>42202</v>
      </c>
    </row>
    <row r="404" spans="1:20" ht="48" x14ac:dyDescent="0.2">
      <c r="A404" s="26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31">
        <v>105</v>
      </c>
      <c r="P404" s="32">
        <v>79.540000000000006</v>
      </c>
      <c r="Q404" s="33" t="s">
        <v>8315</v>
      </c>
      <c r="R404" s="26" t="s">
        <v>8316</v>
      </c>
      <c r="S404" s="17">
        <v>42341</v>
      </c>
      <c r="T404" s="17">
        <v>42373</v>
      </c>
    </row>
    <row r="405" spans="1:20" ht="48" x14ac:dyDescent="0.2">
      <c r="A405" s="26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31">
        <v>106</v>
      </c>
      <c r="P405" s="32">
        <v>64.63</v>
      </c>
      <c r="Q405" s="33" t="s">
        <v>8315</v>
      </c>
      <c r="R405" s="26" t="s">
        <v>8316</v>
      </c>
      <c r="S405" s="17">
        <v>42170</v>
      </c>
      <c r="T405" s="17">
        <v>42205</v>
      </c>
    </row>
    <row r="406" spans="1:20" ht="48" x14ac:dyDescent="0.2">
      <c r="A406" s="26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31">
        <v>105</v>
      </c>
      <c r="P406" s="32">
        <v>107.57</v>
      </c>
      <c r="Q406" s="33" t="s">
        <v>8315</v>
      </c>
      <c r="R406" s="26" t="s">
        <v>8316</v>
      </c>
      <c r="S406" s="17">
        <v>42151</v>
      </c>
      <c r="T406" s="17">
        <v>42172</v>
      </c>
    </row>
    <row r="407" spans="1:20" ht="48" x14ac:dyDescent="0.2">
      <c r="A407" s="26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31">
        <v>100</v>
      </c>
      <c r="P407" s="32">
        <v>178.57</v>
      </c>
      <c r="Q407" s="33" t="s">
        <v>8315</v>
      </c>
      <c r="R407" s="26" t="s">
        <v>8316</v>
      </c>
      <c r="S407" s="17">
        <v>41944</v>
      </c>
      <c r="T407" s="17">
        <v>42004</v>
      </c>
    </row>
    <row r="408" spans="1:20" ht="48" x14ac:dyDescent="0.2">
      <c r="A408" s="26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31">
        <v>100</v>
      </c>
      <c r="P408" s="32">
        <v>62.63</v>
      </c>
      <c r="Q408" s="33" t="s">
        <v>8315</v>
      </c>
      <c r="R408" s="26" t="s">
        <v>8316</v>
      </c>
      <c r="S408" s="17">
        <v>42593</v>
      </c>
      <c r="T408" s="17">
        <v>42613</v>
      </c>
    </row>
    <row r="409" spans="1:20" ht="48" x14ac:dyDescent="0.2">
      <c r="A409" s="26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31">
        <v>225</v>
      </c>
      <c r="P409" s="32">
        <v>75</v>
      </c>
      <c r="Q409" s="33" t="s">
        <v>8315</v>
      </c>
      <c r="R409" s="26" t="s">
        <v>8316</v>
      </c>
      <c r="S409" s="17">
        <v>42503</v>
      </c>
      <c r="T409" s="17">
        <v>42517</v>
      </c>
    </row>
    <row r="410" spans="1:20" ht="48" x14ac:dyDescent="0.2">
      <c r="A410" s="26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31">
        <v>106</v>
      </c>
      <c r="P410" s="32">
        <v>58.9</v>
      </c>
      <c r="Q410" s="33" t="s">
        <v>8315</v>
      </c>
      <c r="R410" s="26" t="s">
        <v>8316</v>
      </c>
      <c r="S410" s="17">
        <v>41927</v>
      </c>
      <c r="T410" s="17">
        <v>41948</v>
      </c>
    </row>
    <row r="411" spans="1:20" ht="48" x14ac:dyDescent="0.2">
      <c r="A411" s="26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105</v>
      </c>
      <c r="P411" s="32">
        <v>139.56</v>
      </c>
      <c r="Q411" s="33" t="s">
        <v>8315</v>
      </c>
      <c r="R411" s="26" t="s">
        <v>8316</v>
      </c>
      <c r="S411" s="17">
        <v>42375</v>
      </c>
      <c r="T411" s="17">
        <v>42420</v>
      </c>
    </row>
    <row r="412" spans="1:20" ht="48" x14ac:dyDescent="0.2">
      <c r="A412" s="26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31">
        <v>113</v>
      </c>
      <c r="P412" s="32">
        <v>64.290000000000006</v>
      </c>
      <c r="Q412" s="33" t="s">
        <v>8315</v>
      </c>
      <c r="R412" s="26" t="s">
        <v>8316</v>
      </c>
      <c r="S412" s="17">
        <v>42553</v>
      </c>
      <c r="T412" s="17">
        <v>42585</v>
      </c>
    </row>
    <row r="413" spans="1:20" ht="48" x14ac:dyDescent="0.2">
      <c r="A413" s="2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31">
        <v>101</v>
      </c>
      <c r="P413" s="32">
        <v>63.28</v>
      </c>
      <c r="Q413" s="33" t="s">
        <v>8315</v>
      </c>
      <c r="R413" s="26" t="s">
        <v>8316</v>
      </c>
      <c r="S413" s="17">
        <v>42155</v>
      </c>
      <c r="T413" s="17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0A5B3-01E6-7F49-8043-FA3C752E1892}">
  <dimension ref="A1:C15"/>
  <sheetViews>
    <sheetView workbookViewId="0">
      <selection activeCell="D29" sqref="D29"/>
    </sheetView>
  </sheetViews>
  <sheetFormatPr baseColWidth="10" defaultRowHeight="15" x14ac:dyDescent="0.2"/>
  <cols>
    <col min="1" max="1" width="24.1640625" bestFit="1" customWidth="1"/>
    <col min="2" max="2" width="14.33203125" bestFit="1" customWidth="1"/>
    <col min="3" max="3" width="13.1640625" bestFit="1" customWidth="1"/>
  </cols>
  <sheetData>
    <row r="1" spans="1:3" x14ac:dyDescent="0.2">
      <c r="B1" s="20" t="s">
        <v>8387</v>
      </c>
      <c r="C1" s="20" t="s">
        <v>8388</v>
      </c>
    </row>
    <row r="2" spans="1:3" x14ac:dyDescent="0.2">
      <c r="A2" t="s">
        <v>8389</v>
      </c>
      <c r="B2" s="35">
        <f>AVERAGE('Successful US Kickstarters'!D:D)</f>
        <v>5048.8786407766993</v>
      </c>
      <c r="C2" s="36">
        <f>AVERAGE('Failed US Kickstarters'!D:D)</f>
        <v>10554.212</v>
      </c>
    </row>
    <row r="3" spans="1:3" x14ac:dyDescent="0.2">
      <c r="A3" t="s">
        <v>8390</v>
      </c>
      <c r="B3" s="36">
        <f>MEDIAN('Successful US Kickstarters'!D:D)</f>
        <v>3000</v>
      </c>
      <c r="C3" s="36">
        <f>MEDIAN('Failed US Kickstarters'!D:D)</f>
        <v>5000</v>
      </c>
    </row>
    <row r="4" spans="1:3" x14ac:dyDescent="0.2">
      <c r="A4" t="s">
        <v>8393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8394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">
      <c r="A6" t="s">
        <v>8395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">
      <c r="A7" t="s">
        <v>8396</v>
      </c>
      <c r="B7" s="36">
        <f>B5-B6</f>
        <v>3500</v>
      </c>
      <c r="C7" s="36">
        <f>C5-C6</f>
        <v>8000</v>
      </c>
    </row>
    <row r="8" spans="1:3" x14ac:dyDescent="0.2">
      <c r="B8" s="36"/>
      <c r="C8" s="36"/>
    </row>
    <row r="9" spans="1:3" x14ac:dyDescent="0.2">
      <c r="B9" s="36"/>
      <c r="C9" s="36"/>
    </row>
    <row r="10" spans="1:3" x14ac:dyDescent="0.2">
      <c r="A10" t="s">
        <v>8391</v>
      </c>
      <c r="B10" s="35">
        <f>AVERAGE('Successful US Kickstarters'!E:E)</f>
        <v>5601.5458009708727</v>
      </c>
      <c r="C10" s="35">
        <f>AVERAGE('Failed US Kickstarters'!E:E)</f>
        <v>558.65484000000004</v>
      </c>
    </row>
    <row r="11" spans="1:3" x14ac:dyDescent="0.2">
      <c r="A11" t="s">
        <v>8392</v>
      </c>
      <c r="B11" s="36">
        <f>MEDIAN('Successful US Kickstarters'!E:E)</f>
        <v>3167.5</v>
      </c>
      <c r="C11" s="36">
        <f>MEDIAN('Failed US Kickstarters'!E:E)</f>
        <v>103</v>
      </c>
    </row>
    <row r="12" spans="1:3" x14ac:dyDescent="0.2">
      <c r="A12" t="s">
        <v>8397</v>
      </c>
      <c r="B12" s="35">
        <f>_xlfn.STDEV.P('Successful US Kickstarters'!E:E)</f>
        <v>8334.5731699164608</v>
      </c>
      <c r="C12" s="35">
        <f>_xlfn.STDEV.P('Failed US Kickstarters'!E:E)</f>
        <v>1330.5230280400915</v>
      </c>
    </row>
    <row r="13" spans="1:3" x14ac:dyDescent="0.2">
      <c r="A13" t="s">
        <v>8398</v>
      </c>
      <c r="B13" s="35">
        <f>_xlfn.QUARTILE.EXC('Successful US Kickstarters'!E:E, 3)</f>
        <v>5699</v>
      </c>
      <c r="C13" s="35">
        <f>_xlfn.QUARTILE.EXC('Failed US Kickstarters'!E:E, 3)</f>
        <v>501</v>
      </c>
    </row>
    <row r="14" spans="1:3" x14ac:dyDescent="0.2">
      <c r="A14" t="s">
        <v>8399</v>
      </c>
      <c r="B14" s="35">
        <f>_xlfn.QUARTILE.EXC('Successful US Kickstarters'!E:E, 1)</f>
        <v>1716.5074999999999</v>
      </c>
      <c r="C14" s="35">
        <f>_xlfn.QUARTILE.EXC('Failed US Kickstarters'!E:E, 1)</f>
        <v>9.25</v>
      </c>
    </row>
    <row r="15" spans="1:3" x14ac:dyDescent="0.2">
      <c r="A15" t="s">
        <v>8400</v>
      </c>
      <c r="B15" s="36">
        <f>B13-B14</f>
        <v>3982.4925000000003</v>
      </c>
      <c r="C15" s="36">
        <f>C13-C14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1D8F4-36BC-2B41-A50C-9A24375E1373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28.6640625" bestFit="1" customWidth="1"/>
    <col min="2" max="2" width="57.33203125" customWidth="1"/>
    <col min="3" max="4" width="10.83203125" style="20"/>
    <col min="5" max="5" width="14.5" style="20" bestFit="1" customWidth="1"/>
    <col min="6" max="6" width="15.1640625" style="20" bestFit="1" customWidth="1"/>
  </cols>
  <sheetData>
    <row r="1" spans="1:6" x14ac:dyDescent="0.2">
      <c r="A1" t="s">
        <v>8380</v>
      </c>
      <c r="B1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51" x14ac:dyDescent="0.2">
      <c r="A2" s="3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Kickstarter!B:T, 15, FALSE)</f>
        <v>51.79</v>
      </c>
      <c r="F2" s="20">
        <f>VLOOKUP(A2, Kickstarter!B:T, 11, FALSE)</f>
        <v>39</v>
      </c>
    </row>
    <row r="3" spans="1:6" ht="51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Kickstarter!B:T, 15, FALSE)</f>
        <v>36.07</v>
      </c>
      <c r="F3" s="20">
        <f>VLOOKUP(A3, Kickstarter!B:T, 11, FALSE)</f>
        <v>56</v>
      </c>
    </row>
    <row r="4" spans="1:6" ht="68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Kickstarter!B:T, 15, FALSE)</f>
        <v>33.03</v>
      </c>
      <c r="F4" s="20">
        <f>VLOOKUP(A4, Kickstarter!B:T, 11, FALSE)</f>
        <v>78</v>
      </c>
    </row>
    <row r="5" spans="1:6" ht="51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Kickstarter!B:T, 15, FALSE)</f>
        <v>44.92</v>
      </c>
      <c r="F5" s="20">
        <f>VLOOKUP(A5, Kickstarter!B:T, 11, FALSE)</f>
        <v>26</v>
      </c>
    </row>
    <row r="6" spans="1:6" ht="51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Kickstarter!B:T, 15, FALSE)</f>
        <v>36.61</v>
      </c>
      <c r="F6" s="20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2022-10-03T20:33:23Z</dcterms:modified>
</cp:coreProperties>
</file>