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 Yan\Desktop\NBA Draft DS Project\"/>
    </mc:Choice>
  </mc:AlternateContent>
  <xr:revisionPtr revIDLastSave="0" documentId="13_ncr:1_{5840F6D2-DE48-48E9-96F4-ABBF28AFFC6F}" xr6:coauthVersionLast="45" xr6:coauthVersionMax="45" xr10:uidLastSave="{00000000-0000-0000-0000-000000000000}"/>
  <bookViews>
    <workbookView xWindow="-120" yWindow="-120" windowWidth="29040" windowHeight="15840" xr2:uid="{60386FB9-2FEF-4FF0-9FB2-F474ABD2CECB}"/>
  </bookViews>
  <sheets>
    <sheet name="NBA_Draft_2019_Stats" sheetId="1" r:id="rId1"/>
    <sheet name="Initial Rankings" sheetId="2" r:id="rId2"/>
    <sheet name="Team Rankings" sheetId="4" r:id="rId3"/>
    <sheet name="Evaluation" sheetId="5" r:id="rId4"/>
  </sheets>
  <definedNames>
    <definedName name="_xlnm._FilterDatabase" localSheetId="0" hidden="1">NBA_Draft_2019_Stats!$A$2:$AM$62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B1" i="1"/>
  <c r="AM3" i="1" l="1"/>
  <c r="AL3" i="1"/>
  <c r="AK3" i="1"/>
  <c r="AI3" i="1"/>
  <c r="AG3" i="1"/>
  <c r="AE3" i="1"/>
  <c r="AC3" i="1"/>
  <c r="AA3" i="1"/>
  <c r="Y3" i="1"/>
  <c r="W3" i="1"/>
  <c r="U3" i="1"/>
  <c r="S3" i="1"/>
  <c r="Q3" i="1"/>
  <c r="O3" i="1"/>
  <c r="M3" i="1"/>
  <c r="K3" i="1"/>
  <c r="I3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4" i="1"/>
  <c r="O5" i="1"/>
  <c r="O6" i="1"/>
  <c r="O7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M5" i="1"/>
  <c r="M6" i="1"/>
  <c r="M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4" i="1"/>
  <c r="K5" i="1"/>
  <c r="K6" i="1"/>
  <c r="K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G8" i="1"/>
  <c r="G9" i="1"/>
  <c r="G10" i="1"/>
  <c r="G11" i="1"/>
  <c r="G12" i="1"/>
  <c r="AL12" i="1" s="1"/>
  <c r="G13" i="1"/>
  <c r="G14" i="1"/>
  <c r="G15" i="1"/>
  <c r="G16" i="1"/>
  <c r="G17" i="1"/>
  <c r="G18" i="1"/>
  <c r="AL18" i="1" s="1"/>
  <c r="G19" i="1"/>
  <c r="G20" i="1"/>
  <c r="G21" i="1"/>
  <c r="G22" i="1"/>
  <c r="G23" i="1"/>
  <c r="G24" i="1"/>
  <c r="AL24" i="1" s="1"/>
  <c r="G25" i="1"/>
  <c r="G26" i="1"/>
  <c r="G27" i="1"/>
  <c r="G28" i="1"/>
  <c r="G29" i="1"/>
  <c r="G30" i="1"/>
  <c r="AL30" i="1" s="1"/>
  <c r="G31" i="1"/>
  <c r="G32" i="1"/>
  <c r="G33" i="1"/>
  <c r="G34" i="1"/>
  <c r="G35" i="1"/>
  <c r="G36" i="1"/>
  <c r="AL36" i="1" s="1"/>
  <c r="G37" i="1"/>
  <c r="G38" i="1"/>
  <c r="G39" i="1"/>
  <c r="G40" i="1"/>
  <c r="G41" i="1"/>
  <c r="G42" i="1"/>
  <c r="AL42" i="1" s="1"/>
  <c r="G43" i="1"/>
  <c r="G44" i="1"/>
  <c r="G45" i="1"/>
  <c r="G46" i="1"/>
  <c r="G47" i="1"/>
  <c r="G48" i="1"/>
  <c r="AL48" i="1" s="1"/>
  <c r="G49" i="1"/>
  <c r="G50" i="1"/>
  <c r="G51" i="1"/>
  <c r="G52" i="1"/>
  <c r="G53" i="1"/>
  <c r="G54" i="1"/>
  <c r="AL54" i="1" s="1"/>
  <c r="G55" i="1"/>
  <c r="G56" i="1"/>
  <c r="G57" i="1"/>
  <c r="G58" i="1"/>
  <c r="G59" i="1"/>
  <c r="G60" i="1"/>
  <c r="AL60" i="1" s="1"/>
  <c r="G61" i="1"/>
  <c r="G62" i="1"/>
  <c r="G4" i="1"/>
  <c r="G5" i="1"/>
  <c r="AL5" i="1" s="1"/>
  <c r="G6" i="1"/>
  <c r="AL6" i="1" s="1"/>
  <c r="G7" i="1"/>
  <c r="AL7" i="1" s="1"/>
  <c r="G3" i="1"/>
  <c r="AL62" i="1" l="1"/>
  <c r="AL56" i="1"/>
  <c r="AL50" i="1"/>
  <c r="AL44" i="1"/>
  <c r="AL38" i="1"/>
  <c r="AL32" i="1"/>
  <c r="AL26" i="1"/>
  <c r="AL20" i="1"/>
  <c r="AL14" i="1"/>
  <c r="AL8" i="1"/>
  <c r="AL59" i="1"/>
  <c r="AL53" i="1"/>
  <c r="AL47" i="1"/>
  <c r="AL41" i="1"/>
  <c r="AL35" i="1"/>
  <c r="AL29" i="1"/>
  <c r="AL23" i="1"/>
  <c r="AL17" i="1"/>
  <c r="AL11" i="1"/>
  <c r="AL4" i="1"/>
  <c r="AL57" i="1"/>
  <c r="AL51" i="1"/>
  <c r="AL45" i="1"/>
  <c r="AL39" i="1"/>
  <c r="AL33" i="1"/>
  <c r="AL27" i="1"/>
  <c r="AL21" i="1"/>
  <c r="AL15" i="1"/>
  <c r="AL9" i="1"/>
  <c r="AL61" i="1"/>
  <c r="AL55" i="1"/>
  <c r="AL49" i="1"/>
  <c r="AL43" i="1"/>
  <c r="AL37" i="1"/>
  <c r="AL31" i="1"/>
  <c r="AL25" i="1"/>
  <c r="AL19" i="1"/>
  <c r="AL13" i="1"/>
  <c r="AL58" i="1"/>
  <c r="AL52" i="1"/>
  <c r="AL46" i="1"/>
  <c r="AL40" i="1"/>
  <c r="AL34" i="1"/>
  <c r="AL28" i="1"/>
  <c r="AL22" i="1"/>
  <c r="AL16" i="1"/>
  <c r="AL10" i="1"/>
  <c r="AM40" i="1" l="1"/>
  <c r="AM25" i="1"/>
  <c r="AM61" i="1"/>
  <c r="AM33" i="1"/>
  <c r="AM60" i="1"/>
  <c r="AM35" i="1"/>
  <c r="AM7" i="1"/>
  <c r="AM20" i="1"/>
  <c r="AM56" i="1"/>
  <c r="AM4" i="1"/>
  <c r="AM10" i="1"/>
  <c r="AM46" i="1"/>
  <c r="AM31" i="1"/>
  <c r="AM9" i="1"/>
  <c r="AM59" i="1"/>
  <c r="AM21" i="1"/>
  <c r="AM47" i="1"/>
  <c r="AM27" i="1"/>
  <c r="AM26" i="1"/>
  <c r="AM62" i="1"/>
  <c r="AM53" i="1"/>
  <c r="AM52" i="1"/>
  <c r="AM37" i="1"/>
  <c r="AM5" i="1"/>
  <c r="AM18" i="1"/>
  <c r="AM39" i="1"/>
  <c r="AM6" i="1"/>
  <c r="AM45" i="1"/>
  <c r="AM32" i="1"/>
  <c r="AM15" i="1"/>
  <c r="AM22" i="1"/>
  <c r="AM58" i="1"/>
  <c r="AM43" i="1"/>
  <c r="AM17" i="1"/>
  <c r="AM30" i="1"/>
  <c r="AM57" i="1"/>
  <c r="AM24" i="1"/>
  <c r="AM12" i="1"/>
  <c r="AM38" i="1"/>
  <c r="AM16" i="1"/>
  <c r="AM28" i="1"/>
  <c r="AM13" i="1"/>
  <c r="AM49" i="1"/>
  <c r="AM29" i="1"/>
  <c r="AM36" i="1"/>
  <c r="AM11" i="1"/>
  <c r="AM42" i="1"/>
  <c r="AM44" i="1"/>
  <c r="AM51" i="1"/>
  <c r="AM34" i="1"/>
  <c r="AM19" i="1"/>
  <c r="AM55" i="1"/>
  <c r="AM41" i="1"/>
  <c r="AM48" i="1"/>
  <c r="AM23" i="1"/>
  <c r="AM54" i="1"/>
  <c r="AM14" i="1"/>
  <c r="AM50" i="1"/>
  <c r="AM8" i="1"/>
</calcChain>
</file>

<file path=xl/sharedStrings.xml><?xml version="1.0" encoding="utf-8"?>
<sst xmlns="http://schemas.openxmlformats.org/spreadsheetml/2006/main" count="437" uniqueCount="168">
  <si>
    <t>Player</t>
  </si>
  <si>
    <t>College</t>
  </si>
  <si>
    <t>Yrs</t>
  </si>
  <si>
    <t>G</t>
  </si>
  <si>
    <t>MP</t>
  </si>
  <si>
    <t>PTS</t>
  </si>
  <si>
    <t>TRB</t>
  </si>
  <si>
    <t>AST</t>
  </si>
  <si>
    <t>FG%</t>
  </si>
  <si>
    <t>3P%</t>
  </si>
  <si>
    <t>FT%</t>
  </si>
  <si>
    <t>WS</t>
  </si>
  <si>
    <t>WS/48</t>
  </si>
  <si>
    <t>BPM</t>
  </si>
  <si>
    <t>VORP</t>
  </si>
  <si>
    <t>NOP</t>
  </si>
  <si>
    <t>Zion Williamson</t>
  </si>
  <si>
    <t>Duke</t>
  </si>
  <si>
    <t>MEM</t>
  </si>
  <si>
    <t>Ja Morant</t>
  </si>
  <si>
    <t>Murray State</t>
  </si>
  <si>
    <t>NYK</t>
  </si>
  <si>
    <t>RJ Barrett</t>
  </si>
  <si>
    <t>LAL</t>
  </si>
  <si>
    <t>De'Andre Hunter</t>
  </si>
  <si>
    <t>Virginia</t>
  </si>
  <si>
    <t>CLE</t>
  </si>
  <si>
    <t>Darius Garland</t>
  </si>
  <si>
    <t>Vanderbilt</t>
  </si>
  <si>
    <t>PHO</t>
  </si>
  <si>
    <t>Jarrett Culver</t>
  </si>
  <si>
    <t>Texas Tech</t>
  </si>
  <si>
    <t>CHI</t>
  </si>
  <si>
    <t>Coby White</t>
  </si>
  <si>
    <t>UNC</t>
  </si>
  <si>
    <t>ATL</t>
  </si>
  <si>
    <t>Jaxson Hayes</t>
  </si>
  <si>
    <t>Texas</t>
  </si>
  <si>
    <t>WAS</t>
  </si>
  <si>
    <t>Rui Hachimura</t>
  </si>
  <si>
    <t>Gonzaga</t>
  </si>
  <si>
    <t>Cam Reddish</t>
  </si>
  <si>
    <t>MIN</t>
  </si>
  <si>
    <t>Cameron Johnson</t>
  </si>
  <si>
    <t>CHO</t>
  </si>
  <si>
    <t>P.J. Washington</t>
  </si>
  <si>
    <t>Kentucky</t>
  </si>
  <si>
    <t>MIA</t>
  </si>
  <si>
    <t>Tyler Herro</t>
  </si>
  <si>
    <t>BOS</t>
  </si>
  <si>
    <t>Romeo Langford</t>
  </si>
  <si>
    <t>Indiana</t>
  </si>
  <si>
    <t>DET</t>
  </si>
  <si>
    <t>Sekou Doumbouya</t>
  </si>
  <si>
    <t>ORL</t>
  </si>
  <si>
    <t>Chuma Okeke</t>
  </si>
  <si>
    <t>Auburn</t>
  </si>
  <si>
    <t>BRK</t>
  </si>
  <si>
    <t>Nickeil Alexander-Walker</t>
  </si>
  <si>
    <t>Virginia Tech</t>
  </si>
  <si>
    <t>IND</t>
  </si>
  <si>
    <t>Goga Bitadze</t>
  </si>
  <si>
    <t>SAS</t>
  </si>
  <si>
    <t>Luka Šamanić</t>
  </si>
  <si>
    <t>Matisse Thybulle</t>
  </si>
  <si>
    <t>Washington</t>
  </si>
  <si>
    <t>OKC</t>
  </si>
  <si>
    <t>Brandon Clarke</t>
  </si>
  <si>
    <t>Grant Williams</t>
  </si>
  <si>
    <t>Tennessee</t>
  </si>
  <si>
    <t>UTA</t>
  </si>
  <si>
    <t>Darius Bazley</t>
  </si>
  <si>
    <t>PHI</t>
  </si>
  <si>
    <t>Ty Jerome</t>
  </si>
  <si>
    <t>POR</t>
  </si>
  <si>
    <t>Nassir Little</t>
  </si>
  <si>
    <t>Dylan Windler</t>
  </si>
  <si>
    <t>Belmont</t>
  </si>
  <si>
    <t>Mfiondu Kabengele</t>
  </si>
  <si>
    <t>Florida State</t>
  </si>
  <si>
    <t>GSW</t>
  </si>
  <si>
    <t>Jordan Poole</t>
  </si>
  <si>
    <t>Michigan</t>
  </si>
  <si>
    <t>Keldon Johnson</t>
  </si>
  <si>
    <t>MIL</t>
  </si>
  <si>
    <t>Kevin Porter Jr.</t>
  </si>
  <si>
    <t>USC</t>
  </si>
  <si>
    <t>Nicolas Claxton</t>
  </si>
  <si>
    <t>Georgia</t>
  </si>
  <si>
    <t>KZ Okpala</t>
  </si>
  <si>
    <t>Stanford</t>
  </si>
  <si>
    <t>Carsen Edwards</t>
  </si>
  <si>
    <t>Purdue</t>
  </si>
  <si>
    <t>Bruno Fernando</t>
  </si>
  <si>
    <t>Maryland</t>
  </si>
  <si>
    <t>Didi Louzada</t>
  </si>
  <si>
    <t>Cody Martin</t>
  </si>
  <si>
    <t>Nevada</t>
  </si>
  <si>
    <t>DAL</t>
  </si>
  <si>
    <t>Deividas Sirvydis</t>
  </si>
  <si>
    <t>Daniel Gafford</t>
  </si>
  <si>
    <t>Arkansas</t>
  </si>
  <si>
    <t>Alen Smailagić</t>
  </si>
  <si>
    <t>SAC</t>
  </si>
  <si>
    <t>Justin James</t>
  </si>
  <si>
    <t>Wyoming</t>
  </si>
  <si>
    <t>Eric Paschall</t>
  </si>
  <si>
    <t>Villanova</t>
  </si>
  <si>
    <t>Admiral Schofield</t>
  </si>
  <si>
    <t>Jaylen Nowell</t>
  </si>
  <si>
    <t>Bol Bol</t>
  </si>
  <si>
    <t>Oregon</t>
  </si>
  <si>
    <t>Isaiah Roby</t>
  </si>
  <si>
    <t>Nebraska</t>
  </si>
  <si>
    <t>Talen Horton-Tucker</t>
  </si>
  <si>
    <t>Iowa State</t>
  </si>
  <si>
    <t>Ignas Brazdeikis</t>
  </si>
  <si>
    <t>LAC</t>
  </si>
  <si>
    <t>Terance Mann</t>
  </si>
  <si>
    <t>Quinndary Weatherspoon</t>
  </si>
  <si>
    <t>Mississippi State</t>
  </si>
  <si>
    <t>Jarrell Brantley</t>
  </si>
  <si>
    <t>College of Charleston</t>
  </si>
  <si>
    <t>Tremont Waters</t>
  </si>
  <si>
    <t>LSU</t>
  </si>
  <si>
    <t>Jalen McDaniels</t>
  </si>
  <si>
    <t>San Diego State</t>
  </si>
  <si>
    <t>Justin Wright-Foreman</t>
  </si>
  <si>
    <t>Hofstra</t>
  </si>
  <si>
    <t>Marial Shayok</t>
  </si>
  <si>
    <t>Kyle Guy</t>
  </si>
  <si>
    <t>Jaylen Hands</t>
  </si>
  <si>
    <t>UCLA</t>
  </si>
  <si>
    <t>Jordan Bone</t>
  </si>
  <si>
    <t>Miye Oni</t>
  </si>
  <si>
    <t>Yale</t>
  </si>
  <si>
    <t>TOR</t>
  </si>
  <si>
    <t>Dewan Hernandez</t>
  </si>
  <si>
    <t>Miami (FL)</t>
  </si>
  <si>
    <t>Vanja Marinković</t>
  </si>
  <si>
    <t>Pick</t>
  </si>
  <si>
    <t>Team</t>
  </si>
  <si>
    <t>None</t>
  </si>
  <si>
    <t>G_Rank</t>
  </si>
  <si>
    <t>MP_Rank</t>
  </si>
  <si>
    <t>PTS_Rank</t>
  </si>
  <si>
    <t>TRB_Rank</t>
  </si>
  <si>
    <t>AST_Rank</t>
  </si>
  <si>
    <t>FG%_Rank</t>
  </si>
  <si>
    <t>3P%_Rank</t>
  </si>
  <si>
    <t>FT%_Rank</t>
  </si>
  <si>
    <t>PPG</t>
  </si>
  <si>
    <t>MPG</t>
  </si>
  <si>
    <t>MPG_Rank</t>
  </si>
  <si>
    <t>TRPG</t>
  </si>
  <si>
    <t>TRPG_Rank</t>
  </si>
  <si>
    <t>APG</t>
  </si>
  <si>
    <t>APG_Rank</t>
  </si>
  <si>
    <t>WS_Rank</t>
  </si>
  <si>
    <t>WS/48_Rank</t>
  </si>
  <si>
    <t>BPM_Rank</t>
  </si>
  <si>
    <t>VORP_Rank</t>
  </si>
  <si>
    <t>Total_Rank</t>
  </si>
  <si>
    <t>Rank</t>
  </si>
  <si>
    <t xml:space="preserve">Rank </t>
  </si>
  <si>
    <t>Average Final Rank</t>
  </si>
  <si>
    <t>PPG_Rank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</si>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</sst>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8BF2-ED08-4F39-B90C-EEC6AFA0D908}">
  <dimension ref="A1:AM62"/>
  <sheetViews>
    <sheetView tabSelected="1" zoomScaleNormal="100" workbookViewId="0"/>
  </sheetViews>
  <sheetFormatPr defaultRowHeight="15" x14ac:dyDescent="0.25"/>
  <cols>
    <col min="3" max="3" width="30.42578125" customWidth="1"/>
    <col min="4" max="4" width="13.140625" customWidth="1"/>
    <col min="38" max="38" width="11.42578125" customWidth="1"/>
    <col min="39" max="39" width="10.42578125" customWidth="1"/>
  </cols>
  <sheetData>
    <row r="1" spans="1:39" x14ac:dyDescent="0.25">
      <c r="A1">
        <v>0</v>
      </c>
      <c r="B1">
        <f>A1+1</f>
        <v>1</v>
      </c>
      <c r="C1">
        <f t="shared" ref="C1:AM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</row>
    <row r="2" spans="1:39" x14ac:dyDescent="0.25">
      <c r="A2" t="s">
        <v>140</v>
      </c>
      <c r="B2" t="s">
        <v>141</v>
      </c>
      <c r="C2" t="s">
        <v>0</v>
      </c>
      <c r="D2" t="s">
        <v>1</v>
      </c>
      <c r="E2" t="s">
        <v>2</v>
      </c>
      <c r="F2" t="s">
        <v>3</v>
      </c>
      <c r="G2" t="s">
        <v>143</v>
      </c>
      <c r="H2" t="s">
        <v>4</v>
      </c>
      <c r="I2" t="s">
        <v>144</v>
      </c>
      <c r="J2" t="s">
        <v>5</v>
      </c>
      <c r="K2" t="s">
        <v>145</v>
      </c>
      <c r="L2" t="s">
        <v>6</v>
      </c>
      <c r="M2" t="s">
        <v>146</v>
      </c>
      <c r="N2" t="s">
        <v>7</v>
      </c>
      <c r="O2" t="s">
        <v>147</v>
      </c>
      <c r="P2" t="s">
        <v>8</v>
      </c>
      <c r="Q2" t="s">
        <v>148</v>
      </c>
      <c r="R2" t="s">
        <v>9</v>
      </c>
      <c r="S2" t="s">
        <v>149</v>
      </c>
      <c r="T2" t="s">
        <v>10</v>
      </c>
      <c r="U2" t="s">
        <v>150</v>
      </c>
      <c r="V2" t="s">
        <v>152</v>
      </c>
      <c r="W2" t="s">
        <v>153</v>
      </c>
      <c r="X2" t="s">
        <v>151</v>
      </c>
      <c r="Y2" t="s">
        <v>166</v>
      </c>
      <c r="Z2" t="s">
        <v>154</v>
      </c>
      <c r="AA2" t="s">
        <v>155</v>
      </c>
      <c r="AB2" t="s">
        <v>156</v>
      </c>
      <c r="AC2" t="s">
        <v>157</v>
      </c>
      <c r="AD2" s="2" t="s">
        <v>11</v>
      </c>
      <c r="AE2" s="2" t="s">
        <v>158</v>
      </c>
      <c r="AF2" s="2" t="s">
        <v>12</v>
      </c>
      <c r="AG2" s="2" t="s">
        <v>159</v>
      </c>
      <c r="AH2" s="2" t="s">
        <v>13</v>
      </c>
      <c r="AI2" s="2" t="s">
        <v>160</v>
      </c>
      <c r="AJ2" s="2" t="s">
        <v>14</v>
      </c>
      <c r="AK2" s="2" t="s">
        <v>161</v>
      </c>
      <c r="AL2" s="2" t="s">
        <v>167</v>
      </c>
      <c r="AM2" s="2" t="s">
        <v>162</v>
      </c>
    </row>
    <row r="3" spans="1:39" x14ac:dyDescent="0.25">
      <c r="A3">
        <v>1</v>
      </c>
      <c r="B3" t="s">
        <v>15</v>
      </c>
      <c r="C3" t="s">
        <v>16</v>
      </c>
      <c r="D3" t="s">
        <v>17</v>
      </c>
      <c r="E3">
        <v>2</v>
      </c>
      <c r="F3">
        <v>26</v>
      </c>
      <c r="G3">
        <f t="shared" ref="G3:G34" si="1">RANK(F3, $F$3:$F$62)</f>
        <v>33</v>
      </c>
      <c r="H3">
        <v>736</v>
      </c>
      <c r="I3">
        <f>RANK(H3,$H$3:$H$62)</f>
        <v>23</v>
      </c>
      <c r="J3">
        <v>587</v>
      </c>
      <c r="K3">
        <f>RANK(J3,$J$3:$J$62)</f>
        <v>13</v>
      </c>
      <c r="L3">
        <v>174</v>
      </c>
      <c r="M3">
        <f>RANK(L3,$L$3:$L$62)</f>
        <v>17</v>
      </c>
      <c r="N3">
        <v>54</v>
      </c>
      <c r="O3">
        <f>RANK(N3,$N$3:$N$62)</f>
        <v>21</v>
      </c>
      <c r="P3">
        <v>0.58599999999999997</v>
      </c>
      <c r="Q3">
        <f>RANK(P3,$P$3:$P$62)</f>
        <v>5</v>
      </c>
      <c r="R3">
        <v>0.4</v>
      </c>
      <c r="S3">
        <f>RANK(R3,$R$3:$R$62)</f>
        <v>4</v>
      </c>
      <c r="T3">
        <v>0.63500000000000001</v>
      </c>
      <c r="U3">
        <f>RANK(T3,$T$3:$T$62)</f>
        <v>40</v>
      </c>
      <c r="V3">
        <v>28.3</v>
      </c>
      <c r="W3">
        <f>RANK(V3,$V$3:$V$62)</f>
        <v>7</v>
      </c>
      <c r="X3">
        <v>22.6</v>
      </c>
      <c r="Y3">
        <f>RANK(X3,$X$3:$X$62)</f>
        <v>1</v>
      </c>
      <c r="Z3">
        <v>6.7</v>
      </c>
      <c r="AA3">
        <f>RANK(Z3,$Z$3:$Z$62)</f>
        <v>1</v>
      </c>
      <c r="AB3">
        <v>2.1</v>
      </c>
      <c r="AC3">
        <f>RANK(AB3,$AB$3:$AB$62)</f>
        <v>8</v>
      </c>
      <c r="AD3">
        <v>2.2000000000000002</v>
      </c>
      <c r="AE3">
        <f>RANK(AD3,$AD$3:$AD$62)</f>
        <v>6</v>
      </c>
      <c r="AF3">
        <v>0.14099999999999999</v>
      </c>
      <c r="AG3">
        <f>RANK(AF3,$AF$3:$AF$62)</f>
        <v>5</v>
      </c>
      <c r="AH3">
        <v>2.1</v>
      </c>
      <c r="AI3">
        <f>RANK(AH3,$AH$3:$AH$62)</f>
        <v>4</v>
      </c>
      <c r="AJ3">
        <v>0.7</v>
      </c>
      <c r="AK3">
        <f>RANK(AJ3,$AJ$3:$AJ$62)</f>
        <v>4</v>
      </c>
      <c r="AL3">
        <f>SUM(G3,I3,K3,M3,O3,Q3,S3,U3,W3,Y3,AA3,AC3, AE3, AG3, AI3, AK3)</f>
        <v>192</v>
      </c>
      <c r="AM3">
        <f>RANK(AL3,$AL$3:$AL$62,1)</f>
        <v>5</v>
      </c>
    </row>
    <row r="4" spans="1:39" x14ac:dyDescent="0.25">
      <c r="A4">
        <v>2</v>
      </c>
      <c r="B4" t="s">
        <v>18</v>
      </c>
      <c r="C4" t="s">
        <v>19</v>
      </c>
      <c r="D4" t="s">
        <v>20</v>
      </c>
      <c r="E4">
        <v>2</v>
      </c>
      <c r="F4">
        <v>69</v>
      </c>
      <c r="G4">
        <f t="shared" si="1"/>
        <v>2</v>
      </c>
      <c r="H4">
        <v>2143</v>
      </c>
      <c r="I4">
        <f t="shared" ref="I4:I34" si="2">RANK(H4,$H$3:$H$62)</f>
        <v>1</v>
      </c>
      <c r="J4">
        <v>1265</v>
      </c>
      <c r="K4">
        <f t="shared" ref="K4:K34" si="3">RANK(J4,$J$3:$J$62)</f>
        <v>1</v>
      </c>
      <c r="L4">
        <v>264</v>
      </c>
      <c r="M4">
        <f t="shared" ref="M4:M34" si="4">RANK(L4,$L$3:$L$62)</f>
        <v>7</v>
      </c>
      <c r="N4">
        <v>504</v>
      </c>
      <c r="O4">
        <f t="shared" ref="O4:O34" si="5">RANK(N4,$N$3:$N$62)</f>
        <v>1</v>
      </c>
      <c r="P4">
        <v>0.48199999999999998</v>
      </c>
      <c r="Q4">
        <f t="shared" ref="Q4:Q34" si="6">RANK(P4,$P$3:$P$62)</f>
        <v>13</v>
      </c>
      <c r="R4">
        <v>0.33500000000000002</v>
      </c>
      <c r="S4">
        <f t="shared" ref="S4:S34" si="7">RANK(R4,$R$3:$R$62)</f>
        <v>21</v>
      </c>
      <c r="T4">
        <v>0.77800000000000002</v>
      </c>
      <c r="U4">
        <f t="shared" ref="U4:U34" si="8">RANK(T4,$T$3:$T$62)</f>
        <v>16</v>
      </c>
      <c r="V4">
        <v>31.1</v>
      </c>
      <c r="W4">
        <f t="shared" ref="W4:W34" si="9">RANK(V4,$V$3:$V$62)</f>
        <v>3</v>
      </c>
      <c r="X4">
        <v>18.3</v>
      </c>
      <c r="Y4">
        <f t="shared" ref="Y4:Y34" si="10">RANK(X4,$X$3:$X$62)</f>
        <v>2</v>
      </c>
      <c r="Z4">
        <v>3.8</v>
      </c>
      <c r="AA4">
        <f t="shared" ref="AA4:AA34" si="11">RANK(Z4,$Z$3:$Z$62)</f>
        <v>13</v>
      </c>
      <c r="AB4">
        <v>7.3</v>
      </c>
      <c r="AC4">
        <f t="shared" ref="AC4:AC34" si="12">RANK(AB4,$AB$3:$AB$62)</f>
        <v>1</v>
      </c>
      <c r="AD4">
        <v>4.2</v>
      </c>
      <c r="AE4">
        <f t="shared" ref="AE4:AE34" si="13">RANK(AD4,$AD$3:$AD$62)</f>
        <v>2</v>
      </c>
      <c r="AF4">
        <v>9.4E-2</v>
      </c>
      <c r="AG4">
        <f t="shared" ref="AG4:AG34" si="14">RANK(AF4,$AF$3:$AF$62)</f>
        <v>12</v>
      </c>
      <c r="AH4">
        <v>0.3</v>
      </c>
      <c r="AI4">
        <f t="shared" ref="AI4:AI34" si="15">RANK(AH4,$AH$3:$AH$62)</f>
        <v>6</v>
      </c>
      <c r="AJ4">
        <v>1.2</v>
      </c>
      <c r="AK4">
        <f t="shared" ref="AK4:AK34" si="16">RANK(AJ4,$AJ$3:$AJ$62)</f>
        <v>2</v>
      </c>
      <c r="AL4">
        <f t="shared" ref="AL4:AL34" si="17">SUM(G4,I4,K4,M4,O4,Q4,S4,U4,W4,Y4,AA4,AC4, AE4, AG4, AI4, AK4)</f>
        <v>103</v>
      </c>
      <c r="AM4">
        <f t="shared" ref="AM4:AM34" si="18">RANK(AL4,$AL$3:$AL$62,1)</f>
        <v>1</v>
      </c>
    </row>
    <row r="5" spans="1:39" x14ac:dyDescent="0.25">
      <c r="A5">
        <v>3</v>
      </c>
      <c r="B5" t="s">
        <v>21</v>
      </c>
      <c r="C5" t="s">
        <v>22</v>
      </c>
      <c r="D5" t="s">
        <v>17</v>
      </c>
      <c r="E5">
        <v>2</v>
      </c>
      <c r="F5">
        <v>58</v>
      </c>
      <c r="G5">
        <f t="shared" si="1"/>
        <v>16</v>
      </c>
      <c r="H5">
        <v>1775</v>
      </c>
      <c r="I5">
        <f t="shared" si="2"/>
        <v>5</v>
      </c>
      <c r="J5">
        <v>839</v>
      </c>
      <c r="K5">
        <f t="shared" si="3"/>
        <v>4</v>
      </c>
      <c r="L5">
        <v>293</v>
      </c>
      <c r="M5">
        <f t="shared" si="4"/>
        <v>5</v>
      </c>
      <c r="N5">
        <v>152</v>
      </c>
      <c r="O5">
        <f t="shared" si="5"/>
        <v>4</v>
      </c>
      <c r="P5">
        <v>0.40300000000000002</v>
      </c>
      <c r="Q5">
        <f t="shared" si="6"/>
        <v>31</v>
      </c>
      <c r="R5">
        <v>0.32</v>
      </c>
      <c r="S5">
        <f t="shared" si="7"/>
        <v>25</v>
      </c>
      <c r="T5">
        <v>0.61699999999999999</v>
      </c>
      <c r="U5">
        <f t="shared" si="8"/>
        <v>41</v>
      </c>
      <c r="V5">
        <v>30.6</v>
      </c>
      <c r="W5">
        <f t="shared" si="9"/>
        <v>4</v>
      </c>
      <c r="X5">
        <v>14.5</v>
      </c>
      <c r="Y5">
        <f t="shared" si="10"/>
        <v>3</v>
      </c>
      <c r="Z5">
        <v>5.0999999999999996</v>
      </c>
      <c r="AA5">
        <f t="shared" si="11"/>
        <v>5</v>
      </c>
      <c r="AB5">
        <v>2.6</v>
      </c>
      <c r="AC5">
        <f t="shared" si="12"/>
        <v>4</v>
      </c>
      <c r="AD5">
        <v>-0.5</v>
      </c>
      <c r="AE5">
        <f t="shared" si="13"/>
        <v>58</v>
      </c>
      <c r="AF5">
        <v>-1.4E-2</v>
      </c>
      <c r="AG5">
        <f t="shared" si="14"/>
        <v>48</v>
      </c>
      <c r="AH5">
        <v>-4.3</v>
      </c>
      <c r="AI5">
        <f t="shared" si="15"/>
        <v>41</v>
      </c>
      <c r="AJ5">
        <v>-1</v>
      </c>
      <c r="AK5">
        <f t="shared" si="16"/>
        <v>57</v>
      </c>
      <c r="AL5">
        <f t="shared" si="17"/>
        <v>351</v>
      </c>
      <c r="AM5">
        <f t="shared" si="18"/>
        <v>18</v>
      </c>
    </row>
    <row r="6" spans="1:39" x14ac:dyDescent="0.25">
      <c r="A6">
        <v>4</v>
      </c>
      <c r="B6" t="s">
        <v>23</v>
      </c>
      <c r="C6" t="s">
        <v>24</v>
      </c>
      <c r="D6" t="s">
        <v>25</v>
      </c>
      <c r="E6">
        <v>2</v>
      </c>
      <c r="F6">
        <v>65</v>
      </c>
      <c r="G6">
        <f t="shared" si="1"/>
        <v>6</v>
      </c>
      <c r="H6">
        <v>2079</v>
      </c>
      <c r="I6">
        <f t="shared" si="2"/>
        <v>2</v>
      </c>
      <c r="J6">
        <v>804</v>
      </c>
      <c r="K6">
        <f t="shared" si="3"/>
        <v>5</v>
      </c>
      <c r="L6">
        <v>300</v>
      </c>
      <c r="M6">
        <f t="shared" si="4"/>
        <v>3</v>
      </c>
      <c r="N6">
        <v>116</v>
      </c>
      <c r="O6">
        <f t="shared" si="5"/>
        <v>9</v>
      </c>
      <c r="P6">
        <v>0.41399999999999998</v>
      </c>
      <c r="Q6">
        <f t="shared" si="6"/>
        <v>27</v>
      </c>
      <c r="R6">
        <v>0.35899999999999999</v>
      </c>
      <c r="S6">
        <f t="shared" si="7"/>
        <v>13</v>
      </c>
      <c r="T6">
        <v>0.76900000000000002</v>
      </c>
      <c r="U6">
        <f t="shared" si="8"/>
        <v>18</v>
      </c>
      <c r="V6">
        <v>32</v>
      </c>
      <c r="W6">
        <f t="shared" si="9"/>
        <v>1</v>
      </c>
      <c r="X6">
        <v>12.4</v>
      </c>
      <c r="Y6">
        <f t="shared" si="10"/>
        <v>9</v>
      </c>
      <c r="Z6">
        <v>4.5999999999999996</v>
      </c>
      <c r="AA6">
        <f t="shared" si="11"/>
        <v>6</v>
      </c>
      <c r="AB6">
        <v>1.8</v>
      </c>
      <c r="AC6">
        <f t="shared" si="12"/>
        <v>15</v>
      </c>
      <c r="AD6">
        <v>0.3</v>
      </c>
      <c r="AE6">
        <f t="shared" si="13"/>
        <v>23</v>
      </c>
      <c r="AF6">
        <v>7.0000000000000001E-3</v>
      </c>
      <c r="AG6">
        <f t="shared" si="14"/>
        <v>38</v>
      </c>
      <c r="AH6">
        <v>-4.7</v>
      </c>
      <c r="AI6">
        <f t="shared" si="15"/>
        <v>46</v>
      </c>
      <c r="AJ6">
        <v>-1.4</v>
      </c>
      <c r="AK6">
        <f t="shared" si="16"/>
        <v>58</v>
      </c>
      <c r="AL6">
        <f t="shared" si="17"/>
        <v>279</v>
      </c>
      <c r="AM6">
        <f t="shared" si="18"/>
        <v>11</v>
      </c>
    </row>
    <row r="7" spans="1:39" x14ac:dyDescent="0.25">
      <c r="A7">
        <v>5</v>
      </c>
      <c r="B7" t="s">
        <v>26</v>
      </c>
      <c r="C7" t="s">
        <v>27</v>
      </c>
      <c r="D7" t="s">
        <v>28</v>
      </c>
      <c r="E7">
        <v>2</v>
      </c>
      <c r="F7">
        <v>61</v>
      </c>
      <c r="G7">
        <f t="shared" si="1"/>
        <v>10</v>
      </c>
      <c r="H7">
        <v>1901</v>
      </c>
      <c r="I7">
        <f t="shared" si="2"/>
        <v>3</v>
      </c>
      <c r="J7">
        <v>771</v>
      </c>
      <c r="K7">
        <f t="shared" si="3"/>
        <v>6</v>
      </c>
      <c r="L7">
        <v>122</v>
      </c>
      <c r="M7">
        <f t="shared" si="4"/>
        <v>21</v>
      </c>
      <c r="N7">
        <v>247</v>
      </c>
      <c r="O7">
        <f t="shared" si="5"/>
        <v>2</v>
      </c>
      <c r="P7">
        <v>0.40799999999999997</v>
      </c>
      <c r="Q7">
        <f t="shared" si="6"/>
        <v>30</v>
      </c>
      <c r="R7">
        <v>0.36499999999999999</v>
      </c>
      <c r="S7">
        <f t="shared" si="7"/>
        <v>12</v>
      </c>
      <c r="T7">
        <v>0.88200000000000001</v>
      </c>
      <c r="U7">
        <f t="shared" si="8"/>
        <v>4</v>
      </c>
      <c r="V7">
        <v>31.2</v>
      </c>
      <c r="W7">
        <f t="shared" si="9"/>
        <v>2</v>
      </c>
      <c r="X7">
        <v>12.6</v>
      </c>
      <c r="Y7">
        <f t="shared" si="10"/>
        <v>8</v>
      </c>
      <c r="Z7">
        <v>2</v>
      </c>
      <c r="AA7">
        <f t="shared" si="11"/>
        <v>32</v>
      </c>
      <c r="AB7">
        <v>4</v>
      </c>
      <c r="AC7">
        <f t="shared" si="12"/>
        <v>2</v>
      </c>
      <c r="AD7">
        <v>-0.8</v>
      </c>
      <c r="AE7">
        <f t="shared" si="13"/>
        <v>59</v>
      </c>
      <c r="AF7">
        <v>-0.02</v>
      </c>
      <c r="AG7">
        <f t="shared" si="14"/>
        <v>49</v>
      </c>
      <c r="AH7">
        <v>-5.6</v>
      </c>
      <c r="AI7">
        <f t="shared" si="15"/>
        <v>49</v>
      </c>
      <c r="AJ7">
        <v>-1.7</v>
      </c>
      <c r="AK7">
        <f t="shared" si="16"/>
        <v>60</v>
      </c>
      <c r="AL7">
        <f t="shared" si="17"/>
        <v>349</v>
      </c>
      <c r="AM7">
        <f t="shared" si="18"/>
        <v>16</v>
      </c>
    </row>
    <row r="8" spans="1:39" x14ac:dyDescent="0.25">
      <c r="A8">
        <v>6</v>
      </c>
      <c r="B8" t="s">
        <v>29</v>
      </c>
      <c r="C8" t="s">
        <v>30</v>
      </c>
      <c r="D8" t="s">
        <v>31</v>
      </c>
      <c r="E8">
        <v>2</v>
      </c>
      <c r="F8">
        <v>65</v>
      </c>
      <c r="G8">
        <f t="shared" si="1"/>
        <v>6</v>
      </c>
      <c r="H8">
        <v>1546</v>
      </c>
      <c r="I8">
        <f t="shared" si="2"/>
        <v>10</v>
      </c>
      <c r="J8">
        <v>604</v>
      </c>
      <c r="K8">
        <f t="shared" si="3"/>
        <v>12</v>
      </c>
      <c r="L8">
        <v>228</v>
      </c>
      <c r="M8">
        <f t="shared" si="4"/>
        <v>12</v>
      </c>
      <c r="N8">
        <v>112</v>
      </c>
      <c r="O8">
        <f t="shared" si="5"/>
        <v>10</v>
      </c>
      <c r="P8">
        <v>0.40899999999999997</v>
      </c>
      <c r="Q8">
        <f t="shared" si="6"/>
        <v>28</v>
      </c>
      <c r="R8">
        <v>0.307</v>
      </c>
      <c r="S8">
        <f t="shared" si="7"/>
        <v>29</v>
      </c>
      <c r="T8">
        <v>0.47599999999999998</v>
      </c>
      <c r="U8">
        <f t="shared" si="8"/>
        <v>51</v>
      </c>
      <c r="V8">
        <v>23.8</v>
      </c>
      <c r="W8">
        <f t="shared" si="9"/>
        <v>12</v>
      </c>
      <c r="X8">
        <v>9.3000000000000007</v>
      </c>
      <c r="Y8">
        <f t="shared" si="10"/>
        <v>15</v>
      </c>
      <c r="Z8">
        <v>3.5</v>
      </c>
      <c r="AA8">
        <f t="shared" si="11"/>
        <v>17</v>
      </c>
      <c r="AB8">
        <v>1.7</v>
      </c>
      <c r="AC8">
        <f t="shared" si="12"/>
        <v>18</v>
      </c>
      <c r="AD8">
        <v>0.2</v>
      </c>
      <c r="AE8">
        <f t="shared" si="13"/>
        <v>25</v>
      </c>
      <c r="AF8">
        <v>6.0000000000000001E-3</v>
      </c>
      <c r="AG8">
        <f t="shared" si="14"/>
        <v>39</v>
      </c>
      <c r="AH8">
        <v>-4</v>
      </c>
      <c r="AI8">
        <f t="shared" si="15"/>
        <v>37</v>
      </c>
      <c r="AJ8">
        <v>-0.8</v>
      </c>
      <c r="AK8">
        <f t="shared" si="16"/>
        <v>54</v>
      </c>
      <c r="AL8">
        <f t="shared" si="17"/>
        <v>375</v>
      </c>
      <c r="AM8">
        <f t="shared" si="18"/>
        <v>20</v>
      </c>
    </row>
    <row r="9" spans="1:39" x14ac:dyDescent="0.25">
      <c r="A9">
        <v>7</v>
      </c>
      <c r="B9" t="s">
        <v>32</v>
      </c>
      <c r="C9" t="s">
        <v>33</v>
      </c>
      <c r="D9" t="s">
        <v>34</v>
      </c>
      <c r="E9">
        <v>2</v>
      </c>
      <c r="F9">
        <v>67</v>
      </c>
      <c r="G9">
        <f t="shared" si="1"/>
        <v>3</v>
      </c>
      <c r="H9">
        <v>1729</v>
      </c>
      <c r="I9">
        <f t="shared" si="2"/>
        <v>6</v>
      </c>
      <c r="J9">
        <v>880</v>
      </c>
      <c r="K9">
        <f t="shared" si="3"/>
        <v>2</v>
      </c>
      <c r="L9">
        <v>234</v>
      </c>
      <c r="M9">
        <f t="shared" si="4"/>
        <v>10</v>
      </c>
      <c r="N9">
        <v>185</v>
      </c>
      <c r="O9">
        <f t="shared" si="5"/>
        <v>3</v>
      </c>
      <c r="P9">
        <v>0.39100000000000001</v>
      </c>
      <c r="Q9">
        <f t="shared" si="6"/>
        <v>34</v>
      </c>
      <c r="R9">
        <v>0.35399999999999998</v>
      </c>
      <c r="S9">
        <f t="shared" si="7"/>
        <v>16</v>
      </c>
      <c r="T9">
        <v>0.79700000000000004</v>
      </c>
      <c r="U9">
        <f t="shared" si="8"/>
        <v>14</v>
      </c>
      <c r="V9">
        <v>25.8</v>
      </c>
      <c r="W9">
        <f t="shared" si="9"/>
        <v>11</v>
      </c>
      <c r="X9">
        <v>13.1</v>
      </c>
      <c r="Y9">
        <f t="shared" si="10"/>
        <v>7</v>
      </c>
      <c r="Z9">
        <v>3.5</v>
      </c>
      <c r="AA9">
        <f t="shared" si="11"/>
        <v>17</v>
      </c>
      <c r="AB9">
        <v>2.8</v>
      </c>
      <c r="AC9">
        <f t="shared" si="12"/>
        <v>3</v>
      </c>
      <c r="AD9">
        <v>0.8</v>
      </c>
      <c r="AE9">
        <f t="shared" si="13"/>
        <v>17</v>
      </c>
      <c r="AF9">
        <v>2.1999999999999999E-2</v>
      </c>
      <c r="AG9">
        <f t="shared" si="14"/>
        <v>33</v>
      </c>
      <c r="AH9">
        <v>-2.8</v>
      </c>
      <c r="AI9">
        <f t="shared" si="15"/>
        <v>29</v>
      </c>
      <c r="AJ9">
        <v>-0.4</v>
      </c>
      <c r="AK9">
        <f t="shared" si="16"/>
        <v>49</v>
      </c>
      <c r="AL9">
        <f t="shared" si="17"/>
        <v>254</v>
      </c>
      <c r="AM9">
        <f t="shared" si="18"/>
        <v>10</v>
      </c>
    </row>
    <row r="10" spans="1:39" x14ac:dyDescent="0.25">
      <c r="A10">
        <v>8</v>
      </c>
      <c r="B10" t="s">
        <v>35</v>
      </c>
      <c r="C10" t="s">
        <v>36</v>
      </c>
      <c r="D10" t="s">
        <v>37</v>
      </c>
      <c r="E10">
        <v>2</v>
      </c>
      <c r="F10">
        <v>66</v>
      </c>
      <c r="G10">
        <f t="shared" si="1"/>
        <v>5</v>
      </c>
      <c r="H10">
        <v>1090</v>
      </c>
      <c r="I10">
        <f t="shared" si="2"/>
        <v>18</v>
      </c>
      <c r="J10">
        <v>472</v>
      </c>
      <c r="K10">
        <f t="shared" si="3"/>
        <v>17</v>
      </c>
      <c r="L10">
        <v>260</v>
      </c>
      <c r="M10">
        <f t="shared" si="4"/>
        <v>8</v>
      </c>
      <c r="N10">
        <v>58</v>
      </c>
      <c r="O10">
        <f t="shared" si="5"/>
        <v>20</v>
      </c>
      <c r="P10">
        <v>0.66900000000000004</v>
      </c>
      <c r="Q10">
        <f t="shared" si="6"/>
        <v>2</v>
      </c>
      <c r="R10">
        <v>0.25</v>
      </c>
      <c r="S10">
        <f t="shared" si="7"/>
        <v>35</v>
      </c>
      <c r="T10">
        <v>0.64700000000000002</v>
      </c>
      <c r="U10">
        <f t="shared" si="8"/>
        <v>37</v>
      </c>
      <c r="V10">
        <v>16.5</v>
      </c>
      <c r="W10">
        <f t="shared" si="9"/>
        <v>24</v>
      </c>
      <c r="X10">
        <v>7.2</v>
      </c>
      <c r="Y10">
        <f t="shared" si="10"/>
        <v>18</v>
      </c>
      <c r="Z10">
        <v>3.9</v>
      </c>
      <c r="AA10">
        <f t="shared" si="11"/>
        <v>11</v>
      </c>
      <c r="AB10">
        <v>0.9</v>
      </c>
      <c r="AC10">
        <f t="shared" si="12"/>
        <v>32</v>
      </c>
      <c r="AD10">
        <v>3.8</v>
      </c>
      <c r="AE10">
        <f t="shared" si="13"/>
        <v>3</v>
      </c>
      <c r="AF10">
        <v>0.16800000000000001</v>
      </c>
      <c r="AG10">
        <f t="shared" si="14"/>
        <v>2</v>
      </c>
      <c r="AH10">
        <v>-0.3</v>
      </c>
      <c r="AI10">
        <f t="shared" si="15"/>
        <v>15</v>
      </c>
      <c r="AJ10">
        <v>0.5</v>
      </c>
      <c r="AK10">
        <f t="shared" si="16"/>
        <v>6</v>
      </c>
      <c r="AL10">
        <f t="shared" si="17"/>
        <v>253</v>
      </c>
      <c r="AM10">
        <f t="shared" si="18"/>
        <v>9</v>
      </c>
    </row>
    <row r="11" spans="1:39" x14ac:dyDescent="0.25">
      <c r="A11">
        <v>9</v>
      </c>
      <c r="B11" t="s">
        <v>38</v>
      </c>
      <c r="C11" t="s">
        <v>39</v>
      </c>
      <c r="D11" t="s">
        <v>40</v>
      </c>
      <c r="E11">
        <v>1</v>
      </c>
      <c r="F11">
        <v>48</v>
      </c>
      <c r="G11">
        <f t="shared" si="1"/>
        <v>22</v>
      </c>
      <c r="H11">
        <v>1444</v>
      </c>
      <c r="I11">
        <f t="shared" si="2"/>
        <v>11</v>
      </c>
      <c r="J11">
        <v>649</v>
      </c>
      <c r="K11">
        <f t="shared" si="3"/>
        <v>10</v>
      </c>
      <c r="L11">
        <v>294</v>
      </c>
      <c r="M11">
        <f t="shared" si="4"/>
        <v>4</v>
      </c>
      <c r="N11">
        <v>87</v>
      </c>
      <c r="O11">
        <f t="shared" si="5"/>
        <v>15</v>
      </c>
      <c r="P11">
        <v>0.46600000000000003</v>
      </c>
      <c r="Q11">
        <f t="shared" si="6"/>
        <v>16</v>
      </c>
      <c r="R11">
        <v>0.28699999999999998</v>
      </c>
      <c r="S11">
        <f t="shared" si="7"/>
        <v>30</v>
      </c>
      <c r="T11">
        <v>0.82899999999999996</v>
      </c>
      <c r="U11">
        <f t="shared" si="8"/>
        <v>7</v>
      </c>
      <c r="V11">
        <v>30.1</v>
      </c>
      <c r="W11">
        <f t="shared" si="9"/>
        <v>6</v>
      </c>
      <c r="X11">
        <v>13.5</v>
      </c>
      <c r="Y11">
        <f t="shared" si="10"/>
        <v>5</v>
      </c>
      <c r="Z11">
        <v>6.1</v>
      </c>
      <c r="AA11">
        <f t="shared" si="11"/>
        <v>2</v>
      </c>
      <c r="AB11">
        <v>1.8</v>
      </c>
      <c r="AC11">
        <f t="shared" si="12"/>
        <v>15</v>
      </c>
      <c r="AD11">
        <v>1.8</v>
      </c>
      <c r="AE11">
        <f t="shared" si="13"/>
        <v>9</v>
      </c>
      <c r="AF11">
        <v>0.06</v>
      </c>
      <c r="AG11">
        <f t="shared" si="14"/>
        <v>19</v>
      </c>
      <c r="AH11">
        <v>-3.2</v>
      </c>
      <c r="AI11">
        <f t="shared" si="15"/>
        <v>31</v>
      </c>
      <c r="AJ11">
        <v>-0.4</v>
      </c>
      <c r="AK11">
        <f t="shared" si="16"/>
        <v>49</v>
      </c>
      <c r="AL11">
        <f t="shared" si="17"/>
        <v>251</v>
      </c>
      <c r="AM11">
        <f t="shared" si="18"/>
        <v>8</v>
      </c>
    </row>
    <row r="12" spans="1:39" x14ac:dyDescent="0.25">
      <c r="A12">
        <v>10</v>
      </c>
      <c r="B12" t="s">
        <v>35</v>
      </c>
      <c r="C12" t="s">
        <v>41</v>
      </c>
      <c r="D12" t="s">
        <v>17</v>
      </c>
      <c r="E12">
        <v>2</v>
      </c>
      <c r="F12">
        <v>60</v>
      </c>
      <c r="G12">
        <f t="shared" si="1"/>
        <v>11</v>
      </c>
      <c r="H12">
        <v>1607</v>
      </c>
      <c r="I12">
        <f t="shared" si="2"/>
        <v>8</v>
      </c>
      <c r="J12">
        <v>630</v>
      </c>
      <c r="K12">
        <f t="shared" si="3"/>
        <v>11</v>
      </c>
      <c r="L12">
        <v>225</v>
      </c>
      <c r="M12">
        <f t="shared" si="4"/>
        <v>13</v>
      </c>
      <c r="N12">
        <v>89</v>
      </c>
      <c r="O12">
        <f t="shared" si="5"/>
        <v>13</v>
      </c>
      <c r="P12">
        <v>0.38600000000000001</v>
      </c>
      <c r="Q12">
        <f t="shared" si="6"/>
        <v>35</v>
      </c>
      <c r="R12">
        <v>0.33500000000000002</v>
      </c>
      <c r="S12">
        <f t="shared" si="7"/>
        <v>21</v>
      </c>
      <c r="T12">
        <v>0.80500000000000005</v>
      </c>
      <c r="U12">
        <f t="shared" si="8"/>
        <v>9</v>
      </c>
      <c r="V12">
        <v>26.8</v>
      </c>
      <c r="W12">
        <f t="shared" si="9"/>
        <v>10</v>
      </c>
      <c r="X12">
        <v>10.5</v>
      </c>
      <c r="Y12">
        <f t="shared" si="10"/>
        <v>12</v>
      </c>
      <c r="Z12">
        <v>3.8</v>
      </c>
      <c r="AA12">
        <f t="shared" si="11"/>
        <v>13</v>
      </c>
      <c r="AB12">
        <v>1.5</v>
      </c>
      <c r="AC12">
        <f t="shared" si="12"/>
        <v>19</v>
      </c>
      <c r="AD12">
        <v>-0.3</v>
      </c>
      <c r="AE12">
        <f t="shared" si="13"/>
        <v>54</v>
      </c>
      <c r="AF12">
        <v>-8.9999999999999993E-3</v>
      </c>
      <c r="AG12">
        <f t="shared" si="14"/>
        <v>47</v>
      </c>
      <c r="AH12">
        <v>-4.2</v>
      </c>
      <c r="AI12">
        <f t="shared" si="15"/>
        <v>40</v>
      </c>
      <c r="AJ12">
        <v>-0.9</v>
      </c>
      <c r="AK12">
        <f t="shared" si="16"/>
        <v>55</v>
      </c>
      <c r="AL12">
        <f t="shared" si="17"/>
        <v>371</v>
      </c>
      <c r="AM12">
        <f t="shared" si="18"/>
        <v>19</v>
      </c>
    </row>
    <row r="13" spans="1:39" x14ac:dyDescent="0.25">
      <c r="A13">
        <v>11</v>
      </c>
      <c r="B13" t="s">
        <v>42</v>
      </c>
      <c r="C13" t="s">
        <v>43</v>
      </c>
      <c r="D13" t="s">
        <v>34</v>
      </c>
      <c r="E13">
        <v>2</v>
      </c>
      <c r="F13">
        <v>59</v>
      </c>
      <c r="G13">
        <f t="shared" si="1"/>
        <v>14</v>
      </c>
      <c r="H13">
        <v>1306</v>
      </c>
      <c r="I13">
        <f t="shared" si="2"/>
        <v>14</v>
      </c>
      <c r="J13">
        <v>527</v>
      </c>
      <c r="K13">
        <f t="shared" si="3"/>
        <v>14</v>
      </c>
      <c r="L13">
        <v>194</v>
      </c>
      <c r="M13">
        <f t="shared" si="4"/>
        <v>15</v>
      </c>
      <c r="N13">
        <v>71</v>
      </c>
      <c r="O13">
        <f t="shared" si="5"/>
        <v>19</v>
      </c>
      <c r="P13">
        <v>0.434</v>
      </c>
      <c r="Q13">
        <f t="shared" si="6"/>
        <v>21</v>
      </c>
      <c r="R13">
        <v>0.38500000000000001</v>
      </c>
      <c r="S13">
        <f t="shared" si="7"/>
        <v>8</v>
      </c>
      <c r="T13">
        <v>0.82</v>
      </c>
      <c r="U13">
        <f t="shared" si="8"/>
        <v>8</v>
      </c>
      <c r="V13">
        <v>22.1</v>
      </c>
      <c r="W13">
        <f t="shared" si="9"/>
        <v>16</v>
      </c>
      <c r="X13">
        <v>8.9</v>
      </c>
      <c r="Y13">
        <f t="shared" si="10"/>
        <v>16</v>
      </c>
      <c r="Z13">
        <v>3.3</v>
      </c>
      <c r="AA13">
        <f t="shared" si="11"/>
        <v>19</v>
      </c>
      <c r="AB13">
        <v>1.2</v>
      </c>
      <c r="AC13">
        <f t="shared" si="12"/>
        <v>24</v>
      </c>
      <c r="AD13">
        <v>2.8</v>
      </c>
      <c r="AE13">
        <f t="shared" si="13"/>
        <v>4</v>
      </c>
      <c r="AF13">
        <v>0.104</v>
      </c>
      <c r="AG13">
        <f t="shared" si="14"/>
        <v>10</v>
      </c>
      <c r="AH13">
        <v>0.3</v>
      </c>
      <c r="AI13">
        <f t="shared" si="15"/>
        <v>6</v>
      </c>
      <c r="AJ13">
        <v>0.7</v>
      </c>
      <c r="AK13">
        <f t="shared" si="16"/>
        <v>4</v>
      </c>
      <c r="AL13">
        <f t="shared" si="17"/>
        <v>212</v>
      </c>
      <c r="AM13">
        <f t="shared" si="18"/>
        <v>6</v>
      </c>
    </row>
    <row r="14" spans="1:39" x14ac:dyDescent="0.25">
      <c r="A14">
        <v>12</v>
      </c>
      <c r="B14" t="s">
        <v>44</v>
      </c>
      <c r="C14" t="s">
        <v>45</v>
      </c>
      <c r="D14" t="s">
        <v>46</v>
      </c>
      <c r="E14">
        <v>2</v>
      </c>
      <c r="F14">
        <v>60</v>
      </c>
      <c r="G14">
        <f t="shared" si="1"/>
        <v>11</v>
      </c>
      <c r="H14">
        <v>1810</v>
      </c>
      <c r="I14">
        <f t="shared" si="2"/>
        <v>4</v>
      </c>
      <c r="J14">
        <v>732</v>
      </c>
      <c r="K14">
        <f t="shared" si="3"/>
        <v>8</v>
      </c>
      <c r="L14">
        <v>326</v>
      </c>
      <c r="M14">
        <f t="shared" si="4"/>
        <v>2</v>
      </c>
      <c r="N14">
        <v>126</v>
      </c>
      <c r="O14">
        <f t="shared" si="5"/>
        <v>8</v>
      </c>
      <c r="P14">
        <v>0.45300000000000001</v>
      </c>
      <c r="Q14">
        <f t="shared" si="6"/>
        <v>18</v>
      </c>
      <c r="R14">
        <v>0.372</v>
      </c>
      <c r="S14">
        <f t="shared" si="7"/>
        <v>11</v>
      </c>
      <c r="T14">
        <v>0.64600000000000002</v>
      </c>
      <c r="U14">
        <f t="shared" si="8"/>
        <v>38</v>
      </c>
      <c r="V14">
        <v>30.2</v>
      </c>
      <c r="W14">
        <f t="shared" si="9"/>
        <v>5</v>
      </c>
      <c r="X14">
        <v>12.2</v>
      </c>
      <c r="Y14">
        <f t="shared" si="10"/>
        <v>10</v>
      </c>
      <c r="Z14">
        <v>5.4</v>
      </c>
      <c r="AA14">
        <f t="shared" si="11"/>
        <v>4</v>
      </c>
      <c r="AB14">
        <v>2.1</v>
      </c>
      <c r="AC14">
        <f t="shared" si="12"/>
        <v>8</v>
      </c>
      <c r="AD14">
        <v>2</v>
      </c>
      <c r="AE14">
        <f t="shared" si="13"/>
        <v>8</v>
      </c>
      <c r="AF14">
        <v>5.2999999999999999E-2</v>
      </c>
      <c r="AG14">
        <f t="shared" si="14"/>
        <v>23</v>
      </c>
      <c r="AH14">
        <v>-1.6</v>
      </c>
      <c r="AI14">
        <f t="shared" si="15"/>
        <v>19</v>
      </c>
      <c r="AJ14">
        <v>0.2</v>
      </c>
      <c r="AK14">
        <f t="shared" si="16"/>
        <v>8</v>
      </c>
      <c r="AL14">
        <f t="shared" si="17"/>
        <v>185</v>
      </c>
      <c r="AM14">
        <f t="shared" si="18"/>
        <v>4</v>
      </c>
    </row>
    <row r="15" spans="1:39" x14ac:dyDescent="0.25">
      <c r="A15">
        <v>13</v>
      </c>
      <c r="B15" t="s">
        <v>47</v>
      </c>
      <c r="C15" t="s">
        <v>48</v>
      </c>
      <c r="D15" t="s">
        <v>46</v>
      </c>
      <c r="E15">
        <v>2</v>
      </c>
      <c r="F15">
        <v>57</v>
      </c>
      <c r="G15">
        <f t="shared" si="1"/>
        <v>18</v>
      </c>
      <c r="H15">
        <v>1572</v>
      </c>
      <c r="I15">
        <f t="shared" si="2"/>
        <v>9</v>
      </c>
      <c r="J15">
        <v>767</v>
      </c>
      <c r="K15">
        <f t="shared" si="3"/>
        <v>7</v>
      </c>
      <c r="L15">
        <v>232</v>
      </c>
      <c r="M15">
        <f t="shared" si="4"/>
        <v>11</v>
      </c>
      <c r="N15">
        <v>128</v>
      </c>
      <c r="O15">
        <f t="shared" si="5"/>
        <v>6</v>
      </c>
      <c r="P15">
        <v>0.42599999999999999</v>
      </c>
      <c r="Q15">
        <f t="shared" si="6"/>
        <v>24</v>
      </c>
      <c r="R15">
        <v>0.38800000000000001</v>
      </c>
      <c r="S15">
        <f t="shared" si="7"/>
        <v>7</v>
      </c>
      <c r="T15">
        <v>0.874</v>
      </c>
      <c r="U15">
        <f t="shared" si="8"/>
        <v>5</v>
      </c>
      <c r="V15">
        <v>27.6</v>
      </c>
      <c r="W15">
        <f t="shared" si="9"/>
        <v>8</v>
      </c>
      <c r="X15">
        <v>13.5</v>
      </c>
      <c r="Y15">
        <f t="shared" si="10"/>
        <v>5</v>
      </c>
      <c r="Z15">
        <v>4.0999999999999996</v>
      </c>
      <c r="AA15">
        <f t="shared" si="11"/>
        <v>8</v>
      </c>
      <c r="AB15">
        <v>2.2000000000000002</v>
      </c>
      <c r="AC15">
        <f t="shared" si="12"/>
        <v>6</v>
      </c>
      <c r="AD15">
        <v>1.5</v>
      </c>
      <c r="AE15">
        <f t="shared" si="13"/>
        <v>11</v>
      </c>
      <c r="AF15">
        <v>4.5999999999999999E-2</v>
      </c>
      <c r="AG15">
        <f t="shared" si="14"/>
        <v>27</v>
      </c>
      <c r="AH15">
        <v>-1.6</v>
      </c>
      <c r="AI15">
        <f t="shared" si="15"/>
        <v>19</v>
      </c>
      <c r="AJ15">
        <v>0.1</v>
      </c>
      <c r="AK15">
        <f t="shared" si="16"/>
        <v>9</v>
      </c>
      <c r="AL15">
        <f t="shared" si="17"/>
        <v>180</v>
      </c>
      <c r="AM15">
        <f t="shared" si="18"/>
        <v>3</v>
      </c>
    </row>
    <row r="16" spans="1:39" x14ac:dyDescent="0.25">
      <c r="A16">
        <v>14</v>
      </c>
      <c r="B16" t="s">
        <v>49</v>
      </c>
      <c r="C16" t="s">
        <v>50</v>
      </c>
      <c r="D16" t="s">
        <v>51</v>
      </c>
      <c r="E16">
        <v>1</v>
      </c>
      <c r="F16">
        <v>32</v>
      </c>
      <c r="G16">
        <f t="shared" si="1"/>
        <v>31</v>
      </c>
      <c r="H16">
        <v>370</v>
      </c>
      <c r="I16">
        <f t="shared" si="2"/>
        <v>28</v>
      </c>
      <c r="J16">
        <v>79</v>
      </c>
      <c r="K16">
        <f t="shared" si="3"/>
        <v>35</v>
      </c>
      <c r="L16">
        <v>41</v>
      </c>
      <c r="M16">
        <f t="shared" si="4"/>
        <v>35</v>
      </c>
      <c r="N16">
        <v>13</v>
      </c>
      <c r="O16">
        <f t="shared" si="5"/>
        <v>38</v>
      </c>
      <c r="P16">
        <v>0.35</v>
      </c>
      <c r="Q16">
        <f t="shared" si="6"/>
        <v>43</v>
      </c>
      <c r="R16">
        <v>0.185</v>
      </c>
      <c r="S16">
        <f t="shared" si="7"/>
        <v>46</v>
      </c>
      <c r="T16">
        <v>0.72</v>
      </c>
      <c r="U16">
        <f t="shared" si="8"/>
        <v>29</v>
      </c>
      <c r="V16">
        <v>11.6</v>
      </c>
      <c r="W16">
        <f t="shared" si="9"/>
        <v>33</v>
      </c>
      <c r="X16">
        <v>2.5</v>
      </c>
      <c r="Y16">
        <f t="shared" si="10"/>
        <v>47</v>
      </c>
      <c r="Z16">
        <v>1.3</v>
      </c>
      <c r="AA16">
        <f t="shared" si="11"/>
        <v>41</v>
      </c>
      <c r="AB16">
        <v>0.4</v>
      </c>
      <c r="AC16">
        <f t="shared" si="12"/>
        <v>48</v>
      </c>
      <c r="AD16">
        <v>0.2</v>
      </c>
      <c r="AE16">
        <f t="shared" si="13"/>
        <v>25</v>
      </c>
      <c r="AF16">
        <v>2.5000000000000001E-2</v>
      </c>
      <c r="AG16">
        <f t="shared" si="14"/>
        <v>32</v>
      </c>
      <c r="AH16">
        <v>-4.9000000000000004</v>
      </c>
      <c r="AI16">
        <f t="shared" si="15"/>
        <v>47</v>
      </c>
      <c r="AJ16">
        <v>-0.3</v>
      </c>
      <c r="AK16">
        <f t="shared" si="16"/>
        <v>46</v>
      </c>
      <c r="AL16">
        <f t="shared" si="17"/>
        <v>604</v>
      </c>
      <c r="AM16">
        <f t="shared" si="18"/>
        <v>44</v>
      </c>
    </row>
    <row r="17" spans="1:39" x14ac:dyDescent="0.25">
      <c r="A17">
        <v>15</v>
      </c>
      <c r="B17" t="s">
        <v>52</v>
      </c>
      <c r="C17" t="s">
        <v>53</v>
      </c>
      <c r="D17" t="s">
        <v>142</v>
      </c>
      <c r="E17">
        <v>2</v>
      </c>
      <c r="F17">
        <v>40</v>
      </c>
      <c r="G17">
        <f t="shared" si="1"/>
        <v>27</v>
      </c>
      <c r="H17">
        <v>776</v>
      </c>
      <c r="I17">
        <f t="shared" si="2"/>
        <v>21</v>
      </c>
      <c r="J17">
        <v>249</v>
      </c>
      <c r="K17">
        <f t="shared" si="3"/>
        <v>21</v>
      </c>
      <c r="L17">
        <v>129</v>
      </c>
      <c r="M17">
        <f t="shared" si="4"/>
        <v>20</v>
      </c>
      <c r="N17">
        <v>20</v>
      </c>
      <c r="O17">
        <f t="shared" si="5"/>
        <v>30</v>
      </c>
      <c r="P17">
        <v>0.38200000000000001</v>
      </c>
      <c r="Q17">
        <f t="shared" si="6"/>
        <v>36</v>
      </c>
      <c r="R17">
        <v>0.27700000000000002</v>
      </c>
      <c r="S17">
        <f t="shared" si="7"/>
        <v>33</v>
      </c>
      <c r="T17">
        <v>0.66</v>
      </c>
      <c r="U17">
        <f t="shared" si="8"/>
        <v>35</v>
      </c>
      <c r="V17">
        <v>19.399999999999999</v>
      </c>
      <c r="W17">
        <f t="shared" si="9"/>
        <v>18</v>
      </c>
      <c r="X17">
        <v>6.2</v>
      </c>
      <c r="Y17">
        <f t="shared" si="10"/>
        <v>19</v>
      </c>
      <c r="Z17">
        <v>3.2</v>
      </c>
      <c r="AA17">
        <f t="shared" si="11"/>
        <v>22</v>
      </c>
      <c r="AB17">
        <v>0.5</v>
      </c>
      <c r="AC17">
        <f t="shared" si="12"/>
        <v>41</v>
      </c>
      <c r="AD17">
        <v>-0.4</v>
      </c>
      <c r="AE17">
        <f t="shared" si="13"/>
        <v>57</v>
      </c>
      <c r="AF17">
        <v>-2.5000000000000001E-2</v>
      </c>
      <c r="AG17">
        <f t="shared" si="14"/>
        <v>51</v>
      </c>
      <c r="AH17">
        <v>-6.7</v>
      </c>
      <c r="AI17">
        <f t="shared" si="15"/>
        <v>51</v>
      </c>
      <c r="AJ17">
        <v>-0.9</v>
      </c>
      <c r="AK17">
        <f t="shared" si="16"/>
        <v>55</v>
      </c>
      <c r="AL17">
        <f t="shared" si="17"/>
        <v>537</v>
      </c>
      <c r="AM17">
        <f t="shared" si="18"/>
        <v>38</v>
      </c>
    </row>
    <row r="18" spans="1:39" x14ac:dyDescent="0.25">
      <c r="A18">
        <v>16</v>
      </c>
      <c r="B18" t="s">
        <v>54</v>
      </c>
      <c r="C18" t="s">
        <v>55</v>
      </c>
      <c r="D18" t="s">
        <v>56</v>
      </c>
      <c r="E18">
        <v>1</v>
      </c>
      <c r="F18">
        <v>2</v>
      </c>
      <c r="G18">
        <f t="shared" si="1"/>
        <v>55</v>
      </c>
      <c r="H18">
        <v>40</v>
      </c>
      <c r="I18">
        <f t="shared" si="2"/>
        <v>50</v>
      </c>
      <c r="J18">
        <v>6</v>
      </c>
      <c r="K18">
        <f t="shared" si="3"/>
        <v>53</v>
      </c>
      <c r="L18">
        <v>8</v>
      </c>
      <c r="M18">
        <f t="shared" si="4"/>
        <v>47</v>
      </c>
      <c r="N18">
        <v>4</v>
      </c>
      <c r="O18">
        <f t="shared" si="5"/>
        <v>48</v>
      </c>
      <c r="P18">
        <v>0.28599999999999998</v>
      </c>
      <c r="Q18">
        <f t="shared" si="6"/>
        <v>50</v>
      </c>
      <c r="R18">
        <v>0</v>
      </c>
      <c r="S18">
        <f t="shared" si="7"/>
        <v>52</v>
      </c>
      <c r="T18">
        <v>0.5</v>
      </c>
      <c r="U18">
        <f t="shared" si="8"/>
        <v>47</v>
      </c>
      <c r="V18">
        <v>20</v>
      </c>
      <c r="W18">
        <f t="shared" si="9"/>
        <v>17</v>
      </c>
      <c r="X18">
        <v>3</v>
      </c>
      <c r="Y18">
        <f t="shared" si="10"/>
        <v>41</v>
      </c>
      <c r="Z18">
        <v>4</v>
      </c>
      <c r="AA18">
        <f t="shared" si="11"/>
        <v>10</v>
      </c>
      <c r="AB18">
        <v>2</v>
      </c>
      <c r="AC18">
        <f t="shared" si="12"/>
        <v>11</v>
      </c>
      <c r="AD18">
        <v>0</v>
      </c>
      <c r="AE18">
        <f t="shared" si="13"/>
        <v>37</v>
      </c>
      <c r="AF18">
        <v>4.9000000000000002E-2</v>
      </c>
      <c r="AG18">
        <f t="shared" si="14"/>
        <v>25</v>
      </c>
      <c r="AH18" s="1">
        <v>0</v>
      </c>
      <c r="AI18">
        <f t="shared" si="15"/>
        <v>9</v>
      </c>
      <c r="AJ18" s="1">
        <v>0</v>
      </c>
      <c r="AK18">
        <f t="shared" si="16"/>
        <v>14</v>
      </c>
      <c r="AL18">
        <f t="shared" si="17"/>
        <v>566</v>
      </c>
      <c r="AM18">
        <f t="shared" si="18"/>
        <v>41</v>
      </c>
    </row>
    <row r="19" spans="1:39" x14ac:dyDescent="0.25">
      <c r="A19">
        <v>17</v>
      </c>
      <c r="B19" t="s">
        <v>57</v>
      </c>
      <c r="C19" t="s">
        <v>58</v>
      </c>
      <c r="D19" t="s">
        <v>59</v>
      </c>
      <c r="E19">
        <v>2</v>
      </c>
      <c r="F19">
        <v>48</v>
      </c>
      <c r="G19">
        <f t="shared" si="1"/>
        <v>22</v>
      </c>
      <c r="H19">
        <v>595</v>
      </c>
      <c r="I19">
        <f t="shared" si="2"/>
        <v>25</v>
      </c>
      <c r="J19">
        <v>270</v>
      </c>
      <c r="K19">
        <f t="shared" si="3"/>
        <v>20</v>
      </c>
      <c r="L19">
        <v>85</v>
      </c>
      <c r="M19">
        <f t="shared" si="4"/>
        <v>27</v>
      </c>
      <c r="N19">
        <v>89</v>
      </c>
      <c r="O19">
        <f t="shared" si="5"/>
        <v>13</v>
      </c>
      <c r="P19">
        <v>0.36899999999999999</v>
      </c>
      <c r="Q19">
        <f t="shared" si="6"/>
        <v>39</v>
      </c>
      <c r="R19">
        <v>0.34799999999999998</v>
      </c>
      <c r="S19">
        <f t="shared" si="7"/>
        <v>18</v>
      </c>
      <c r="T19">
        <v>0.67600000000000005</v>
      </c>
      <c r="U19">
        <f t="shared" si="8"/>
        <v>32</v>
      </c>
      <c r="V19">
        <v>12.4</v>
      </c>
      <c r="W19">
        <f t="shared" si="9"/>
        <v>30</v>
      </c>
      <c r="X19">
        <v>5.6</v>
      </c>
      <c r="Y19">
        <f t="shared" si="10"/>
        <v>21</v>
      </c>
      <c r="Z19">
        <v>1.8</v>
      </c>
      <c r="AA19">
        <f t="shared" si="11"/>
        <v>35</v>
      </c>
      <c r="AB19">
        <v>1.9</v>
      </c>
      <c r="AC19">
        <f t="shared" si="12"/>
        <v>14</v>
      </c>
      <c r="AD19">
        <v>-0.3</v>
      </c>
      <c r="AE19">
        <f t="shared" si="13"/>
        <v>54</v>
      </c>
      <c r="AF19">
        <v>-2.1000000000000001E-2</v>
      </c>
      <c r="AG19">
        <f t="shared" si="14"/>
        <v>50</v>
      </c>
      <c r="AH19">
        <v>-4.5999999999999996</v>
      </c>
      <c r="AI19">
        <f t="shared" si="15"/>
        <v>43</v>
      </c>
      <c r="AJ19">
        <v>-0.4</v>
      </c>
      <c r="AK19">
        <f t="shared" si="16"/>
        <v>49</v>
      </c>
      <c r="AL19">
        <f t="shared" si="17"/>
        <v>492</v>
      </c>
      <c r="AM19">
        <f t="shared" si="18"/>
        <v>34</v>
      </c>
    </row>
    <row r="20" spans="1:39" x14ac:dyDescent="0.25">
      <c r="A20">
        <v>18</v>
      </c>
      <c r="B20" t="s">
        <v>60</v>
      </c>
      <c r="C20" t="s">
        <v>61</v>
      </c>
      <c r="D20" t="s">
        <v>142</v>
      </c>
      <c r="E20">
        <v>1</v>
      </c>
      <c r="F20">
        <v>54</v>
      </c>
      <c r="G20">
        <f t="shared" si="1"/>
        <v>19</v>
      </c>
      <c r="H20">
        <v>471</v>
      </c>
      <c r="I20">
        <f t="shared" si="2"/>
        <v>27</v>
      </c>
      <c r="J20">
        <v>172</v>
      </c>
      <c r="K20">
        <f t="shared" si="3"/>
        <v>27</v>
      </c>
      <c r="L20">
        <v>106</v>
      </c>
      <c r="M20">
        <f t="shared" si="4"/>
        <v>26</v>
      </c>
      <c r="N20">
        <v>23</v>
      </c>
      <c r="O20">
        <f t="shared" si="5"/>
        <v>27</v>
      </c>
      <c r="P20">
        <v>0.46700000000000003</v>
      </c>
      <c r="Q20">
        <f t="shared" si="6"/>
        <v>15</v>
      </c>
      <c r="R20">
        <v>0.19</v>
      </c>
      <c r="S20">
        <f t="shared" si="7"/>
        <v>45</v>
      </c>
      <c r="T20">
        <v>0.72699999999999998</v>
      </c>
      <c r="U20">
        <f t="shared" si="8"/>
        <v>26</v>
      </c>
      <c r="V20">
        <v>8.6999999999999993</v>
      </c>
      <c r="W20">
        <f t="shared" si="9"/>
        <v>45</v>
      </c>
      <c r="X20">
        <v>3.2</v>
      </c>
      <c r="Y20">
        <f t="shared" si="10"/>
        <v>39</v>
      </c>
      <c r="Z20">
        <v>2</v>
      </c>
      <c r="AA20">
        <f t="shared" si="11"/>
        <v>32</v>
      </c>
      <c r="AB20">
        <v>0.4</v>
      </c>
      <c r="AC20">
        <f t="shared" si="12"/>
        <v>48</v>
      </c>
      <c r="AD20">
        <v>0.7</v>
      </c>
      <c r="AE20">
        <f t="shared" si="13"/>
        <v>19</v>
      </c>
      <c r="AF20">
        <v>6.7000000000000004E-2</v>
      </c>
      <c r="AG20">
        <f t="shared" si="14"/>
        <v>18</v>
      </c>
      <c r="AH20">
        <v>-2.2999999999999998</v>
      </c>
      <c r="AI20">
        <f t="shared" si="15"/>
        <v>26</v>
      </c>
      <c r="AJ20">
        <v>0</v>
      </c>
      <c r="AK20">
        <f t="shared" si="16"/>
        <v>14</v>
      </c>
      <c r="AL20">
        <f t="shared" si="17"/>
        <v>453</v>
      </c>
      <c r="AM20">
        <f t="shared" si="18"/>
        <v>28</v>
      </c>
    </row>
    <row r="21" spans="1:39" x14ac:dyDescent="0.25">
      <c r="A21">
        <v>19</v>
      </c>
      <c r="B21" t="s">
        <v>62</v>
      </c>
      <c r="C21" t="s">
        <v>63</v>
      </c>
      <c r="D21" t="s">
        <v>142</v>
      </c>
      <c r="E21">
        <v>1</v>
      </c>
      <c r="F21">
        <v>3</v>
      </c>
      <c r="G21">
        <f t="shared" si="1"/>
        <v>52</v>
      </c>
      <c r="H21">
        <v>48</v>
      </c>
      <c r="I21">
        <f t="shared" si="2"/>
        <v>48</v>
      </c>
      <c r="J21">
        <v>16</v>
      </c>
      <c r="K21">
        <f t="shared" si="3"/>
        <v>47</v>
      </c>
      <c r="L21">
        <v>10</v>
      </c>
      <c r="M21">
        <f t="shared" si="4"/>
        <v>45</v>
      </c>
      <c r="N21">
        <v>6</v>
      </c>
      <c r="O21">
        <f t="shared" si="5"/>
        <v>45</v>
      </c>
      <c r="P21">
        <v>0.313</v>
      </c>
      <c r="Q21">
        <f t="shared" si="6"/>
        <v>48</v>
      </c>
      <c r="R21">
        <v>0.375</v>
      </c>
      <c r="S21">
        <f t="shared" si="7"/>
        <v>9</v>
      </c>
      <c r="T21">
        <v>0.75</v>
      </c>
      <c r="U21">
        <f t="shared" si="8"/>
        <v>21</v>
      </c>
      <c r="V21">
        <v>16</v>
      </c>
      <c r="W21">
        <f t="shared" si="9"/>
        <v>25</v>
      </c>
      <c r="X21">
        <v>5.3</v>
      </c>
      <c r="Y21">
        <f t="shared" si="10"/>
        <v>23</v>
      </c>
      <c r="Z21">
        <v>3.3</v>
      </c>
      <c r="AA21">
        <f t="shared" si="11"/>
        <v>19</v>
      </c>
      <c r="AB21">
        <v>2</v>
      </c>
      <c r="AC21">
        <f t="shared" si="12"/>
        <v>11</v>
      </c>
      <c r="AD21">
        <v>0</v>
      </c>
      <c r="AE21">
        <f t="shared" si="13"/>
        <v>37</v>
      </c>
      <c r="AF21">
        <v>1.0999999999999999E-2</v>
      </c>
      <c r="AG21">
        <f t="shared" si="14"/>
        <v>36</v>
      </c>
      <c r="AH21">
        <v>-4.0999999999999996</v>
      </c>
      <c r="AI21">
        <f t="shared" si="15"/>
        <v>38</v>
      </c>
      <c r="AJ21">
        <v>0</v>
      </c>
      <c r="AK21">
        <f t="shared" si="16"/>
        <v>14</v>
      </c>
      <c r="AL21">
        <f t="shared" si="17"/>
        <v>518</v>
      </c>
      <c r="AM21">
        <f t="shared" si="18"/>
        <v>35</v>
      </c>
    </row>
    <row r="22" spans="1:39" x14ac:dyDescent="0.25">
      <c r="A22">
        <v>20</v>
      </c>
      <c r="B22" t="s">
        <v>49</v>
      </c>
      <c r="C22" t="s">
        <v>64</v>
      </c>
      <c r="D22" t="s">
        <v>65</v>
      </c>
      <c r="E22">
        <v>2</v>
      </c>
      <c r="F22">
        <v>67</v>
      </c>
      <c r="G22">
        <f t="shared" si="1"/>
        <v>3</v>
      </c>
      <c r="H22">
        <v>1294</v>
      </c>
      <c r="I22">
        <f t="shared" si="2"/>
        <v>15</v>
      </c>
      <c r="J22">
        <v>305</v>
      </c>
      <c r="K22">
        <f t="shared" si="3"/>
        <v>19</v>
      </c>
      <c r="L22">
        <v>107</v>
      </c>
      <c r="M22">
        <f t="shared" si="4"/>
        <v>25</v>
      </c>
      <c r="N22">
        <v>79</v>
      </c>
      <c r="O22">
        <f t="shared" si="5"/>
        <v>17</v>
      </c>
      <c r="P22">
        <v>0.42299999999999999</v>
      </c>
      <c r="Q22">
        <f t="shared" si="6"/>
        <v>25</v>
      </c>
      <c r="R22">
        <v>0.35699999999999998</v>
      </c>
      <c r="S22">
        <f t="shared" si="7"/>
        <v>14</v>
      </c>
      <c r="T22">
        <v>0.61</v>
      </c>
      <c r="U22">
        <f t="shared" si="8"/>
        <v>42</v>
      </c>
      <c r="V22">
        <v>19.3</v>
      </c>
      <c r="W22">
        <f t="shared" si="9"/>
        <v>19</v>
      </c>
      <c r="X22">
        <v>4.5999999999999996</v>
      </c>
      <c r="Y22">
        <f t="shared" si="10"/>
        <v>29</v>
      </c>
      <c r="Z22">
        <v>1.6</v>
      </c>
      <c r="AA22">
        <f t="shared" si="11"/>
        <v>37</v>
      </c>
      <c r="AB22">
        <v>1.2</v>
      </c>
      <c r="AC22">
        <f t="shared" si="12"/>
        <v>24</v>
      </c>
      <c r="AD22">
        <v>2.2999999999999998</v>
      </c>
      <c r="AE22">
        <f t="shared" si="13"/>
        <v>5</v>
      </c>
      <c r="AF22">
        <v>8.6999999999999994E-2</v>
      </c>
      <c r="AG22">
        <f t="shared" si="14"/>
        <v>13</v>
      </c>
      <c r="AH22">
        <v>0.3</v>
      </c>
      <c r="AI22">
        <f t="shared" si="15"/>
        <v>6</v>
      </c>
      <c r="AJ22">
        <v>0.8</v>
      </c>
      <c r="AK22">
        <f t="shared" si="16"/>
        <v>3</v>
      </c>
      <c r="AL22">
        <f t="shared" si="17"/>
        <v>296</v>
      </c>
      <c r="AM22">
        <f t="shared" si="18"/>
        <v>13</v>
      </c>
    </row>
    <row r="23" spans="1:39" x14ac:dyDescent="0.25">
      <c r="A23">
        <v>21</v>
      </c>
      <c r="B23" t="s">
        <v>66</v>
      </c>
      <c r="C23" t="s">
        <v>67</v>
      </c>
      <c r="D23" t="s">
        <v>40</v>
      </c>
      <c r="E23">
        <v>2</v>
      </c>
      <c r="F23">
        <v>60</v>
      </c>
      <c r="G23">
        <f t="shared" si="1"/>
        <v>11</v>
      </c>
      <c r="H23">
        <v>1346</v>
      </c>
      <c r="I23">
        <f t="shared" si="2"/>
        <v>12</v>
      </c>
      <c r="J23">
        <v>714</v>
      </c>
      <c r="K23">
        <f t="shared" si="3"/>
        <v>9</v>
      </c>
      <c r="L23">
        <v>351</v>
      </c>
      <c r="M23">
        <f t="shared" si="4"/>
        <v>1</v>
      </c>
      <c r="N23">
        <v>82</v>
      </c>
      <c r="O23">
        <f t="shared" si="5"/>
        <v>16</v>
      </c>
      <c r="P23">
        <v>0.61099999999999999</v>
      </c>
      <c r="Q23">
        <f t="shared" si="6"/>
        <v>3</v>
      </c>
      <c r="R23">
        <v>0.34300000000000003</v>
      </c>
      <c r="S23">
        <f t="shared" si="7"/>
        <v>19</v>
      </c>
      <c r="T23">
        <v>0.752</v>
      </c>
      <c r="U23">
        <f t="shared" si="8"/>
        <v>20</v>
      </c>
      <c r="V23">
        <v>22.4</v>
      </c>
      <c r="W23">
        <f t="shared" si="9"/>
        <v>14</v>
      </c>
      <c r="X23">
        <v>11.9</v>
      </c>
      <c r="Y23">
        <f t="shared" si="10"/>
        <v>11</v>
      </c>
      <c r="Z23">
        <v>5.9</v>
      </c>
      <c r="AA23">
        <f t="shared" si="11"/>
        <v>3</v>
      </c>
      <c r="AB23">
        <v>1.4</v>
      </c>
      <c r="AC23">
        <f t="shared" si="12"/>
        <v>20</v>
      </c>
      <c r="AD23">
        <v>4.8</v>
      </c>
      <c r="AE23">
        <f t="shared" si="13"/>
        <v>1</v>
      </c>
      <c r="AF23">
        <v>0.17299999999999999</v>
      </c>
      <c r="AG23">
        <f t="shared" si="14"/>
        <v>1</v>
      </c>
      <c r="AH23">
        <v>3.1</v>
      </c>
      <c r="AI23">
        <f t="shared" si="15"/>
        <v>1</v>
      </c>
      <c r="AJ23">
        <v>1.7</v>
      </c>
      <c r="AK23">
        <f t="shared" si="16"/>
        <v>1</v>
      </c>
      <c r="AL23">
        <f t="shared" si="17"/>
        <v>143</v>
      </c>
      <c r="AM23">
        <f t="shared" si="18"/>
        <v>2</v>
      </c>
    </row>
    <row r="24" spans="1:39" x14ac:dyDescent="0.25">
      <c r="A24">
        <v>22</v>
      </c>
      <c r="B24" t="s">
        <v>49</v>
      </c>
      <c r="C24" t="s">
        <v>68</v>
      </c>
      <c r="D24" t="s">
        <v>69</v>
      </c>
      <c r="E24">
        <v>2</v>
      </c>
      <c r="F24">
        <v>71</v>
      </c>
      <c r="G24">
        <f t="shared" si="1"/>
        <v>1</v>
      </c>
      <c r="H24">
        <v>1076</v>
      </c>
      <c r="I24">
        <f t="shared" si="2"/>
        <v>19</v>
      </c>
      <c r="J24">
        <v>244</v>
      </c>
      <c r="K24">
        <f t="shared" si="3"/>
        <v>23</v>
      </c>
      <c r="L24">
        <v>185</v>
      </c>
      <c r="M24">
        <f t="shared" si="4"/>
        <v>16</v>
      </c>
      <c r="N24">
        <v>73</v>
      </c>
      <c r="O24">
        <f t="shared" si="5"/>
        <v>18</v>
      </c>
      <c r="P24">
        <v>0.40899999999999997</v>
      </c>
      <c r="Q24">
        <f t="shared" si="6"/>
        <v>28</v>
      </c>
      <c r="R24">
        <v>0.248</v>
      </c>
      <c r="S24">
        <f t="shared" si="7"/>
        <v>37</v>
      </c>
      <c r="T24">
        <v>0.72199999999999998</v>
      </c>
      <c r="U24">
        <f t="shared" si="8"/>
        <v>28</v>
      </c>
      <c r="V24">
        <v>15.2</v>
      </c>
      <c r="W24">
        <f t="shared" si="9"/>
        <v>26</v>
      </c>
      <c r="X24">
        <v>3.4</v>
      </c>
      <c r="Y24">
        <f t="shared" si="10"/>
        <v>36</v>
      </c>
      <c r="Z24">
        <v>2.6</v>
      </c>
      <c r="AA24">
        <f t="shared" si="11"/>
        <v>25</v>
      </c>
      <c r="AB24">
        <v>1</v>
      </c>
      <c r="AC24">
        <f t="shared" si="12"/>
        <v>29</v>
      </c>
      <c r="AD24">
        <v>1.5</v>
      </c>
      <c r="AE24">
        <f t="shared" si="13"/>
        <v>11</v>
      </c>
      <c r="AF24">
        <v>6.9000000000000006E-2</v>
      </c>
      <c r="AG24">
        <f t="shared" si="14"/>
        <v>17</v>
      </c>
      <c r="AH24">
        <v>-2.7</v>
      </c>
      <c r="AI24">
        <f t="shared" si="15"/>
        <v>27</v>
      </c>
      <c r="AJ24">
        <v>-0.2</v>
      </c>
      <c r="AK24">
        <f t="shared" si="16"/>
        <v>41</v>
      </c>
      <c r="AL24">
        <f t="shared" si="17"/>
        <v>382</v>
      </c>
      <c r="AM24">
        <f t="shared" si="18"/>
        <v>21</v>
      </c>
    </row>
    <row r="25" spans="1:39" x14ac:dyDescent="0.25">
      <c r="A25">
        <v>23</v>
      </c>
      <c r="B25" t="s">
        <v>70</v>
      </c>
      <c r="C25" t="s">
        <v>71</v>
      </c>
      <c r="D25" t="s">
        <v>142</v>
      </c>
      <c r="E25">
        <v>2</v>
      </c>
      <c r="F25">
        <v>62</v>
      </c>
      <c r="G25">
        <f t="shared" si="1"/>
        <v>8</v>
      </c>
      <c r="H25">
        <v>1163</v>
      </c>
      <c r="I25">
        <f t="shared" si="2"/>
        <v>16</v>
      </c>
      <c r="J25">
        <v>357</v>
      </c>
      <c r="K25">
        <f t="shared" si="3"/>
        <v>18</v>
      </c>
      <c r="L25">
        <v>256</v>
      </c>
      <c r="M25">
        <f t="shared" si="4"/>
        <v>9</v>
      </c>
      <c r="N25">
        <v>42</v>
      </c>
      <c r="O25">
        <f t="shared" si="5"/>
        <v>25</v>
      </c>
      <c r="P25">
        <v>0.40100000000000002</v>
      </c>
      <c r="Q25">
        <f t="shared" si="6"/>
        <v>32</v>
      </c>
      <c r="R25">
        <v>0.34200000000000003</v>
      </c>
      <c r="S25">
        <f t="shared" si="7"/>
        <v>20</v>
      </c>
      <c r="T25">
        <v>0.69399999999999995</v>
      </c>
      <c r="U25">
        <f t="shared" si="8"/>
        <v>30</v>
      </c>
      <c r="V25">
        <v>18.8</v>
      </c>
      <c r="W25">
        <f t="shared" si="9"/>
        <v>21</v>
      </c>
      <c r="X25">
        <v>5.8</v>
      </c>
      <c r="Y25">
        <f t="shared" si="10"/>
        <v>20</v>
      </c>
      <c r="Z25">
        <v>4.0999999999999996</v>
      </c>
      <c r="AA25">
        <f t="shared" si="11"/>
        <v>8</v>
      </c>
      <c r="AB25">
        <v>0.7</v>
      </c>
      <c r="AC25">
        <f t="shared" si="12"/>
        <v>39</v>
      </c>
      <c r="AD25">
        <v>1.1000000000000001</v>
      </c>
      <c r="AE25">
        <f t="shared" si="13"/>
        <v>13</v>
      </c>
      <c r="AF25">
        <v>4.4999999999999998E-2</v>
      </c>
      <c r="AG25">
        <f t="shared" si="14"/>
        <v>28</v>
      </c>
      <c r="AH25">
        <v>-1.6</v>
      </c>
      <c r="AI25">
        <f t="shared" si="15"/>
        <v>19</v>
      </c>
      <c r="AJ25">
        <v>0.1</v>
      </c>
      <c r="AK25">
        <f t="shared" si="16"/>
        <v>9</v>
      </c>
      <c r="AL25">
        <f t="shared" si="17"/>
        <v>315</v>
      </c>
      <c r="AM25">
        <f t="shared" si="18"/>
        <v>14</v>
      </c>
    </row>
    <row r="26" spans="1:39" x14ac:dyDescent="0.25">
      <c r="A26">
        <v>24</v>
      </c>
      <c r="B26" t="s">
        <v>72</v>
      </c>
      <c r="C26" t="s">
        <v>73</v>
      </c>
      <c r="D26" t="s">
        <v>25</v>
      </c>
      <c r="E26">
        <v>1</v>
      </c>
      <c r="F26">
        <v>31</v>
      </c>
      <c r="G26">
        <f t="shared" si="1"/>
        <v>32</v>
      </c>
      <c r="H26">
        <v>328</v>
      </c>
      <c r="I26">
        <f t="shared" si="2"/>
        <v>33</v>
      </c>
      <c r="J26">
        <v>102</v>
      </c>
      <c r="K26">
        <f t="shared" si="3"/>
        <v>30</v>
      </c>
      <c r="L26">
        <v>46</v>
      </c>
      <c r="M26">
        <f t="shared" si="4"/>
        <v>33</v>
      </c>
      <c r="N26">
        <v>44</v>
      </c>
      <c r="O26">
        <f t="shared" si="5"/>
        <v>24</v>
      </c>
      <c r="P26">
        <v>0.33600000000000002</v>
      </c>
      <c r="Q26">
        <f t="shared" si="6"/>
        <v>45</v>
      </c>
      <c r="R26">
        <v>0.28000000000000003</v>
      </c>
      <c r="S26">
        <f t="shared" si="7"/>
        <v>32</v>
      </c>
      <c r="T26">
        <v>0.75</v>
      </c>
      <c r="U26">
        <f t="shared" si="8"/>
        <v>21</v>
      </c>
      <c r="V26">
        <v>10.6</v>
      </c>
      <c r="W26">
        <f t="shared" si="9"/>
        <v>38</v>
      </c>
      <c r="X26">
        <v>3.3</v>
      </c>
      <c r="Y26">
        <f t="shared" si="10"/>
        <v>37</v>
      </c>
      <c r="Z26">
        <v>1.5</v>
      </c>
      <c r="AA26">
        <f t="shared" si="11"/>
        <v>39</v>
      </c>
      <c r="AB26">
        <v>1.4</v>
      </c>
      <c r="AC26">
        <f t="shared" si="12"/>
        <v>20</v>
      </c>
      <c r="AD26">
        <v>0</v>
      </c>
      <c r="AE26">
        <f t="shared" si="13"/>
        <v>37</v>
      </c>
      <c r="AF26">
        <v>-3.0000000000000001E-3</v>
      </c>
      <c r="AG26">
        <f t="shared" si="14"/>
        <v>44</v>
      </c>
      <c r="AH26">
        <v>-3.8</v>
      </c>
      <c r="AI26">
        <f t="shared" si="15"/>
        <v>34</v>
      </c>
      <c r="AJ26">
        <v>-0.2</v>
      </c>
      <c r="AK26">
        <f t="shared" si="16"/>
        <v>41</v>
      </c>
      <c r="AL26">
        <f t="shared" si="17"/>
        <v>540</v>
      </c>
      <c r="AM26">
        <f t="shared" si="18"/>
        <v>39</v>
      </c>
    </row>
    <row r="27" spans="1:39" x14ac:dyDescent="0.25">
      <c r="A27">
        <v>25</v>
      </c>
      <c r="B27" t="s">
        <v>74</v>
      </c>
      <c r="C27" t="s">
        <v>75</v>
      </c>
      <c r="D27" t="s">
        <v>34</v>
      </c>
      <c r="E27">
        <v>1</v>
      </c>
      <c r="F27">
        <v>48</v>
      </c>
      <c r="G27">
        <f t="shared" si="1"/>
        <v>22</v>
      </c>
      <c r="H27">
        <v>573</v>
      </c>
      <c r="I27">
        <f t="shared" si="2"/>
        <v>26</v>
      </c>
      <c r="J27">
        <v>172</v>
      </c>
      <c r="K27">
        <f t="shared" si="3"/>
        <v>27</v>
      </c>
      <c r="L27">
        <v>108</v>
      </c>
      <c r="M27">
        <f t="shared" si="4"/>
        <v>24</v>
      </c>
      <c r="N27">
        <v>22</v>
      </c>
      <c r="O27">
        <f t="shared" si="5"/>
        <v>28</v>
      </c>
      <c r="P27">
        <v>0.43</v>
      </c>
      <c r="Q27">
        <f t="shared" si="6"/>
        <v>23</v>
      </c>
      <c r="R27">
        <v>0.23699999999999999</v>
      </c>
      <c r="S27">
        <f t="shared" si="7"/>
        <v>38</v>
      </c>
      <c r="T27">
        <v>0.63600000000000001</v>
      </c>
      <c r="U27">
        <f t="shared" si="8"/>
        <v>39</v>
      </c>
      <c r="V27">
        <v>11.9</v>
      </c>
      <c r="W27">
        <f t="shared" si="9"/>
        <v>32</v>
      </c>
      <c r="X27">
        <v>3.6</v>
      </c>
      <c r="Y27">
        <f t="shared" si="10"/>
        <v>34</v>
      </c>
      <c r="Z27">
        <v>2.2999999999999998</v>
      </c>
      <c r="AA27">
        <f t="shared" si="11"/>
        <v>28</v>
      </c>
      <c r="AB27">
        <v>0.5</v>
      </c>
      <c r="AC27">
        <f t="shared" si="12"/>
        <v>41</v>
      </c>
      <c r="AD27">
        <v>0.6</v>
      </c>
      <c r="AE27">
        <f t="shared" si="13"/>
        <v>20</v>
      </c>
      <c r="AF27">
        <v>4.7E-2</v>
      </c>
      <c r="AG27">
        <f t="shared" si="14"/>
        <v>26</v>
      </c>
      <c r="AH27">
        <v>-3.5</v>
      </c>
      <c r="AI27">
        <f t="shared" si="15"/>
        <v>33</v>
      </c>
      <c r="AJ27">
        <v>-0.2</v>
      </c>
      <c r="AK27">
        <f t="shared" si="16"/>
        <v>41</v>
      </c>
      <c r="AL27">
        <f t="shared" si="17"/>
        <v>482</v>
      </c>
      <c r="AM27">
        <f t="shared" si="18"/>
        <v>33</v>
      </c>
    </row>
    <row r="28" spans="1:39" x14ac:dyDescent="0.25">
      <c r="A28">
        <v>26</v>
      </c>
      <c r="B28" t="s">
        <v>26</v>
      </c>
      <c r="C28" t="s">
        <v>76</v>
      </c>
      <c r="D28" t="s">
        <v>77</v>
      </c>
      <c r="E28">
        <v>1</v>
      </c>
      <c r="F28">
        <v>1</v>
      </c>
      <c r="G28">
        <f t="shared" si="1"/>
        <v>56</v>
      </c>
      <c r="H28">
        <v>9</v>
      </c>
      <c r="I28">
        <f t="shared" si="2"/>
        <v>56</v>
      </c>
      <c r="J28">
        <v>3</v>
      </c>
      <c r="K28">
        <f t="shared" si="3"/>
        <v>55</v>
      </c>
      <c r="L28">
        <v>0</v>
      </c>
      <c r="M28">
        <f t="shared" si="4"/>
        <v>56</v>
      </c>
      <c r="N28">
        <v>0</v>
      </c>
      <c r="O28">
        <f t="shared" si="5"/>
        <v>55</v>
      </c>
      <c r="P28">
        <v>0.2</v>
      </c>
      <c r="Q28">
        <f t="shared" si="6"/>
        <v>55</v>
      </c>
      <c r="R28">
        <v>0.25</v>
      </c>
      <c r="S28">
        <f t="shared" si="7"/>
        <v>35</v>
      </c>
      <c r="T28" s="1">
        <v>0</v>
      </c>
      <c r="U28">
        <f t="shared" si="8"/>
        <v>53</v>
      </c>
      <c r="V28">
        <v>9</v>
      </c>
      <c r="W28">
        <f t="shared" si="9"/>
        <v>44</v>
      </c>
      <c r="X28">
        <v>3</v>
      </c>
      <c r="Y28">
        <f t="shared" si="10"/>
        <v>41</v>
      </c>
      <c r="Z28">
        <v>0</v>
      </c>
      <c r="AA28">
        <f t="shared" si="11"/>
        <v>56</v>
      </c>
      <c r="AB28">
        <v>0</v>
      </c>
      <c r="AC28">
        <f t="shared" si="12"/>
        <v>55</v>
      </c>
      <c r="AD28">
        <v>0</v>
      </c>
      <c r="AE28">
        <f t="shared" si="13"/>
        <v>37</v>
      </c>
      <c r="AF28">
        <v>-0.20499999999999999</v>
      </c>
      <c r="AG28">
        <f t="shared" si="14"/>
        <v>60</v>
      </c>
      <c r="AH28" s="1">
        <v>0</v>
      </c>
      <c r="AI28">
        <f t="shared" si="15"/>
        <v>9</v>
      </c>
      <c r="AJ28" s="1">
        <v>0</v>
      </c>
      <c r="AK28">
        <f t="shared" si="16"/>
        <v>14</v>
      </c>
      <c r="AL28">
        <f t="shared" si="17"/>
        <v>737</v>
      </c>
      <c r="AM28">
        <f t="shared" si="18"/>
        <v>52</v>
      </c>
    </row>
    <row r="29" spans="1:39" x14ac:dyDescent="0.25">
      <c r="A29">
        <v>27</v>
      </c>
      <c r="B29" t="s">
        <v>57</v>
      </c>
      <c r="C29" t="s">
        <v>78</v>
      </c>
      <c r="D29" t="s">
        <v>79</v>
      </c>
      <c r="E29">
        <v>2</v>
      </c>
      <c r="F29">
        <v>14</v>
      </c>
      <c r="G29">
        <f t="shared" si="1"/>
        <v>38</v>
      </c>
      <c r="H29">
        <v>66</v>
      </c>
      <c r="I29">
        <f t="shared" si="2"/>
        <v>45</v>
      </c>
      <c r="J29">
        <v>42</v>
      </c>
      <c r="K29">
        <f t="shared" si="3"/>
        <v>40</v>
      </c>
      <c r="L29">
        <v>11</v>
      </c>
      <c r="M29">
        <f t="shared" si="4"/>
        <v>44</v>
      </c>
      <c r="N29">
        <v>2</v>
      </c>
      <c r="O29">
        <f t="shared" si="5"/>
        <v>51</v>
      </c>
      <c r="P29">
        <v>0.438</v>
      </c>
      <c r="Q29">
        <f t="shared" si="6"/>
        <v>20</v>
      </c>
      <c r="R29">
        <v>0.45</v>
      </c>
      <c r="S29">
        <f t="shared" si="7"/>
        <v>3</v>
      </c>
      <c r="T29">
        <v>1</v>
      </c>
      <c r="U29">
        <f t="shared" si="8"/>
        <v>1</v>
      </c>
      <c r="V29">
        <v>4.7</v>
      </c>
      <c r="W29">
        <f t="shared" si="9"/>
        <v>52</v>
      </c>
      <c r="X29">
        <v>3</v>
      </c>
      <c r="Y29">
        <f t="shared" si="10"/>
        <v>41</v>
      </c>
      <c r="Z29">
        <v>0.8</v>
      </c>
      <c r="AA29">
        <f t="shared" si="11"/>
        <v>49</v>
      </c>
      <c r="AB29">
        <v>0.1</v>
      </c>
      <c r="AC29">
        <f t="shared" si="12"/>
        <v>54</v>
      </c>
      <c r="AD29">
        <v>0.2</v>
      </c>
      <c r="AE29">
        <f t="shared" si="13"/>
        <v>25</v>
      </c>
      <c r="AF29">
        <v>0.16700000000000001</v>
      </c>
      <c r="AG29">
        <f t="shared" si="14"/>
        <v>3</v>
      </c>
      <c r="AH29">
        <v>2.2000000000000002</v>
      </c>
      <c r="AI29">
        <f t="shared" si="15"/>
        <v>3</v>
      </c>
      <c r="AJ29">
        <v>0.1</v>
      </c>
      <c r="AK29">
        <f t="shared" si="16"/>
        <v>9</v>
      </c>
      <c r="AL29">
        <f t="shared" si="17"/>
        <v>478</v>
      </c>
      <c r="AM29">
        <f t="shared" si="18"/>
        <v>32</v>
      </c>
    </row>
    <row r="30" spans="1:39" x14ac:dyDescent="0.25">
      <c r="A30">
        <v>28</v>
      </c>
      <c r="B30" t="s">
        <v>80</v>
      </c>
      <c r="C30" t="s">
        <v>81</v>
      </c>
      <c r="D30" t="s">
        <v>82</v>
      </c>
      <c r="E30">
        <v>2</v>
      </c>
      <c r="F30">
        <v>59</v>
      </c>
      <c r="G30">
        <f t="shared" si="1"/>
        <v>14</v>
      </c>
      <c r="H30">
        <v>1311</v>
      </c>
      <c r="I30">
        <f t="shared" si="2"/>
        <v>13</v>
      </c>
      <c r="J30">
        <v>516</v>
      </c>
      <c r="K30">
        <f t="shared" si="3"/>
        <v>15</v>
      </c>
      <c r="L30">
        <v>121</v>
      </c>
      <c r="M30">
        <f t="shared" si="4"/>
        <v>22</v>
      </c>
      <c r="N30">
        <v>137</v>
      </c>
      <c r="O30">
        <f t="shared" si="5"/>
        <v>5</v>
      </c>
      <c r="P30">
        <v>0.33300000000000002</v>
      </c>
      <c r="Q30">
        <f t="shared" si="6"/>
        <v>46</v>
      </c>
      <c r="R30">
        <v>0.27600000000000002</v>
      </c>
      <c r="S30">
        <f t="shared" si="7"/>
        <v>34</v>
      </c>
      <c r="T30">
        <v>0.80200000000000005</v>
      </c>
      <c r="U30">
        <f t="shared" si="8"/>
        <v>10</v>
      </c>
      <c r="V30">
        <v>22.2</v>
      </c>
      <c r="W30">
        <f t="shared" si="9"/>
        <v>15</v>
      </c>
      <c r="X30">
        <v>8.6999999999999993</v>
      </c>
      <c r="Y30">
        <f t="shared" si="10"/>
        <v>17</v>
      </c>
      <c r="Z30">
        <v>2.1</v>
      </c>
      <c r="AA30">
        <f t="shared" si="11"/>
        <v>31</v>
      </c>
      <c r="AB30">
        <v>2.2999999999999998</v>
      </c>
      <c r="AC30">
        <f t="shared" si="12"/>
        <v>5</v>
      </c>
      <c r="AD30">
        <v>-1.3</v>
      </c>
      <c r="AE30">
        <f t="shared" si="13"/>
        <v>60</v>
      </c>
      <c r="AF30">
        <v>-4.9000000000000002E-2</v>
      </c>
      <c r="AG30">
        <f t="shared" si="14"/>
        <v>53</v>
      </c>
      <c r="AH30">
        <v>-6.6</v>
      </c>
      <c r="AI30">
        <f t="shared" si="15"/>
        <v>50</v>
      </c>
      <c r="AJ30">
        <v>-1.5</v>
      </c>
      <c r="AK30">
        <f t="shared" si="16"/>
        <v>59</v>
      </c>
      <c r="AL30">
        <f t="shared" si="17"/>
        <v>449</v>
      </c>
      <c r="AM30">
        <f t="shared" si="18"/>
        <v>27</v>
      </c>
    </row>
    <row r="31" spans="1:39" x14ac:dyDescent="0.25">
      <c r="A31">
        <v>29</v>
      </c>
      <c r="B31" t="s">
        <v>62</v>
      </c>
      <c r="C31" t="s">
        <v>83</v>
      </c>
      <c r="D31" t="s">
        <v>46</v>
      </c>
      <c r="E31">
        <v>2</v>
      </c>
      <c r="F31">
        <v>19</v>
      </c>
      <c r="G31">
        <f t="shared" si="1"/>
        <v>34</v>
      </c>
      <c r="H31">
        <v>361</v>
      </c>
      <c r="I31">
        <f t="shared" si="2"/>
        <v>31</v>
      </c>
      <c r="J31">
        <v>182</v>
      </c>
      <c r="K31">
        <f t="shared" si="3"/>
        <v>26</v>
      </c>
      <c r="L31">
        <v>71</v>
      </c>
      <c r="M31">
        <f t="shared" si="4"/>
        <v>28</v>
      </c>
      <c r="N31">
        <v>18</v>
      </c>
      <c r="O31">
        <f t="shared" si="5"/>
        <v>32</v>
      </c>
      <c r="P31">
        <v>0.55300000000000005</v>
      </c>
      <c r="Q31">
        <f t="shared" si="6"/>
        <v>7</v>
      </c>
      <c r="R31">
        <v>0.51900000000000002</v>
      </c>
      <c r="S31">
        <f t="shared" si="7"/>
        <v>1</v>
      </c>
      <c r="T31">
        <v>0.79200000000000004</v>
      </c>
      <c r="U31">
        <f t="shared" si="8"/>
        <v>15</v>
      </c>
      <c r="V31">
        <v>19</v>
      </c>
      <c r="W31">
        <f t="shared" si="9"/>
        <v>20</v>
      </c>
      <c r="X31">
        <v>9.6</v>
      </c>
      <c r="Y31">
        <f t="shared" si="10"/>
        <v>14</v>
      </c>
      <c r="Z31">
        <v>3.7</v>
      </c>
      <c r="AA31">
        <f t="shared" si="11"/>
        <v>15</v>
      </c>
      <c r="AB31">
        <v>0.9</v>
      </c>
      <c r="AC31">
        <f t="shared" si="12"/>
        <v>32</v>
      </c>
      <c r="AD31">
        <v>1.1000000000000001</v>
      </c>
      <c r="AE31">
        <f t="shared" si="13"/>
        <v>13</v>
      </c>
      <c r="AF31">
        <v>0.15</v>
      </c>
      <c r="AG31">
        <f t="shared" si="14"/>
        <v>4</v>
      </c>
      <c r="AH31">
        <v>1.5</v>
      </c>
      <c r="AI31">
        <f t="shared" si="15"/>
        <v>5</v>
      </c>
      <c r="AJ31">
        <v>0.3</v>
      </c>
      <c r="AK31">
        <f t="shared" si="16"/>
        <v>7</v>
      </c>
      <c r="AL31">
        <f t="shared" si="17"/>
        <v>284</v>
      </c>
      <c r="AM31">
        <f t="shared" si="18"/>
        <v>12</v>
      </c>
    </row>
    <row r="32" spans="1:39" x14ac:dyDescent="0.25">
      <c r="A32">
        <v>30</v>
      </c>
      <c r="B32" t="s">
        <v>84</v>
      </c>
      <c r="C32" t="s">
        <v>85</v>
      </c>
      <c r="D32" t="s">
        <v>86</v>
      </c>
      <c r="E32">
        <v>1</v>
      </c>
      <c r="F32">
        <v>50</v>
      </c>
      <c r="G32">
        <f t="shared" si="1"/>
        <v>20</v>
      </c>
      <c r="H32">
        <v>1162</v>
      </c>
      <c r="I32">
        <f t="shared" si="2"/>
        <v>17</v>
      </c>
      <c r="J32">
        <v>498</v>
      </c>
      <c r="K32">
        <f t="shared" si="3"/>
        <v>16</v>
      </c>
      <c r="L32">
        <v>162</v>
      </c>
      <c r="M32">
        <f t="shared" si="4"/>
        <v>19</v>
      </c>
      <c r="N32">
        <v>109</v>
      </c>
      <c r="O32">
        <f t="shared" si="5"/>
        <v>11</v>
      </c>
      <c r="P32">
        <v>0.442</v>
      </c>
      <c r="Q32">
        <f t="shared" si="6"/>
        <v>19</v>
      </c>
      <c r="R32">
        <v>0.33500000000000002</v>
      </c>
      <c r="S32">
        <f t="shared" si="7"/>
        <v>21</v>
      </c>
      <c r="T32">
        <v>0.72299999999999998</v>
      </c>
      <c r="U32">
        <f t="shared" si="8"/>
        <v>27</v>
      </c>
      <c r="V32">
        <v>23.2</v>
      </c>
      <c r="W32">
        <f t="shared" si="9"/>
        <v>13</v>
      </c>
      <c r="X32">
        <v>10</v>
      </c>
      <c r="Y32">
        <f t="shared" si="10"/>
        <v>13</v>
      </c>
      <c r="Z32">
        <v>3.2</v>
      </c>
      <c r="AA32">
        <f t="shared" si="11"/>
        <v>22</v>
      </c>
      <c r="AB32">
        <v>2.2000000000000002</v>
      </c>
      <c r="AC32">
        <f t="shared" si="12"/>
        <v>6</v>
      </c>
      <c r="AD32">
        <v>0.3</v>
      </c>
      <c r="AE32">
        <f t="shared" si="13"/>
        <v>23</v>
      </c>
      <c r="AF32">
        <v>1.2E-2</v>
      </c>
      <c r="AG32">
        <f t="shared" si="14"/>
        <v>35</v>
      </c>
      <c r="AH32">
        <v>-3.8</v>
      </c>
      <c r="AI32">
        <f t="shared" si="15"/>
        <v>34</v>
      </c>
      <c r="AJ32">
        <v>-0.5</v>
      </c>
      <c r="AK32">
        <f t="shared" si="16"/>
        <v>53</v>
      </c>
      <c r="AL32">
        <f t="shared" si="17"/>
        <v>349</v>
      </c>
      <c r="AM32">
        <f t="shared" si="18"/>
        <v>16</v>
      </c>
    </row>
    <row r="33" spans="1:39" x14ac:dyDescent="0.25">
      <c r="A33">
        <v>31</v>
      </c>
      <c r="B33" t="s">
        <v>57</v>
      </c>
      <c r="C33" t="s">
        <v>87</v>
      </c>
      <c r="D33" t="s">
        <v>88</v>
      </c>
      <c r="E33">
        <v>1</v>
      </c>
      <c r="F33">
        <v>15</v>
      </c>
      <c r="G33">
        <f t="shared" si="1"/>
        <v>36</v>
      </c>
      <c r="H33">
        <v>187</v>
      </c>
      <c r="I33">
        <f t="shared" si="2"/>
        <v>36</v>
      </c>
      <c r="J33">
        <v>66</v>
      </c>
      <c r="K33">
        <f t="shared" si="3"/>
        <v>36</v>
      </c>
      <c r="L33">
        <v>44</v>
      </c>
      <c r="M33">
        <f t="shared" si="4"/>
        <v>34</v>
      </c>
      <c r="N33">
        <v>16</v>
      </c>
      <c r="O33">
        <f t="shared" si="5"/>
        <v>35</v>
      </c>
      <c r="P33">
        <v>0.56299999999999994</v>
      </c>
      <c r="Q33">
        <f t="shared" si="6"/>
        <v>6</v>
      </c>
      <c r="R33">
        <v>0.14299999999999999</v>
      </c>
      <c r="S33">
        <f t="shared" si="7"/>
        <v>48</v>
      </c>
      <c r="T33">
        <v>0.52400000000000002</v>
      </c>
      <c r="U33">
        <f t="shared" si="8"/>
        <v>45</v>
      </c>
      <c r="V33">
        <v>12.5</v>
      </c>
      <c r="W33">
        <f t="shared" si="9"/>
        <v>29</v>
      </c>
      <c r="X33">
        <v>4.4000000000000004</v>
      </c>
      <c r="Y33">
        <f t="shared" si="10"/>
        <v>30</v>
      </c>
      <c r="Z33">
        <v>2.9</v>
      </c>
      <c r="AA33">
        <f t="shared" si="11"/>
        <v>24</v>
      </c>
      <c r="AB33">
        <v>1.1000000000000001</v>
      </c>
      <c r="AC33">
        <f t="shared" si="12"/>
        <v>28</v>
      </c>
      <c r="AD33">
        <v>0.5</v>
      </c>
      <c r="AE33">
        <f t="shared" si="13"/>
        <v>21</v>
      </c>
      <c r="AF33">
        <v>0.121</v>
      </c>
      <c r="AG33">
        <f t="shared" si="14"/>
        <v>7</v>
      </c>
      <c r="AH33">
        <v>-0.6</v>
      </c>
      <c r="AI33">
        <f t="shared" si="15"/>
        <v>16</v>
      </c>
      <c r="AJ33">
        <v>0.1</v>
      </c>
      <c r="AK33">
        <f t="shared" si="16"/>
        <v>9</v>
      </c>
      <c r="AL33">
        <f t="shared" si="17"/>
        <v>440</v>
      </c>
      <c r="AM33">
        <f t="shared" si="18"/>
        <v>26</v>
      </c>
    </row>
    <row r="34" spans="1:39" x14ac:dyDescent="0.25">
      <c r="A34">
        <v>32</v>
      </c>
      <c r="B34" t="s">
        <v>29</v>
      </c>
      <c r="C34" t="s">
        <v>89</v>
      </c>
      <c r="D34" t="s">
        <v>90</v>
      </c>
      <c r="E34">
        <v>2</v>
      </c>
      <c r="F34">
        <v>6</v>
      </c>
      <c r="G34">
        <f t="shared" si="1"/>
        <v>48</v>
      </c>
      <c r="H34">
        <v>26</v>
      </c>
      <c r="I34">
        <f t="shared" si="2"/>
        <v>53</v>
      </c>
      <c r="J34">
        <v>7</v>
      </c>
      <c r="K34">
        <f t="shared" si="3"/>
        <v>52</v>
      </c>
      <c r="L34">
        <v>5</v>
      </c>
      <c r="M34">
        <f t="shared" si="4"/>
        <v>50</v>
      </c>
      <c r="N34">
        <v>1</v>
      </c>
      <c r="O34">
        <f t="shared" si="5"/>
        <v>52</v>
      </c>
      <c r="P34">
        <v>0.6</v>
      </c>
      <c r="Q34">
        <f t="shared" si="6"/>
        <v>4</v>
      </c>
      <c r="R34">
        <v>0</v>
      </c>
      <c r="S34">
        <f t="shared" si="7"/>
        <v>52</v>
      </c>
      <c r="T34">
        <v>0.5</v>
      </c>
      <c r="U34">
        <f t="shared" si="8"/>
        <v>47</v>
      </c>
      <c r="V34">
        <v>4.3</v>
      </c>
      <c r="W34">
        <f t="shared" si="9"/>
        <v>54</v>
      </c>
      <c r="X34">
        <v>1.2</v>
      </c>
      <c r="Y34">
        <f t="shared" si="10"/>
        <v>53</v>
      </c>
      <c r="Z34">
        <v>0.8</v>
      </c>
      <c r="AA34">
        <f t="shared" si="11"/>
        <v>49</v>
      </c>
      <c r="AB34">
        <v>0.2</v>
      </c>
      <c r="AC34">
        <f t="shared" si="12"/>
        <v>53</v>
      </c>
      <c r="AD34">
        <v>0.1</v>
      </c>
      <c r="AE34">
        <f t="shared" si="13"/>
        <v>32</v>
      </c>
      <c r="AF34">
        <v>0.11799999999999999</v>
      </c>
      <c r="AG34">
        <f t="shared" si="14"/>
        <v>8</v>
      </c>
      <c r="AH34">
        <v>2.7</v>
      </c>
      <c r="AI34">
        <f t="shared" si="15"/>
        <v>2</v>
      </c>
      <c r="AJ34">
        <v>0</v>
      </c>
      <c r="AK34">
        <f t="shared" si="16"/>
        <v>14</v>
      </c>
      <c r="AL34">
        <f t="shared" si="17"/>
        <v>623</v>
      </c>
      <c r="AM34">
        <f t="shared" si="18"/>
        <v>45</v>
      </c>
    </row>
    <row r="35" spans="1:39" x14ac:dyDescent="0.25">
      <c r="A35">
        <v>33</v>
      </c>
      <c r="B35" t="s">
        <v>72</v>
      </c>
      <c r="C35" t="s">
        <v>91</v>
      </c>
      <c r="D35" t="s">
        <v>92</v>
      </c>
      <c r="E35">
        <v>2</v>
      </c>
      <c r="F35">
        <v>38</v>
      </c>
      <c r="G35">
        <f t="shared" ref="G35:G62" si="19">RANK(F35, $F$3:$F$62)</f>
        <v>28</v>
      </c>
      <c r="H35">
        <v>354</v>
      </c>
      <c r="I35">
        <f t="shared" ref="I35:I62" si="20">RANK(H35,$H$3:$H$62)</f>
        <v>32</v>
      </c>
      <c r="J35">
        <v>121</v>
      </c>
      <c r="K35">
        <f t="shared" ref="K35:K62" si="21">RANK(J35,$J$3:$J$62)</f>
        <v>29</v>
      </c>
      <c r="L35">
        <v>47</v>
      </c>
      <c r="M35">
        <f t="shared" ref="M35:M62" si="22">RANK(L35,$L$3:$L$62)</f>
        <v>31</v>
      </c>
      <c r="N35">
        <v>24</v>
      </c>
      <c r="O35">
        <f t="shared" ref="O35:O62" si="23">RANK(N35,$N$3:$N$62)</f>
        <v>26</v>
      </c>
      <c r="P35">
        <v>0.32600000000000001</v>
      </c>
      <c r="Q35">
        <f t="shared" ref="Q35:Q62" si="24">RANK(P35,$P$3:$P$62)</f>
        <v>47</v>
      </c>
      <c r="R35">
        <v>0.316</v>
      </c>
      <c r="S35">
        <f t="shared" ref="S35:S62" si="25">RANK(R35,$R$3:$R$62)</f>
        <v>26</v>
      </c>
      <c r="T35">
        <v>0.68400000000000005</v>
      </c>
      <c r="U35">
        <f t="shared" ref="U35:U62" si="26">RANK(T35,$T$3:$T$62)</f>
        <v>31</v>
      </c>
      <c r="V35">
        <v>9.3000000000000007</v>
      </c>
      <c r="W35">
        <f t="shared" ref="W35:W62" si="27">RANK(V35,$V$3:$V$62)</f>
        <v>43</v>
      </c>
      <c r="X35">
        <v>3.2</v>
      </c>
      <c r="Y35">
        <f t="shared" ref="Y35:Y62" si="28">RANK(X35,$X$3:$X$62)</f>
        <v>39</v>
      </c>
      <c r="Z35">
        <v>1.2</v>
      </c>
      <c r="AA35">
        <f t="shared" ref="AA35:AA62" si="29">RANK(Z35,$Z$3:$Z$62)</f>
        <v>44</v>
      </c>
      <c r="AB35">
        <v>0.6</v>
      </c>
      <c r="AC35">
        <f t="shared" ref="AC35:AC62" si="30">RANK(AB35,$AB$3:$AB$62)</f>
        <v>40</v>
      </c>
      <c r="AD35">
        <v>0.1</v>
      </c>
      <c r="AE35">
        <f t="shared" ref="AE35:AE62" si="31">RANK(AD35,$AD$3:$AD$62)</f>
        <v>32</v>
      </c>
      <c r="AF35">
        <v>1.0999999999999999E-2</v>
      </c>
      <c r="AG35">
        <f t="shared" ref="AG35:AG62" si="32">RANK(AF35,$AF$3:$AF$62)</f>
        <v>36</v>
      </c>
      <c r="AH35">
        <v>-4.5999999999999996</v>
      </c>
      <c r="AI35">
        <f t="shared" ref="AI35:AI62" si="33">RANK(AH35,$AH$3:$AH$62)</f>
        <v>43</v>
      </c>
      <c r="AJ35">
        <v>-0.2</v>
      </c>
      <c r="AK35">
        <f t="shared" ref="AK35:AK62" si="34">RANK(AJ35,$AJ$3:$AJ$62)</f>
        <v>41</v>
      </c>
      <c r="AL35">
        <f t="shared" ref="AL35:AL62" si="35">SUM(G35,I35,K35,M35,O35,Q35,S35,U35,W35,Y35,AA35,AC35, AE35, AG35, AI35, AK35)</f>
        <v>568</v>
      </c>
      <c r="AM35">
        <f t="shared" ref="AM35:AM62" si="36">RANK(AL35,$AL$3:$AL$62,1)</f>
        <v>42</v>
      </c>
    </row>
    <row r="36" spans="1:39" x14ac:dyDescent="0.25">
      <c r="A36">
        <v>34</v>
      </c>
      <c r="B36" t="s">
        <v>72</v>
      </c>
      <c r="C36" t="s">
        <v>93</v>
      </c>
      <c r="D36" t="s">
        <v>94</v>
      </c>
      <c r="E36">
        <v>2</v>
      </c>
      <c r="F36">
        <v>58</v>
      </c>
      <c r="G36">
        <f t="shared" si="19"/>
        <v>16</v>
      </c>
      <c r="H36">
        <v>748</v>
      </c>
      <c r="I36">
        <f t="shared" si="20"/>
        <v>22</v>
      </c>
      <c r="J36">
        <v>245</v>
      </c>
      <c r="K36">
        <f t="shared" si="21"/>
        <v>22</v>
      </c>
      <c r="L36">
        <v>215</v>
      </c>
      <c r="M36">
        <f t="shared" si="22"/>
        <v>14</v>
      </c>
      <c r="N36">
        <v>53</v>
      </c>
      <c r="O36">
        <f t="shared" si="23"/>
        <v>22</v>
      </c>
      <c r="P36">
        <v>0.51700000000000002</v>
      </c>
      <c r="Q36">
        <f t="shared" si="24"/>
        <v>8</v>
      </c>
      <c r="R36">
        <v>0.13500000000000001</v>
      </c>
      <c r="S36">
        <f t="shared" si="25"/>
        <v>49</v>
      </c>
      <c r="T36">
        <v>0.56599999999999995</v>
      </c>
      <c r="U36">
        <f t="shared" si="26"/>
        <v>44</v>
      </c>
      <c r="V36">
        <v>12.9</v>
      </c>
      <c r="W36">
        <f t="shared" si="27"/>
        <v>28</v>
      </c>
      <c r="X36">
        <v>4.2</v>
      </c>
      <c r="Y36">
        <f t="shared" si="28"/>
        <v>31</v>
      </c>
      <c r="Z36">
        <v>3.7</v>
      </c>
      <c r="AA36">
        <f t="shared" si="29"/>
        <v>15</v>
      </c>
      <c r="AB36">
        <v>0.9</v>
      </c>
      <c r="AC36">
        <f t="shared" si="30"/>
        <v>32</v>
      </c>
      <c r="AD36">
        <v>0.9</v>
      </c>
      <c r="AE36">
        <f t="shared" si="31"/>
        <v>16</v>
      </c>
      <c r="AF36">
        <v>5.6000000000000001E-2</v>
      </c>
      <c r="AG36">
        <f t="shared" si="32"/>
        <v>21</v>
      </c>
      <c r="AH36">
        <v>-4.0999999999999996</v>
      </c>
      <c r="AI36">
        <f t="shared" si="33"/>
        <v>38</v>
      </c>
      <c r="AJ36">
        <v>-0.4</v>
      </c>
      <c r="AK36">
        <f t="shared" si="34"/>
        <v>49</v>
      </c>
      <c r="AL36">
        <f t="shared" si="35"/>
        <v>427</v>
      </c>
      <c r="AM36">
        <f t="shared" si="36"/>
        <v>25</v>
      </c>
    </row>
    <row r="37" spans="1:39" x14ac:dyDescent="0.25">
      <c r="A37">
        <v>35</v>
      </c>
      <c r="B37" t="s">
        <v>35</v>
      </c>
      <c r="C37" t="s">
        <v>95</v>
      </c>
      <c r="D37" t="s">
        <v>142</v>
      </c>
      <c r="E37" s="1">
        <v>0</v>
      </c>
      <c r="F37" s="1">
        <v>0</v>
      </c>
      <c r="G37" s="2">
        <f t="shared" si="19"/>
        <v>57</v>
      </c>
      <c r="H37" s="1">
        <v>0</v>
      </c>
      <c r="I37">
        <f t="shared" si="20"/>
        <v>57</v>
      </c>
      <c r="J37" s="1">
        <v>0</v>
      </c>
      <c r="K37">
        <f t="shared" si="21"/>
        <v>56</v>
      </c>
      <c r="L37" s="1">
        <v>0</v>
      </c>
      <c r="M37">
        <f t="shared" si="22"/>
        <v>56</v>
      </c>
      <c r="N37" s="1">
        <v>0</v>
      </c>
      <c r="O37">
        <f t="shared" si="23"/>
        <v>55</v>
      </c>
      <c r="P37" s="1">
        <v>0</v>
      </c>
      <c r="Q37">
        <f t="shared" si="24"/>
        <v>56</v>
      </c>
      <c r="R37" s="1">
        <v>0</v>
      </c>
      <c r="S37">
        <f t="shared" si="25"/>
        <v>52</v>
      </c>
      <c r="T37" s="1">
        <v>0</v>
      </c>
      <c r="U37">
        <f t="shared" si="26"/>
        <v>53</v>
      </c>
      <c r="V37" s="1">
        <v>0</v>
      </c>
      <c r="W37">
        <f t="shared" si="27"/>
        <v>57</v>
      </c>
      <c r="X37" s="1">
        <v>0</v>
      </c>
      <c r="Y37">
        <f t="shared" si="28"/>
        <v>56</v>
      </c>
      <c r="Z37" s="1">
        <v>0</v>
      </c>
      <c r="AA37">
        <f t="shared" si="29"/>
        <v>56</v>
      </c>
      <c r="AB37" s="1">
        <v>0</v>
      </c>
      <c r="AC37">
        <f t="shared" si="30"/>
        <v>55</v>
      </c>
      <c r="AD37" s="1">
        <v>0</v>
      </c>
      <c r="AE37">
        <f t="shared" si="31"/>
        <v>37</v>
      </c>
      <c r="AF37" s="1">
        <v>0</v>
      </c>
      <c r="AG37">
        <f t="shared" si="32"/>
        <v>40</v>
      </c>
      <c r="AH37" s="1">
        <v>0</v>
      </c>
      <c r="AI37">
        <f t="shared" si="33"/>
        <v>9</v>
      </c>
      <c r="AJ37" s="1">
        <v>0</v>
      </c>
      <c r="AK37">
        <f t="shared" si="34"/>
        <v>14</v>
      </c>
      <c r="AL37">
        <f t="shared" si="35"/>
        <v>766</v>
      </c>
      <c r="AM37">
        <f t="shared" si="36"/>
        <v>54</v>
      </c>
    </row>
    <row r="38" spans="1:39" x14ac:dyDescent="0.25">
      <c r="A38">
        <v>36</v>
      </c>
      <c r="B38" t="s">
        <v>44</v>
      </c>
      <c r="C38" t="s">
        <v>96</v>
      </c>
      <c r="D38" t="s">
        <v>97</v>
      </c>
      <c r="E38">
        <v>2</v>
      </c>
      <c r="F38">
        <v>50</v>
      </c>
      <c r="G38">
        <f t="shared" si="19"/>
        <v>20</v>
      </c>
      <c r="H38">
        <v>940</v>
      </c>
      <c r="I38">
        <f t="shared" si="20"/>
        <v>20</v>
      </c>
      <c r="J38">
        <v>243</v>
      </c>
      <c r="K38">
        <f t="shared" si="21"/>
        <v>24</v>
      </c>
      <c r="L38">
        <v>165</v>
      </c>
      <c r="M38">
        <f t="shared" si="22"/>
        <v>18</v>
      </c>
      <c r="N38">
        <v>100</v>
      </c>
      <c r="O38">
        <f t="shared" si="23"/>
        <v>12</v>
      </c>
      <c r="P38">
        <v>0.433</v>
      </c>
      <c r="Q38">
        <f t="shared" si="24"/>
        <v>22</v>
      </c>
      <c r="R38">
        <v>0.23400000000000001</v>
      </c>
      <c r="S38">
        <f t="shared" si="25"/>
        <v>39</v>
      </c>
      <c r="T38">
        <v>0.65200000000000002</v>
      </c>
      <c r="U38">
        <f t="shared" si="26"/>
        <v>36</v>
      </c>
      <c r="V38">
        <v>18.8</v>
      </c>
      <c r="W38">
        <f t="shared" si="27"/>
        <v>21</v>
      </c>
      <c r="X38">
        <v>4.9000000000000004</v>
      </c>
      <c r="Y38">
        <f t="shared" si="28"/>
        <v>27</v>
      </c>
      <c r="Z38">
        <v>3.3</v>
      </c>
      <c r="AA38">
        <f t="shared" si="29"/>
        <v>19</v>
      </c>
      <c r="AB38">
        <v>2</v>
      </c>
      <c r="AC38">
        <f t="shared" si="30"/>
        <v>11</v>
      </c>
      <c r="AD38">
        <v>1.1000000000000001</v>
      </c>
      <c r="AE38">
        <f t="shared" si="31"/>
        <v>13</v>
      </c>
      <c r="AF38">
        <v>5.5E-2</v>
      </c>
      <c r="AG38">
        <f t="shared" si="32"/>
        <v>22</v>
      </c>
      <c r="AH38">
        <v>-2.2000000000000002</v>
      </c>
      <c r="AI38">
        <f t="shared" si="33"/>
        <v>24</v>
      </c>
      <c r="AJ38">
        <v>0</v>
      </c>
      <c r="AK38">
        <f t="shared" si="34"/>
        <v>14</v>
      </c>
      <c r="AL38">
        <f t="shared" si="35"/>
        <v>342</v>
      </c>
      <c r="AM38">
        <f t="shared" si="36"/>
        <v>15</v>
      </c>
    </row>
    <row r="39" spans="1:39" x14ac:dyDescent="0.25">
      <c r="A39">
        <v>37</v>
      </c>
      <c r="B39" t="s">
        <v>98</v>
      </c>
      <c r="C39" t="s">
        <v>99</v>
      </c>
      <c r="D39" t="s">
        <v>142</v>
      </c>
      <c r="E39" s="1">
        <v>0</v>
      </c>
      <c r="F39" s="1">
        <v>0</v>
      </c>
      <c r="G39" s="2">
        <f t="shared" si="19"/>
        <v>57</v>
      </c>
      <c r="H39" s="1">
        <v>0</v>
      </c>
      <c r="I39">
        <f t="shared" si="20"/>
        <v>57</v>
      </c>
      <c r="J39" s="1">
        <v>0</v>
      </c>
      <c r="K39">
        <f t="shared" si="21"/>
        <v>56</v>
      </c>
      <c r="L39" s="1">
        <v>0</v>
      </c>
      <c r="M39">
        <f t="shared" si="22"/>
        <v>56</v>
      </c>
      <c r="N39" s="1">
        <v>0</v>
      </c>
      <c r="O39">
        <f t="shared" si="23"/>
        <v>55</v>
      </c>
      <c r="P39" s="1">
        <v>0</v>
      </c>
      <c r="Q39">
        <f t="shared" si="24"/>
        <v>56</v>
      </c>
      <c r="R39" s="1">
        <v>0</v>
      </c>
      <c r="S39">
        <f t="shared" si="25"/>
        <v>52</v>
      </c>
      <c r="T39" s="1">
        <v>0</v>
      </c>
      <c r="U39">
        <f t="shared" si="26"/>
        <v>53</v>
      </c>
      <c r="V39" s="1">
        <v>0</v>
      </c>
      <c r="W39">
        <f t="shared" si="27"/>
        <v>57</v>
      </c>
      <c r="X39" s="1">
        <v>0</v>
      </c>
      <c r="Y39">
        <f t="shared" si="28"/>
        <v>56</v>
      </c>
      <c r="Z39" s="1">
        <v>0</v>
      </c>
      <c r="AA39">
        <f t="shared" si="29"/>
        <v>56</v>
      </c>
      <c r="AB39" s="1">
        <v>0</v>
      </c>
      <c r="AC39">
        <f t="shared" si="30"/>
        <v>55</v>
      </c>
      <c r="AD39" s="1">
        <v>0</v>
      </c>
      <c r="AE39">
        <f t="shared" si="31"/>
        <v>37</v>
      </c>
      <c r="AF39" s="1">
        <v>0</v>
      </c>
      <c r="AG39">
        <f t="shared" si="32"/>
        <v>40</v>
      </c>
      <c r="AH39" s="1">
        <v>0</v>
      </c>
      <c r="AI39">
        <f t="shared" si="33"/>
        <v>9</v>
      </c>
      <c r="AJ39" s="1">
        <v>0</v>
      </c>
      <c r="AK39">
        <f t="shared" si="34"/>
        <v>14</v>
      </c>
      <c r="AL39">
        <f t="shared" si="35"/>
        <v>766</v>
      </c>
      <c r="AM39">
        <f t="shared" si="36"/>
        <v>54</v>
      </c>
    </row>
    <row r="40" spans="1:39" x14ac:dyDescent="0.25">
      <c r="A40">
        <v>38</v>
      </c>
      <c r="B40" t="s">
        <v>32</v>
      </c>
      <c r="C40" t="s">
        <v>100</v>
      </c>
      <c r="D40" t="s">
        <v>101</v>
      </c>
      <c r="E40">
        <v>2</v>
      </c>
      <c r="F40">
        <v>45</v>
      </c>
      <c r="G40">
        <f t="shared" si="19"/>
        <v>25</v>
      </c>
      <c r="H40">
        <v>638</v>
      </c>
      <c r="I40">
        <f t="shared" si="20"/>
        <v>24</v>
      </c>
      <c r="J40">
        <v>228</v>
      </c>
      <c r="K40">
        <f t="shared" si="21"/>
        <v>25</v>
      </c>
      <c r="L40">
        <v>111</v>
      </c>
      <c r="M40">
        <f t="shared" si="22"/>
        <v>23</v>
      </c>
      <c r="N40">
        <v>21</v>
      </c>
      <c r="O40">
        <f t="shared" si="23"/>
        <v>29</v>
      </c>
      <c r="P40">
        <v>0.68799999999999994</v>
      </c>
      <c r="Q40">
        <f t="shared" si="24"/>
        <v>1</v>
      </c>
      <c r="R40" s="1">
        <v>0</v>
      </c>
      <c r="S40">
        <f t="shared" si="25"/>
        <v>52</v>
      </c>
      <c r="T40">
        <v>0.51500000000000001</v>
      </c>
      <c r="U40">
        <f t="shared" si="26"/>
        <v>46</v>
      </c>
      <c r="V40">
        <v>14.2</v>
      </c>
      <c r="W40">
        <f t="shared" si="27"/>
        <v>27</v>
      </c>
      <c r="X40">
        <v>5.0999999999999996</v>
      </c>
      <c r="Y40">
        <f t="shared" si="28"/>
        <v>25</v>
      </c>
      <c r="Z40">
        <v>2.5</v>
      </c>
      <c r="AA40">
        <f t="shared" si="29"/>
        <v>26</v>
      </c>
      <c r="AB40">
        <v>0.5</v>
      </c>
      <c r="AC40">
        <f t="shared" si="30"/>
        <v>41</v>
      </c>
      <c r="AD40">
        <v>1.8</v>
      </c>
      <c r="AE40">
        <f t="shared" si="31"/>
        <v>9</v>
      </c>
      <c r="AF40">
        <v>0.13800000000000001</v>
      </c>
      <c r="AG40">
        <f t="shared" si="32"/>
        <v>6</v>
      </c>
      <c r="AH40">
        <v>-1.3</v>
      </c>
      <c r="AI40">
        <f t="shared" si="33"/>
        <v>17</v>
      </c>
      <c r="AJ40">
        <v>0.1</v>
      </c>
      <c r="AK40">
        <f t="shared" si="34"/>
        <v>9</v>
      </c>
      <c r="AL40">
        <f t="shared" si="35"/>
        <v>385</v>
      </c>
      <c r="AM40">
        <f t="shared" si="36"/>
        <v>22</v>
      </c>
    </row>
    <row r="41" spans="1:39" x14ac:dyDescent="0.25">
      <c r="A41">
        <v>39</v>
      </c>
      <c r="B41" t="s">
        <v>15</v>
      </c>
      <c r="C41" t="s">
        <v>102</v>
      </c>
      <c r="D41" t="s">
        <v>142</v>
      </c>
      <c r="E41">
        <v>1</v>
      </c>
      <c r="F41">
        <v>14</v>
      </c>
      <c r="G41">
        <f t="shared" si="19"/>
        <v>38</v>
      </c>
      <c r="H41">
        <v>139</v>
      </c>
      <c r="I41">
        <f t="shared" si="20"/>
        <v>38</v>
      </c>
      <c r="J41">
        <v>59</v>
      </c>
      <c r="K41">
        <f t="shared" si="21"/>
        <v>37</v>
      </c>
      <c r="L41">
        <v>27</v>
      </c>
      <c r="M41">
        <f t="shared" si="22"/>
        <v>37</v>
      </c>
      <c r="N41">
        <v>13</v>
      </c>
      <c r="O41">
        <f t="shared" si="23"/>
        <v>38</v>
      </c>
      <c r="P41">
        <v>0.5</v>
      </c>
      <c r="Q41">
        <f t="shared" si="24"/>
        <v>9</v>
      </c>
      <c r="R41">
        <v>0.23100000000000001</v>
      </c>
      <c r="S41">
        <f t="shared" si="25"/>
        <v>40</v>
      </c>
      <c r="T41">
        <v>0.84199999999999997</v>
      </c>
      <c r="U41">
        <f t="shared" si="26"/>
        <v>6</v>
      </c>
      <c r="V41">
        <v>9.9</v>
      </c>
      <c r="W41">
        <f t="shared" si="27"/>
        <v>42</v>
      </c>
      <c r="X41">
        <v>4.2</v>
      </c>
      <c r="Y41">
        <f t="shared" si="28"/>
        <v>31</v>
      </c>
      <c r="Z41">
        <v>1.9</v>
      </c>
      <c r="AA41">
        <f t="shared" si="29"/>
        <v>34</v>
      </c>
      <c r="AB41">
        <v>0.9</v>
      </c>
      <c r="AC41">
        <f t="shared" si="30"/>
        <v>32</v>
      </c>
      <c r="AD41">
        <v>0.2</v>
      </c>
      <c r="AE41">
        <f t="shared" si="31"/>
        <v>25</v>
      </c>
      <c r="AF41">
        <v>8.1000000000000003E-2</v>
      </c>
      <c r="AG41">
        <f t="shared" si="32"/>
        <v>14</v>
      </c>
      <c r="AH41">
        <v>-2.2000000000000002</v>
      </c>
      <c r="AI41">
        <f t="shared" si="33"/>
        <v>24</v>
      </c>
      <c r="AJ41">
        <v>0</v>
      </c>
      <c r="AK41">
        <f t="shared" si="34"/>
        <v>14</v>
      </c>
      <c r="AL41">
        <f t="shared" si="35"/>
        <v>459</v>
      </c>
      <c r="AM41">
        <f t="shared" si="36"/>
        <v>30</v>
      </c>
    </row>
    <row r="42" spans="1:39" x14ac:dyDescent="0.25">
      <c r="A42">
        <v>40</v>
      </c>
      <c r="B42" t="s">
        <v>103</v>
      </c>
      <c r="C42" t="s">
        <v>104</v>
      </c>
      <c r="D42" t="s">
        <v>105</v>
      </c>
      <c r="E42">
        <v>1</v>
      </c>
      <c r="F42">
        <v>36</v>
      </c>
      <c r="G42">
        <f t="shared" si="19"/>
        <v>29</v>
      </c>
      <c r="H42">
        <v>232</v>
      </c>
      <c r="I42">
        <f t="shared" si="20"/>
        <v>35</v>
      </c>
      <c r="J42">
        <v>89</v>
      </c>
      <c r="K42">
        <f t="shared" si="21"/>
        <v>34</v>
      </c>
      <c r="L42">
        <v>32</v>
      </c>
      <c r="M42">
        <f t="shared" si="22"/>
        <v>36</v>
      </c>
      <c r="N42">
        <v>18</v>
      </c>
      <c r="O42">
        <f t="shared" si="23"/>
        <v>32</v>
      </c>
      <c r="P42">
        <v>0.41699999999999998</v>
      </c>
      <c r="Q42">
        <f t="shared" si="24"/>
        <v>26</v>
      </c>
      <c r="R42">
        <v>0.31</v>
      </c>
      <c r="S42">
        <f t="shared" si="25"/>
        <v>28</v>
      </c>
      <c r="T42">
        <v>0.47599999999999998</v>
      </c>
      <c r="U42">
        <f t="shared" si="26"/>
        <v>51</v>
      </c>
      <c r="V42">
        <v>6.4</v>
      </c>
      <c r="W42">
        <f t="shared" si="27"/>
        <v>49</v>
      </c>
      <c r="X42">
        <v>2.5</v>
      </c>
      <c r="Y42">
        <f t="shared" si="28"/>
        <v>47</v>
      </c>
      <c r="Z42">
        <v>0.9</v>
      </c>
      <c r="AA42">
        <f t="shared" si="29"/>
        <v>47</v>
      </c>
      <c r="AB42">
        <v>0.5</v>
      </c>
      <c r="AC42">
        <f t="shared" si="30"/>
        <v>41</v>
      </c>
      <c r="AD42">
        <v>0.1</v>
      </c>
      <c r="AE42">
        <f t="shared" si="31"/>
        <v>32</v>
      </c>
      <c r="AF42">
        <v>2.8000000000000001E-2</v>
      </c>
      <c r="AG42">
        <f t="shared" si="32"/>
        <v>31</v>
      </c>
      <c r="AH42">
        <v>-1.4</v>
      </c>
      <c r="AI42">
        <f t="shared" si="33"/>
        <v>18</v>
      </c>
      <c r="AJ42">
        <v>0</v>
      </c>
      <c r="AK42">
        <f t="shared" si="34"/>
        <v>14</v>
      </c>
      <c r="AL42">
        <f t="shared" si="35"/>
        <v>550</v>
      </c>
      <c r="AM42">
        <f t="shared" si="36"/>
        <v>40</v>
      </c>
    </row>
    <row r="43" spans="1:39" x14ac:dyDescent="0.25">
      <c r="A43">
        <v>41</v>
      </c>
      <c r="B43" t="s">
        <v>80</v>
      </c>
      <c r="C43" t="s">
        <v>106</v>
      </c>
      <c r="D43" t="s">
        <v>107</v>
      </c>
      <c r="E43">
        <v>2</v>
      </c>
      <c r="F43">
        <v>62</v>
      </c>
      <c r="G43">
        <f t="shared" si="19"/>
        <v>8</v>
      </c>
      <c r="H43">
        <v>1701</v>
      </c>
      <c r="I43">
        <f t="shared" si="20"/>
        <v>7</v>
      </c>
      <c r="J43">
        <v>850</v>
      </c>
      <c r="K43">
        <f t="shared" si="21"/>
        <v>3</v>
      </c>
      <c r="L43">
        <v>278</v>
      </c>
      <c r="M43">
        <f t="shared" si="22"/>
        <v>6</v>
      </c>
      <c r="N43">
        <v>128</v>
      </c>
      <c r="O43">
        <f t="shared" si="23"/>
        <v>6</v>
      </c>
      <c r="P43">
        <v>0.49399999999999999</v>
      </c>
      <c r="Q43">
        <f t="shared" si="24"/>
        <v>11</v>
      </c>
      <c r="R43">
        <v>0.28599999999999998</v>
      </c>
      <c r="S43">
        <f t="shared" si="25"/>
        <v>31</v>
      </c>
      <c r="T43">
        <v>0.77200000000000002</v>
      </c>
      <c r="U43">
        <f t="shared" si="26"/>
        <v>17</v>
      </c>
      <c r="V43">
        <v>27.4</v>
      </c>
      <c r="W43">
        <f t="shared" si="27"/>
        <v>9</v>
      </c>
      <c r="X43">
        <v>13.7</v>
      </c>
      <c r="Y43">
        <f t="shared" si="28"/>
        <v>4</v>
      </c>
      <c r="Z43">
        <v>4.5</v>
      </c>
      <c r="AA43">
        <f t="shared" si="29"/>
        <v>7</v>
      </c>
      <c r="AB43">
        <v>2.1</v>
      </c>
      <c r="AC43">
        <f t="shared" si="30"/>
        <v>8</v>
      </c>
      <c r="AD43">
        <v>2.1</v>
      </c>
      <c r="AE43">
        <f t="shared" si="31"/>
        <v>7</v>
      </c>
      <c r="AF43">
        <v>5.8000000000000003E-2</v>
      </c>
      <c r="AG43">
        <f t="shared" si="32"/>
        <v>20</v>
      </c>
      <c r="AH43">
        <v>-2.7</v>
      </c>
      <c r="AI43">
        <f t="shared" si="33"/>
        <v>27</v>
      </c>
      <c r="AJ43">
        <v>-0.3</v>
      </c>
      <c r="AK43">
        <f t="shared" si="34"/>
        <v>46</v>
      </c>
      <c r="AL43">
        <f t="shared" si="35"/>
        <v>217</v>
      </c>
      <c r="AM43">
        <f t="shared" si="36"/>
        <v>7</v>
      </c>
    </row>
    <row r="44" spans="1:39" x14ac:dyDescent="0.25">
      <c r="A44">
        <v>42</v>
      </c>
      <c r="B44" t="s">
        <v>72</v>
      </c>
      <c r="C44" t="s">
        <v>108</v>
      </c>
      <c r="D44" t="s">
        <v>69</v>
      </c>
      <c r="E44">
        <v>1</v>
      </c>
      <c r="F44">
        <v>33</v>
      </c>
      <c r="G44">
        <f t="shared" si="19"/>
        <v>30</v>
      </c>
      <c r="H44">
        <v>368</v>
      </c>
      <c r="I44">
        <f t="shared" si="20"/>
        <v>29</v>
      </c>
      <c r="J44">
        <v>99</v>
      </c>
      <c r="K44">
        <f t="shared" si="21"/>
        <v>32</v>
      </c>
      <c r="L44">
        <v>47</v>
      </c>
      <c r="M44">
        <f t="shared" si="22"/>
        <v>31</v>
      </c>
      <c r="N44">
        <v>15</v>
      </c>
      <c r="O44">
        <f t="shared" si="23"/>
        <v>36</v>
      </c>
      <c r="P44">
        <v>0.38</v>
      </c>
      <c r="Q44">
        <f t="shared" si="24"/>
        <v>38</v>
      </c>
      <c r="R44">
        <v>0.311</v>
      </c>
      <c r="S44">
        <f t="shared" si="25"/>
        <v>27</v>
      </c>
      <c r="T44">
        <v>0.66700000000000004</v>
      </c>
      <c r="U44">
        <f t="shared" si="26"/>
        <v>33</v>
      </c>
      <c r="V44">
        <v>11.2</v>
      </c>
      <c r="W44">
        <f t="shared" si="27"/>
        <v>36</v>
      </c>
      <c r="X44">
        <v>3</v>
      </c>
      <c r="Y44">
        <f t="shared" si="28"/>
        <v>41</v>
      </c>
      <c r="Z44">
        <v>1.4</v>
      </c>
      <c r="AA44">
        <f t="shared" si="29"/>
        <v>40</v>
      </c>
      <c r="AB44">
        <v>0.5</v>
      </c>
      <c r="AC44">
        <f t="shared" si="30"/>
        <v>41</v>
      </c>
      <c r="AD44">
        <v>0.1</v>
      </c>
      <c r="AE44">
        <f t="shared" si="31"/>
        <v>32</v>
      </c>
      <c r="AF44">
        <v>1.7000000000000001E-2</v>
      </c>
      <c r="AG44">
        <f t="shared" si="32"/>
        <v>34</v>
      </c>
      <c r="AH44">
        <v>-5.5</v>
      </c>
      <c r="AI44">
        <f t="shared" si="33"/>
        <v>48</v>
      </c>
      <c r="AJ44">
        <v>-0.3</v>
      </c>
      <c r="AK44">
        <f t="shared" si="34"/>
        <v>46</v>
      </c>
      <c r="AL44">
        <f t="shared" si="35"/>
        <v>574</v>
      </c>
      <c r="AM44">
        <f t="shared" si="36"/>
        <v>43</v>
      </c>
    </row>
    <row r="45" spans="1:39" x14ac:dyDescent="0.25">
      <c r="A45">
        <v>43</v>
      </c>
      <c r="B45" t="s">
        <v>42</v>
      </c>
      <c r="C45" t="s">
        <v>109</v>
      </c>
      <c r="D45" t="s">
        <v>65</v>
      </c>
      <c r="E45">
        <v>1</v>
      </c>
      <c r="F45">
        <v>15</v>
      </c>
      <c r="G45">
        <f t="shared" si="19"/>
        <v>36</v>
      </c>
      <c r="H45">
        <v>151</v>
      </c>
      <c r="I45">
        <f t="shared" si="20"/>
        <v>37</v>
      </c>
      <c r="J45">
        <v>57</v>
      </c>
      <c r="K45">
        <f t="shared" si="21"/>
        <v>38</v>
      </c>
      <c r="L45">
        <v>13</v>
      </c>
      <c r="M45">
        <f t="shared" si="22"/>
        <v>42</v>
      </c>
      <c r="N45">
        <v>19</v>
      </c>
      <c r="O45">
        <f t="shared" si="23"/>
        <v>31</v>
      </c>
      <c r="P45">
        <v>0.35799999999999998</v>
      </c>
      <c r="Q45">
        <f t="shared" si="24"/>
        <v>40</v>
      </c>
      <c r="R45">
        <v>0.115</v>
      </c>
      <c r="S45">
        <f t="shared" si="25"/>
        <v>50</v>
      </c>
      <c r="T45">
        <v>0.94099999999999995</v>
      </c>
      <c r="U45">
        <f t="shared" si="26"/>
        <v>3</v>
      </c>
      <c r="V45">
        <v>10.1</v>
      </c>
      <c r="W45">
        <f t="shared" si="27"/>
        <v>41</v>
      </c>
      <c r="X45">
        <v>3.8</v>
      </c>
      <c r="Y45">
        <f t="shared" si="28"/>
        <v>33</v>
      </c>
      <c r="Z45">
        <v>0.9</v>
      </c>
      <c r="AA45">
        <f t="shared" si="29"/>
        <v>47</v>
      </c>
      <c r="AB45">
        <v>1.3</v>
      </c>
      <c r="AC45">
        <f t="shared" si="30"/>
        <v>23</v>
      </c>
      <c r="AD45">
        <v>0.2</v>
      </c>
      <c r="AE45">
        <f t="shared" si="31"/>
        <v>25</v>
      </c>
      <c r="AF45">
        <v>5.0999999999999997E-2</v>
      </c>
      <c r="AG45">
        <f t="shared" si="32"/>
        <v>24</v>
      </c>
      <c r="AH45">
        <v>-3.8</v>
      </c>
      <c r="AI45">
        <f t="shared" si="33"/>
        <v>34</v>
      </c>
      <c r="AJ45">
        <v>-0.1</v>
      </c>
      <c r="AK45">
        <f t="shared" si="34"/>
        <v>31</v>
      </c>
      <c r="AL45">
        <f t="shared" si="35"/>
        <v>535</v>
      </c>
      <c r="AM45">
        <f t="shared" si="36"/>
        <v>37</v>
      </c>
    </row>
    <row r="46" spans="1:39" x14ac:dyDescent="0.25">
      <c r="A46">
        <v>44</v>
      </c>
      <c r="B46" t="s">
        <v>47</v>
      </c>
      <c r="C46" t="s">
        <v>110</v>
      </c>
      <c r="D46" t="s">
        <v>111</v>
      </c>
      <c r="E46">
        <v>2</v>
      </c>
      <c r="F46">
        <v>8</v>
      </c>
      <c r="G46">
        <f t="shared" si="19"/>
        <v>46</v>
      </c>
      <c r="H46">
        <v>92</v>
      </c>
      <c r="I46">
        <f t="shared" si="20"/>
        <v>43</v>
      </c>
      <c r="J46">
        <v>40</v>
      </c>
      <c r="K46">
        <f t="shared" si="21"/>
        <v>41</v>
      </c>
      <c r="L46">
        <v>19</v>
      </c>
      <c r="M46">
        <f t="shared" si="22"/>
        <v>39</v>
      </c>
      <c r="N46">
        <v>6</v>
      </c>
      <c r="O46">
        <f t="shared" si="23"/>
        <v>45</v>
      </c>
      <c r="P46">
        <v>0.48299999999999998</v>
      </c>
      <c r="Q46">
        <f t="shared" si="24"/>
        <v>12</v>
      </c>
      <c r="R46">
        <v>0.4</v>
      </c>
      <c r="S46">
        <f t="shared" si="25"/>
        <v>4</v>
      </c>
      <c r="T46">
        <v>0.8</v>
      </c>
      <c r="U46">
        <f t="shared" si="26"/>
        <v>11</v>
      </c>
      <c r="V46">
        <v>11.5</v>
      </c>
      <c r="W46">
        <f t="shared" si="27"/>
        <v>34</v>
      </c>
      <c r="X46">
        <v>5</v>
      </c>
      <c r="Y46">
        <f t="shared" si="28"/>
        <v>26</v>
      </c>
      <c r="Z46">
        <v>2.4</v>
      </c>
      <c r="AA46">
        <f t="shared" si="29"/>
        <v>27</v>
      </c>
      <c r="AB46">
        <v>0.8</v>
      </c>
      <c r="AC46">
        <f t="shared" si="30"/>
        <v>36</v>
      </c>
      <c r="AD46">
        <v>0.1</v>
      </c>
      <c r="AE46">
        <f t="shared" si="31"/>
        <v>32</v>
      </c>
      <c r="AF46">
        <v>4.4999999999999998E-2</v>
      </c>
      <c r="AG46">
        <f t="shared" si="32"/>
        <v>28</v>
      </c>
      <c r="AH46">
        <v>-2.9</v>
      </c>
      <c r="AI46">
        <f t="shared" si="33"/>
        <v>30</v>
      </c>
      <c r="AJ46">
        <v>0</v>
      </c>
      <c r="AK46">
        <f t="shared" si="34"/>
        <v>14</v>
      </c>
      <c r="AL46">
        <f t="shared" si="35"/>
        <v>468</v>
      </c>
      <c r="AM46">
        <f t="shared" si="36"/>
        <v>31</v>
      </c>
    </row>
    <row r="47" spans="1:39" x14ac:dyDescent="0.25">
      <c r="A47">
        <v>45</v>
      </c>
      <c r="B47" t="s">
        <v>52</v>
      </c>
      <c r="C47" t="s">
        <v>112</v>
      </c>
      <c r="D47" t="s">
        <v>113</v>
      </c>
      <c r="E47">
        <v>1</v>
      </c>
      <c r="F47">
        <v>3</v>
      </c>
      <c r="G47">
        <f t="shared" si="19"/>
        <v>52</v>
      </c>
      <c r="H47">
        <v>11</v>
      </c>
      <c r="I47">
        <f t="shared" si="20"/>
        <v>54</v>
      </c>
      <c r="J47">
        <v>0</v>
      </c>
      <c r="K47">
        <f t="shared" si="21"/>
        <v>56</v>
      </c>
      <c r="L47">
        <v>2</v>
      </c>
      <c r="M47">
        <f t="shared" si="22"/>
        <v>54</v>
      </c>
      <c r="N47">
        <v>0</v>
      </c>
      <c r="O47">
        <f t="shared" si="23"/>
        <v>55</v>
      </c>
      <c r="P47">
        <v>0</v>
      </c>
      <c r="Q47">
        <f t="shared" si="24"/>
        <v>56</v>
      </c>
      <c r="R47" s="1">
        <v>0</v>
      </c>
      <c r="S47">
        <f t="shared" si="25"/>
        <v>52</v>
      </c>
      <c r="T47" s="1">
        <v>0</v>
      </c>
      <c r="U47">
        <f t="shared" si="26"/>
        <v>53</v>
      </c>
      <c r="V47">
        <v>3.7</v>
      </c>
      <c r="W47">
        <f t="shared" si="27"/>
        <v>55</v>
      </c>
      <c r="X47">
        <v>0</v>
      </c>
      <c r="Y47">
        <f t="shared" si="28"/>
        <v>56</v>
      </c>
      <c r="Z47">
        <v>0.7</v>
      </c>
      <c r="AA47">
        <f t="shared" si="29"/>
        <v>51</v>
      </c>
      <c r="AB47">
        <v>0</v>
      </c>
      <c r="AC47">
        <f t="shared" si="30"/>
        <v>55</v>
      </c>
      <c r="AD47">
        <v>0</v>
      </c>
      <c r="AE47">
        <f t="shared" si="31"/>
        <v>37</v>
      </c>
      <c r="AF47">
        <v>-0.188</v>
      </c>
      <c r="AG47">
        <f t="shared" si="32"/>
        <v>59</v>
      </c>
      <c r="AH47">
        <v>-15.5</v>
      </c>
      <c r="AI47">
        <f t="shared" si="33"/>
        <v>60</v>
      </c>
      <c r="AJ47">
        <v>0</v>
      </c>
      <c r="AK47">
        <f t="shared" si="34"/>
        <v>14</v>
      </c>
      <c r="AL47">
        <f t="shared" si="35"/>
        <v>819</v>
      </c>
      <c r="AM47">
        <f t="shared" si="36"/>
        <v>60</v>
      </c>
    </row>
    <row r="48" spans="1:39" x14ac:dyDescent="0.25">
      <c r="A48">
        <v>46</v>
      </c>
      <c r="B48" t="s">
        <v>54</v>
      </c>
      <c r="C48" t="s">
        <v>114</v>
      </c>
      <c r="D48" t="s">
        <v>115</v>
      </c>
      <c r="E48">
        <v>2</v>
      </c>
      <c r="F48">
        <v>8</v>
      </c>
      <c r="G48">
        <f t="shared" si="19"/>
        <v>46</v>
      </c>
      <c r="H48">
        <v>99</v>
      </c>
      <c r="I48">
        <f t="shared" si="20"/>
        <v>41</v>
      </c>
      <c r="J48">
        <v>45</v>
      </c>
      <c r="K48">
        <f t="shared" si="21"/>
        <v>39</v>
      </c>
      <c r="L48">
        <v>9</v>
      </c>
      <c r="M48">
        <f t="shared" si="22"/>
        <v>46</v>
      </c>
      <c r="N48">
        <v>8</v>
      </c>
      <c r="O48">
        <f t="shared" si="23"/>
        <v>42</v>
      </c>
      <c r="P48">
        <v>0.5</v>
      </c>
      <c r="Q48">
        <f t="shared" si="24"/>
        <v>9</v>
      </c>
      <c r="R48">
        <v>0.35699999999999998</v>
      </c>
      <c r="S48">
        <f t="shared" si="25"/>
        <v>14</v>
      </c>
      <c r="T48">
        <v>0.75</v>
      </c>
      <c r="U48">
        <f t="shared" si="26"/>
        <v>21</v>
      </c>
      <c r="V48">
        <v>12.4</v>
      </c>
      <c r="W48">
        <f t="shared" si="27"/>
        <v>30</v>
      </c>
      <c r="X48">
        <v>5.6</v>
      </c>
      <c r="Y48">
        <f t="shared" si="28"/>
        <v>21</v>
      </c>
      <c r="Z48">
        <v>1.1000000000000001</v>
      </c>
      <c r="AA48">
        <f t="shared" si="29"/>
        <v>45</v>
      </c>
      <c r="AB48">
        <v>1</v>
      </c>
      <c r="AC48">
        <f t="shared" si="30"/>
        <v>29</v>
      </c>
      <c r="AD48">
        <v>0.2</v>
      </c>
      <c r="AE48">
        <f t="shared" si="31"/>
        <v>25</v>
      </c>
      <c r="AF48">
        <v>0.111</v>
      </c>
      <c r="AG48">
        <f t="shared" si="32"/>
        <v>9</v>
      </c>
      <c r="AH48">
        <v>-2.1</v>
      </c>
      <c r="AI48">
        <f t="shared" si="33"/>
        <v>23</v>
      </c>
      <c r="AJ48">
        <v>0</v>
      </c>
      <c r="AK48">
        <f t="shared" si="34"/>
        <v>14</v>
      </c>
      <c r="AL48">
        <f t="shared" si="35"/>
        <v>454</v>
      </c>
      <c r="AM48">
        <f t="shared" si="36"/>
        <v>29</v>
      </c>
    </row>
    <row r="49" spans="1:39" x14ac:dyDescent="0.25">
      <c r="A49">
        <v>47</v>
      </c>
      <c r="B49" t="s">
        <v>103</v>
      </c>
      <c r="C49" t="s">
        <v>116</v>
      </c>
      <c r="D49" t="s">
        <v>82</v>
      </c>
      <c r="E49">
        <v>1</v>
      </c>
      <c r="F49">
        <v>9</v>
      </c>
      <c r="G49">
        <f t="shared" si="19"/>
        <v>44</v>
      </c>
      <c r="H49">
        <v>53</v>
      </c>
      <c r="I49">
        <f t="shared" si="20"/>
        <v>46</v>
      </c>
      <c r="J49">
        <v>17</v>
      </c>
      <c r="K49">
        <f t="shared" si="21"/>
        <v>46</v>
      </c>
      <c r="L49">
        <v>5</v>
      </c>
      <c r="M49">
        <f t="shared" si="22"/>
        <v>50</v>
      </c>
      <c r="N49">
        <v>4</v>
      </c>
      <c r="O49">
        <f t="shared" si="23"/>
        <v>48</v>
      </c>
      <c r="P49">
        <v>0.27300000000000002</v>
      </c>
      <c r="Q49">
        <f t="shared" si="24"/>
        <v>52</v>
      </c>
      <c r="R49">
        <v>0.111</v>
      </c>
      <c r="S49">
        <f t="shared" si="25"/>
        <v>51</v>
      </c>
      <c r="T49">
        <v>0.8</v>
      </c>
      <c r="U49">
        <f t="shared" si="26"/>
        <v>11</v>
      </c>
      <c r="V49">
        <v>5.9</v>
      </c>
      <c r="W49">
        <f t="shared" si="27"/>
        <v>50</v>
      </c>
      <c r="X49">
        <v>1.9</v>
      </c>
      <c r="Y49">
        <f t="shared" si="28"/>
        <v>51</v>
      </c>
      <c r="Z49">
        <v>0.6</v>
      </c>
      <c r="AA49">
        <f t="shared" si="29"/>
        <v>52</v>
      </c>
      <c r="AB49">
        <v>0.4</v>
      </c>
      <c r="AC49">
        <f t="shared" si="30"/>
        <v>48</v>
      </c>
      <c r="AD49">
        <v>-0.1</v>
      </c>
      <c r="AE49">
        <f t="shared" si="31"/>
        <v>50</v>
      </c>
      <c r="AF49">
        <v>-0.108</v>
      </c>
      <c r="AG49">
        <f t="shared" si="32"/>
        <v>55</v>
      </c>
      <c r="AH49">
        <v>-9</v>
      </c>
      <c r="AI49">
        <f t="shared" si="33"/>
        <v>54</v>
      </c>
      <c r="AJ49">
        <v>-0.1</v>
      </c>
      <c r="AK49">
        <f t="shared" si="34"/>
        <v>31</v>
      </c>
      <c r="AL49">
        <f t="shared" si="35"/>
        <v>739</v>
      </c>
      <c r="AM49">
        <f t="shared" si="36"/>
        <v>53</v>
      </c>
    </row>
    <row r="50" spans="1:39" x14ac:dyDescent="0.25">
      <c r="A50">
        <v>48</v>
      </c>
      <c r="B50" t="s">
        <v>117</v>
      </c>
      <c r="C50" t="s">
        <v>118</v>
      </c>
      <c r="D50" t="s">
        <v>79</v>
      </c>
      <c r="E50">
        <v>2</v>
      </c>
      <c r="F50">
        <v>43</v>
      </c>
      <c r="G50">
        <f t="shared" si="19"/>
        <v>26</v>
      </c>
      <c r="H50">
        <v>368</v>
      </c>
      <c r="I50">
        <f t="shared" si="20"/>
        <v>29</v>
      </c>
      <c r="J50">
        <v>101</v>
      </c>
      <c r="K50">
        <f t="shared" si="21"/>
        <v>31</v>
      </c>
      <c r="L50">
        <v>55</v>
      </c>
      <c r="M50">
        <f t="shared" si="22"/>
        <v>30</v>
      </c>
      <c r="N50">
        <v>53</v>
      </c>
      <c r="O50">
        <f t="shared" si="23"/>
        <v>22</v>
      </c>
      <c r="P50">
        <v>0.46899999999999997</v>
      </c>
      <c r="Q50">
        <f t="shared" si="24"/>
        <v>14</v>
      </c>
      <c r="R50">
        <v>0.35</v>
      </c>
      <c r="S50">
        <f t="shared" si="25"/>
        <v>17</v>
      </c>
      <c r="T50">
        <v>0.66700000000000004</v>
      </c>
      <c r="U50">
        <f t="shared" si="26"/>
        <v>33</v>
      </c>
      <c r="V50">
        <v>8.6</v>
      </c>
      <c r="W50">
        <f t="shared" si="27"/>
        <v>46</v>
      </c>
      <c r="X50">
        <v>2.2999999999999998</v>
      </c>
      <c r="Y50">
        <f t="shared" si="28"/>
        <v>49</v>
      </c>
      <c r="Z50">
        <v>1.3</v>
      </c>
      <c r="AA50">
        <f t="shared" si="29"/>
        <v>41</v>
      </c>
      <c r="AB50">
        <v>1.2</v>
      </c>
      <c r="AC50">
        <f t="shared" si="30"/>
        <v>24</v>
      </c>
      <c r="AD50">
        <v>0.8</v>
      </c>
      <c r="AE50">
        <f t="shared" si="31"/>
        <v>17</v>
      </c>
      <c r="AF50">
        <v>0.104</v>
      </c>
      <c r="AG50">
        <f t="shared" si="32"/>
        <v>10</v>
      </c>
      <c r="AH50">
        <v>-1.6</v>
      </c>
      <c r="AI50">
        <f t="shared" si="33"/>
        <v>19</v>
      </c>
      <c r="AJ50">
        <v>0</v>
      </c>
      <c r="AK50">
        <f t="shared" si="34"/>
        <v>14</v>
      </c>
      <c r="AL50">
        <f t="shared" si="35"/>
        <v>422</v>
      </c>
      <c r="AM50">
        <f t="shared" si="36"/>
        <v>24</v>
      </c>
    </row>
    <row r="51" spans="1:39" x14ac:dyDescent="0.25">
      <c r="A51">
        <v>49</v>
      </c>
      <c r="B51" t="s">
        <v>62</v>
      </c>
      <c r="C51" t="s">
        <v>119</v>
      </c>
      <c r="D51" t="s">
        <v>120</v>
      </c>
      <c r="E51">
        <v>1</v>
      </c>
      <c r="F51">
        <v>11</v>
      </c>
      <c r="G51">
        <f t="shared" si="19"/>
        <v>41</v>
      </c>
      <c r="H51">
        <v>78</v>
      </c>
      <c r="I51">
        <f t="shared" si="20"/>
        <v>44</v>
      </c>
      <c r="J51">
        <v>12</v>
      </c>
      <c r="K51">
        <f t="shared" si="21"/>
        <v>49</v>
      </c>
      <c r="L51">
        <v>7</v>
      </c>
      <c r="M51">
        <f t="shared" si="22"/>
        <v>48</v>
      </c>
      <c r="N51">
        <v>11</v>
      </c>
      <c r="O51">
        <f t="shared" si="23"/>
        <v>40</v>
      </c>
      <c r="P51">
        <v>0.29399999999999998</v>
      </c>
      <c r="Q51">
        <f t="shared" si="24"/>
        <v>49</v>
      </c>
      <c r="R51">
        <v>0.2</v>
      </c>
      <c r="S51">
        <f t="shared" si="25"/>
        <v>42</v>
      </c>
      <c r="T51">
        <v>0.5</v>
      </c>
      <c r="U51">
        <f t="shared" si="26"/>
        <v>47</v>
      </c>
      <c r="V51">
        <v>7.1</v>
      </c>
      <c r="W51">
        <f t="shared" si="27"/>
        <v>47</v>
      </c>
      <c r="X51">
        <v>1.1000000000000001</v>
      </c>
      <c r="Y51">
        <f t="shared" si="28"/>
        <v>55</v>
      </c>
      <c r="Z51">
        <v>0.6</v>
      </c>
      <c r="AA51">
        <f t="shared" si="29"/>
        <v>52</v>
      </c>
      <c r="AB51">
        <v>1</v>
      </c>
      <c r="AC51">
        <f t="shared" si="30"/>
        <v>29</v>
      </c>
      <c r="AD51">
        <v>-0.1</v>
      </c>
      <c r="AE51">
        <f t="shared" si="31"/>
        <v>50</v>
      </c>
      <c r="AF51">
        <v>-7.0999999999999994E-2</v>
      </c>
      <c r="AG51">
        <f t="shared" si="32"/>
        <v>54</v>
      </c>
      <c r="AH51">
        <v>-7.4</v>
      </c>
      <c r="AI51">
        <f t="shared" si="33"/>
        <v>52</v>
      </c>
      <c r="AJ51">
        <v>-0.1</v>
      </c>
      <c r="AK51">
        <f t="shared" si="34"/>
        <v>31</v>
      </c>
      <c r="AL51">
        <f t="shared" si="35"/>
        <v>730</v>
      </c>
      <c r="AM51">
        <f t="shared" si="36"/>
        <v>51</v>
      </c>
    </row>
    <row r="52" spans="1:39" x14ac:dyDescent="0.25">
      <c r="A52">
        <v>50</v>
      </c>
      <c r="B52" t="s">
        <v>60</v>
      </c>
      <c r="C52" t="s">
        <v>121</v>
      </c>
      <c r="D52" t="s">
        <v>122</v>
      </c>
      <c r="E52">
        <v>1</v>
      </c>
      <c r="F52">
        <v>9</v>
      </c>
      <c r="G52">
        <f t="shared" si="19"/>
        <v>44</v>
      </c>
      <c r="H52">
        <v>96</v>
      </c>
      <c r="I52">
        <f t="shared" si="20"/>
        <v>42</v>
      </c>
      <c r="J52">
        <v>24</v>
      </c>
      <c r="K52">
        <f t="shared" si="21"/>
        <v>44</v>
      </c>
      <c r="L52">
        <v>20</v>
      </c>
      <c r="M52">
        <f t="shared" si="22"/>
        <v>38</v>
      </c>
      <c r="N52">
        <v>11</v>
      </c>
      <c r="O52">
        <f t="shared" si="23"/>
        <v>40</v>
      </c>
      <c r="P52">
        <v>0.35699999999999998</v>
      </c>
      <c r="Q52">
        <f t="shared" si="24"/>
        <v>41</v>
      </c>
      <c r="R52">
        <v>0.23100000000000001</v>
      </c>
      <c r="S52">
        <f t="shared" si="25"/>
        <v>40</v>
      </c>
      <c r="T52">
        <v>0.5</v>
      </c>
      <c r="U52">
        <f t="shared" si="26"/>
        <v>47</v>
      </c>
      <c r="V52">
        <v>10.7</v>
      </c>
      <c r="W52">
        <f t="shared" si="27"/>
        <v>37</v>
      </c>
      <c r="X52">
        <v>2.7</v>
      </c>
      <c r="Y52">
        <f t="shared" si="28"/>
        <v>46</v>
      </c>
      <c r="Z52">
        <v>2.2000000000000002</v>
      </c>
      <c r="AA52">
        <f t="shared" si="29"/>
        <v>30</v>
      </c>
      <c r="AB52">
        <v>1.2</v>
      </c>
      <c r="AC52">
        <f t="shared" si="30"/>
        <v>24</v>
      </c>
      <c r="AD52">
        <v>0</v>
      </c>
      <c r="AE52">
        <f t="shared" si="31"/>
        <v>37</v>
      </c>
      <c r="AF52">
        <v>-6.0000000000000001E-3</v>
      </c>
      <c r="AG52">
        <f t="shared" si="32"/>
        <v>45</v>
      </c>
      <c r="AH52">
        <v>-4.5999999999999996</v>
      </c>
      <c r="AI52">
        <f t="shared" si="33"/>
        <v>43</v>
      </c>
      <c r="AJ52">
        <v>-0.1</v>
      </c>
      <c r="AK52">
        <f t="shared" si="34"/>
        <v>31</v>
      </c>
      <c r="AL52">
        <f t="shared" si="35"/>
        <v>629</v>
      </c>
      <c r="AM52">
        <f t="shared" si="36"/>
        <v>46</v>
      </c>
    </row>
    <row r="53" spans="1:39" x14ac:dyDescent="0.25">
      <c r="A53">
        <v>51</v>
      </c>
      <c r="B53" t="s">
        <v>49</v>
      </c>
      <c r="C53" t="s">
        <v>123</v>
      </c>
      <c r="D53" t="s">
        <v>124</v>
      </c>
      <c r="E53">
        <v>2</v>
      </c>
      <c r="F53">
        <v>12</v>
      </c>
      <c r="G53">
        <f t="shared" si="19"/>
        <v>40</v>
      </c>
      <c r="H53">
        <v>122</v>
      </c>
      <c r="I53">
        <f t="shared" si="20"/>
        <v>39</v>
      </c>
      <c r="J53">
        <v>40</v>
      </c>
      <c r="K53">
        <f t="shared" si="21"/>
        <v>41</v>
      </c>
      <c r="L53">
        <v>12</v>
      </c>
      <c r="M53">
        <f t="shared" si="22"/>
        <v>43</v>
      </c>
      <c r="N53">
        <v>17</v>
      </c>
      <c r="O53">
        <f t="shared" si="23"/>
        <v>34</v>
      </c>
      <c r="P53">
        <v>0.28000000000000003</v>
      </c>
      <c r="Q53">
        <f t="shared" si="24"/>
        <v>51</v>
      </c>
      <c r="R53">
        <v>0.16700000000000001</v>
      </c>
      <c r="S53">
        <f t="shared" si="25"/>
        <v>47</v>
      </c>
      <c r="T53">
        <v>1</v>
      </c>
      <c r="U53">
        <f t="shared" si="26"/>
        <v>1</v>
      </c>
      <c r="V53">
        <v>10.199999999999999</v>
      </c>
      <c r="W53">
        <f t="shared" si="27"/>
        <v>40</v>
      </c>
      <c r="X53">
        <v>3.3</v>
      </c>
      <c r="Y53">
        <f t="shared" si="28"/>
        <v>37</v>
      </c>
      <c r="Z53">
        <v>1</v>
      </c>
      <c r="AA53">
        <f t="shared" si="29"/>
        <v>46</v>
      </c>
      <c r="AB53">
        <v>1.4</v>
      </c>
      <c r="AC53">
        <f t="shared" si="30"/>
        <v>20</v>
      </c>
      <c r="AD53">
        <v>-0.3</v>
      </c>
      <c r="AE53">
        <f t="shared" si="31"/>
        <v>54</v>
      </c>
      <c r="AF53">
        <v>-0.11899999999999999</v>
      </c>
      <c r="AG53">
        <f t="shared" si="32"/>
        <v>57</v>
      </c>
      <c r="AH53">
        <v>-7.5</v>
      </c>
      <c r="AI53">
        <f t="shared" si="33"/>
        <v>53</v>
      </c>
      <c r="AJ53">
        <v>-0.2</v>
      </c>
      <c r="AK53">
        <f t="shared" si="34"/>
        <v>41</v>
      </c>
      <c r="AL53">
        <f t="shared" si="35"/>
        <v>644</v>
      </c>
      <c r="AM53">
        <f t="shared" si="36"/>
        <v>48</v>
      </c>
    </row>
    <row r="54" spans="1:39" x14ac:dyDescent="0.25">
      <c r="A54">
        <v>52</v>
      </c>
      <c r="B54" t="s">
        <v>44</v>
      </c>
      <c r="C54" t="s">
        <v>125</v>
      </c>
      <c r="D54" t="s">
        <v>126</v>
      </c>
      <c r="E54">
        <v>2</v>
      </c>
      <c r="F54">
        <v>18</v>
      </c>
      <c r="G54">
        <f t="shared" si="19"/>
        <v>35</v>
      </c>
      <c r="H54">
        <v>309</v>
      </c>
      <c r="I54">
        <f t="shared" si="20"/>
        <v>34</v>
      </c>
      <c r="J54">
        <v>93</v>
      </c>
      <c r="K54">
        <f t="shared" si="21"/>
        <v>33</v>
      </c>
      <c r="L54">
        <v>71</v>
      </c>
      <c r="M54">
        <f t="shared" si="22"/>
        <v>28</v>
      </c>
      <c r="N54">
        <v>14</v>
      </c>
      <c r="O54">
        <f t="shared" si="23"/>
        <v>37</v>
      </c>
      <c r="P54">
        <v>0.46600000000000003</v>
      </c>
      <c r="Q54">
        <f t="shared" si="24"/>
        <v>16</v>
      </c>
      <c r="R54">
        <v>0.375</v>
      </c>
      <c r="S54">
        <f t="shared" si="25"/>
        <v>9</v>
      </c>
      <c r="T54">
        <v>0.76200000000000001</v>
      </c>
      <c r="U54">
        <f t="shared" si="26"/>
        <v>19</v>
      </c>
      <c r="V54">
        <v>17.2</v>
      </c>
      <c r="W54">
        <f t="shared" si="27"/>
        <v>23</v>
      </c>
      <c r="X54">
        <v>5.2</v>
      </c>
      <c r="Y54">
        <f t="shared" si="28"/>
        <v>24</v>
      </c>
      <c r="Z54">
        <v>3.9</v>
      </c>
      <c r="AA54">
        <f t="shared" si="29"/>
        <v>11</v>
      </c>
      <c r="AB54">
        <v>0.8</v>
      </c>
      <c r="AC54">
        <f t="shared" si="30"/>
        <v>36</v>
      </c>
      <c r="AD54">
        <v>0.5</v>
      </c>
      <c r="AE54">
        <f t="shared" si="31"/>
        <v>21</v>
      </c>
      <c r="AF54">
        <v>7.0000000000000007E-2</v>
      </c>
      <c r="AG54">
        <f t="shared" si="32"/>
        <v>16</v>
      </c>
      <c r="AH54">
        <v>-3.3</v>
      </c>
      <c r="AI54">
        <f t="shared" si="33"/>
        <v>32</v>
      </c>
      <c r="AJ54">
        <v>-0.1</v>
      </c>
      <c r="AK54">
        <f t="shared" si="34"/>
        <v>31</v>
      </c>
      <c r="AL54">
        <f t="shared" si="35"/>
        <v>405</v>
      </c>
      <c r="AM54">
        <f t="shared" si="36"/>
        <v>23</v>
      </c>
    </row>
    <row r="55" spans="1:39" x14ac:dyDescent="0.25">
      <c r="A55">
        <v>53</v>
      </c>
      <c r="B55" t="s">
        <v>70</v>
      </c>
      <c r="C55" t="s">
        <v>127</v>
      </c>
      <c r="D55" t="s">
        <v>128</v>
      </c>
      <c r="E55">
        <v>1</v>
      </c>
      <c r="F55">
        <v>4</v>
      </c>
      <c r="G55">
        <f t="shared" si="19"/>
        <v>50</v>
      </c>
      <c r="H55">
        <v>45</v>
      </c>
      <c r="I55">
        <f t="shared" si="20"/>
        <v>49</v>
      </c>
      <c r="J55">
        <v>19</v>
      </c>
      <c r="K55">
        <f t="shared" si="21"/>
        <v>45</v>
      </c>
      <c r="L55">
        <v>5</v>
      </c>
      <c r="M55">
        <f t="shared" si="22"/>
        <v>50</v>
      </c>
      <c r="N55">
        <v>7</v>
      </c>
      <c r="O55">
        <f t="shared" si="23"/>
        <v>44</v>
      </c>
      <c r="P55">
        <v>0.35</v>
      </c>
      <c r="Q55">
        <f t="shared" si="24"/>
        <v>43</v>
      </c>
      <c r="R55">
        <v>0.2</v>
      </c>
      <c r="S55">
        <f t="shared" si="25"/>
        <v>42</v>
      </c>
      <c r="T55">
        <v>0.75</v>
      </c>
      <c r="U55">
        <f t="shared" si="26"/>
        <v>21</v>
      </c>
      <c r="V55">
        <v>11.3</v>
      </c>
      <c r="W55">
        <f t="shared" si="27"/>
        <v>35</v>
      </c>
      <c r="X55">
        <v>4.8</v>
      </c>
      <c r="Y55">
        <f t="shared" si="28"/>
        <v>28</v>
      </c>
      <c r="Z55">
        <v>1.3</v>
      </c>
      <c r="AA55">
        <f t="shared" si="29"/>
        <v>41</v>
      </c>
      <c r="AB55">
        <v>1.8</v>
      </c>
      <c r="AC55">
        <f t="shared" si="30"/>
        <v>15</v>
      </c>
      <c r="AD55">
        <v>0</v>
      </c>
      <c r="AE55">
        <f t="shared" si="31"/>
        <v>37</v>
      </c>
      <c r="AF55">
        <v>-8.0000000000000002E-3</v>
      </c>
      <c r="AG55">
        <f t="shared" si="32"/>
        <v>46</v>
      </c>
      <c r="AH55">
        <v>-9</v>
      </c>
      <c r="AI55">
        <f t="shared" si="33"/>
        <v>54</v>
      </c>
      <c r="AJ55">
        <v>-0.1</v>
      </c>
      <c r="AK55">
        <f t="shared" si="34"/>
        <v>31</v>
      </c>
      <c r="AL55">
        <f t="shared" si="35"/>
        <v>631</v>
      </c>
      <c r="AM55">
        <f t="shared" si="36"/>
        <v>47</v>
      </c>
    </row>
    <row r="56" spans="1:39" x14ac:dyDescent="0.25">
      <c r="A56">
        <v>54</v>
      </c>
      <c r="B56" t="s">
        <v>72</v>
      </c>
      <c r="C56" t="s">
        <v>129</v>
      </c>
      <c r="D56" t="s">
        <v>115</v>
      </c>
      <c r="E56">
        <v>1</v>
      </c>
      <c r="F56">
        <v>4</v>
      </c>
      <c r="G56">
        <f t="shared" si="19"/>
        <v>50</v>
      </c>
      <c r="H56">
        <v>28</v>
      </c>
      <c r="I56">
        <f t="shared" si="20"/>
        <v>51</v>
      </c>
      <c r="J56">
        <v>11</v>
      </c>
      <c r="K56">
        <f t="shared" si="21"/>
        <v>51</v>
      </c>
      <c r="L56">
        <v>7</v>
      </c>
      <c r="M56">
        <f t="shared" si="22"/>
        <v>48</v>
      </c>
      <c r="N56">
        <v>1</v>
      </c>
      <c r="O56">
        <f t="shared" si="23"/>
        <v>52</v>
      </c>
      <c r="P56">
        <v>0.25</v>
      </c>
      <c r="Q56">
        <f t="shared" si="24"/>
        <v>53</v>
      </c>
      <c r="R56">
        <v>0.33300000000000002</v>
      </c>
      <c r="S56">
        <f t="shared" si="25"/>
        <v>24</v>
      </c>
      <c r="T56">
        <v>0.75</v>
      </c>
      <c r="U56">
        <f t="shared" si="26"/>
        <v>21</v>
      </c>
      <c r="V56">
        <v>7</v>
      </c>
      <c r="W56">
        <f t="shared" si="27"/>
        <v>48</v>
      </c>
      <c r="X56">
        <v>2.8</v>
      </c>
      <c r="Y56">
        <f t="shared" si="28"/>
        <v>45</v>
      </c>
      <c r="Z56">
        <v>1.8</v>
      </c>
      <c r="AA56">
        <f t="shared" si="29"/>
        <v>35</v>
      </c>
      <c r="AB56">
        <v>0.3</v>
      </c>
      <c r="AC56">
        <f t="shared" si="30"/>
        <v>51</v>
      </c>
      <c r="AD56">
        <v>-0.1</v>
      </c>
      <c r="AE56">
        <f t="shared" si="31"/>
        <v>50</v>
      </c>
      <c r="AF56">
        <v>-0.13</v>
      </c>
      <c r="AG56">
        <f t="shared" si="32"/>
        <v>58</v>
      </c>
      <c r="AH56">
        <v>-13</v>
      </c>
      <c r="AI56">
        <f t="shared" si="33"/>
        <v>59</v>
      </c>
      <c r="AJ56">
        <v>-0.1</v>
      </c>
      <c r="AK56">
        <f t="shared" si="34"/>
        <v>31</v>
      </c>
      <c r="AL56">
        <f t="shared" si="35"/>
        <v>727</v>
      </c>
      <c r="AM56">
        <f t="shared" si="36"/>
        <v>50</v>
      </c>
    </row>
    <row r="57" spans="1:39" x14ac:dyDescent="0.25">
      <c r="A57">
        <v>55</v>
      </c>
      <c r="B57" t="s">
        <v>21</v>
      </c>
      <c r="C57" t="s">
        <v>130</v>
      </c>
      <c r="D57" t="s">
        <v>25</v>
      </c>
      <c r="E57">
        <v>1</v>
      </c>
      <c r="F57">
        <v>3</v>
      </c>
      <c r="G57">
        <f t="shared" si="19"/>
        <v>52</v>
      </c>
      <c r="H57">
        <v>10</v>
      </c>
      <c r="I57">
        <f t="shared" si="20"/>
        <v>55</v>
      </c>
      <c r="J57">
        <v>4</v>
      </c>
      <c r="K57">
        <f t="shared" si="21"/>
        <v>54</v>
      </c>
      <c r="L57">
        <v>1</v>
      </c>
      <c r="M57">
        <f t="shared" si="22"/>
        <v>55</v>
      </c>
      <c r="N57">
        <v>1</v>
      </c>
      <c r="O57">
        <f t="shared" si="23"/>
        <v>52</v>
      </c>
      <c r="P57">
        <v>0.4</v>
      </c>
      <c r="Q57">
        <f t="shared" si="24"/>
        <v>33</v>
      </c>
      <c r="R57">
        <v>0</v>
      </c>
      <c r="S57">
        <f t="shared" si="25"/>
        <v>52</v>
      </c>
      <c r="T57" s="1">
        <v>0</v>
      </c>
      <c r="U57">
        <f t="shared" si="26"/>
        <v>53</v>
      </c>
      <c r="V57">
        <v>3.3</v>
      </c>
      <c r="W57">
        <f t="shared" si="27"/>
        <v>56</v>
      </c>
      <c r="X57">
        <v>1.3</v>
      </c>
      <c r="Y57">
        <f t="shared" si="28"/>
        <v>52</v>
      </c>
      <c r="Z57">
        <v>0.3</v>
      </c>
      <c r="AA57">
        <f t="shared" si="29"/>
        <v>55</v>
      </c>
      <c r="AB57">
        <v>0.3</v>
      </c>
      <c r="AC57">
        <f t="shared" si="30"/>
        <v>51</v>
      </c>
      <c r="AD57">
        <v>0</v>
      </c>
      <c r="AE57">
        <f t="shared" si="31"/>
        <v>37</v>
      </c>
      <c r="AF57">
        <v>-4.4999999999999998E-2</v>
      </c>
      <c r="AG57">
        <f t="shared" si="32"/>
        <v>52</v>
      </c>
      <c r="AH57">
        <v>-12.3</v>
      </c>
      <c r="AI57">
        <f t="shared" si="33"/>
        <v>58</v>
      </c>
      <c r="AJ57">
        <v>0</v>
      </c>
      <c r="AK57">
        <f t="shared" si="34"/>
        <v>14</v>
      </c>
      <c r="AL57">
        <f t="shared" si="35"/>
        <v>781</v>
      </c>
      <c r="AM57">
        <f t="shared" si="36"/>
        <v>59</v>
      </c>
    </row>
    <row r="58" spans="1:39" x14ac:dyDescent="0.25">
      <c r="A58">
        <v>56</v>
      </c>
      <c r="B58" t="s">
        <v>117</v>
      </c>
      <c r="C58" t="s">
        <v>131</v>
      </c>
      <c r="D58" t="s">
        <v>132</v>
      </c>
      <c r="E58" s="1">
        <v>0</v>
      </c>
      <c r="F58" s="1">
        <v>0</v>
      </c>
      <c r="G58" s="2">
        <f t="shared" si="19"/>
        <v>57</v>
      </c>
      <c r="H58" s="1">
        <v>0</v>
      </c>
      <c r="I58">
        <f t="shared" si="20"/>
        <v>57</v>
      </c>
      <c r="J58" s="1">
        <v>0</v>
      </c>
      <c r="K58">
        <f t="shared" si="21"/>
        <v>56</v>
      </c>
      <c r="L58" s="1">
        <v>0</v>
      </c>
      <c r="M58">
        <f t="shared" si="22"/>
        <v>56</v>
      </c>
      <c r="N58" s="1">
        <v>0</v>
      </c>
      <c r="O58">
        <f t="shared" si="23"/>
        <v>55</v>
      </c>
      <c r="P58" s="1">
        <v>0</v>
      </c>
      <c r="Q58">
        <f t="shared" si="24"/>
        <v>56</v>
      </c>
      <c r="R58" s="1">
        <v>0</v>
      </c>
      <c r="S58">
        <f t="shared" si="25"/>
        <v>52</v>
      </c>
      <c r="T58" s="1">
        <v>0</v>
      </c>
      <c r="U58">
        <f t="shared" si="26"/>
        <v>53</v>
      </c>
      <c r="V58" s="1">
        <v>0</v>
      </c>
      <c r="W58">
        <f t="shared" si="27"/>
        <v>57</v>
      </c>
      <c r="X58" s="1">
        <v>0</v>
      </c>
      <c r="Y58">
        <f t="shared" si="28"/>
        <v>56</v>
      </c>
      <c r="Z58" s="1">
        <v>0</v>
      </c>
      <c r="AA58">
        <f t="shared" si="29"/>
        <v>56</v>
      </c>
      <c r="AB58" s="1">
        <v>0</v>
      </c>
      <c r="AC58">
        <f t="shared" si="30"/>
        <v>55</v>
      </c>
      <c r="AD58" s="1">
        <v>0</v>
      </c>
      <c r="AE58">
        <f t="shared" si="31"/>
        <v>37</v>
      </c>
      <c r="AF58" s="1">
        <v>0</v>
      </c>
      <c r="AG58">
        <f t="shared" si="32"/>
        <v>40</v>
      </c>
      <c r="AH58" s="1">
        <v>0</v>
      </c>
      <c r="AI58">
        <f t="shared" si="33"/>
        <v>9</v>
      </c>
      <c r="AJ58" s="1">
        <v>0</v>
      </c>
      <c r="AK58">
        <f t="shared" si="34"/>
        <v>14</v>
      </c>
      <c r="AL58">
        <f t="shared" si="35"/>
        <v>766</v>
      </c>
      <c r="AM58">
        <f t="shared" si="36"/>
        <v>54</v>
      </c>
    </row>
    <row r="59" spans="1:39" x14ac:dyDescent="0.25">
      <c r="A59">
        <v>57</v>
      </c>
      <c r="B59" t="s">
        <v>15</v>
      </c>
      <c r="C59" t="s">
        <v>133</v>
      </c>
      <c r="D59" t="s">
        <v>69</v>
      </c>
      <c r="E59">
        <v>1</v>
      </c>
      <c r="F59">
        <v>10</v>
      </c>
      <c r="G59">
        <f t="shared" si="19"/>
        <v>43</v>
      </c>
      <c r="H59">
        <v>53</v>
      </c>
      <c r="I59">
        <f t="shared" si="20"/>
        <v>46</v>
      </c>
      <c r="J59">
        <v>12</v>
      </c>
      <c r="K59">
        <f t="shared" si="21"/>
        <v>49</v>
      </c>
      <c r="L59">
        <v>4</v>
      </c>
      <c r="M59">
        <f t="shared" si="22"/>
        <v>53</v>
      </c>
      <c r="N59">
        <v>8</v>
      </c>
      <c r="O59">
        <f t="shared" si="23"/>
        <v>42</v>
      </c>
      <c r="P59">
        <v>0.25</v>
      </c>
      <c r="Q59">
        <f t="shared" si="24"/>
        <v>53</v>
      </c>
      <c r="R59">
        <v>0.2</v>
      </c>
      <c r="S59">
        <f t="shared" si="25"/>
        <v>42</v>
      </c>
      <c r="T59" s="1">
        <v>0</v>
      </c>
      <c r="U59">
        <f t="shared" si="26"/>
        <v>53</v>
      </c>
      <c r="V59">
        <v>5.3</v>
      </c>
      <c r="W59">
        <f t="shared" si="27"/>
        <v>51</v>
      </c>
      <c r="X59">
        <v>1.2</v>
      </c>
      <c r="Y59">
        <f t="shared" si="28"/>
        <v>53</v>
      </c>
      <c r="Z59">
        <v>0.4</v>
      </c>
      <c r="AA59">
        <f t="shared" si="29"/>
        <v>54</v>
      </c>
      <c r="AB59">
        <v>0.8</v>
      </c>
      <c r="AC59">
        <f t="shared" si="30"/>
        <v>36</v>
      </c>
      <c r="AD59">
        <v>-0.1</v>
      </c>
      <c r="AE59">
        <f t="shared" si="31"/>
        <v>50</v>
      </c>
      <c r="AF59">
        <v>-0.11700000000000001</v>
      </c>
      <c r="AG59">
        <f t="shared" si="32"/>
        <v>56</v>
      </c>
      <c r="AH59">
        <v>-11.9</v>
      </c>
      <c r="AI59">
        <f t="shared" si="33"/>
        <v>57</v>
      </c>
      <c r="AJ59">
        <v>-0.1</v>
      </c>
      <c r="AK59">
        <f t="shared" si="34"/>
        <v>31</v>
      </c>
      <c r="AL59">
        <f t="shared" si="35"/>
        <v>769</v>
      </c>
      <c r="AM59">
        <f t="shared" si="36"/>
        <v>58</v>
      </c>
    </row>
    <row r="60" spans="1:39" x14ac:dyDescent="0.25">
      <c r="A60">
        <v>58</v>
      </c>
      <c r="B60" t="s">
        <v>80</v>
      </c>
      <c r="C60" t="s">
        <v>134</v>
      </c>
      <c r="D60" t="s">
        <v>135</v>
      </c>
      <c r="E60">
        <v>2</v>
      </c>
      <c r="F60">
        <v>11</v>
      </c>
      <c r="G60">
        <f t="shared" si="19"/>
        <v>41</v>
      </c>
      <c r="H60">
        <v>113</v>
      </c>
      <c r="I60">
        <f t="shared" si="20"/>
        <v>40</v>
      </c>
      <c r="J60">
        <v>38</v>
      </c>
      <c r="K60">
        <f t="shared" si="21"/>
        <v>43</v>
      </c>
      <c r="L60">
        <v>18</v>
      </c>
      <c r="M60">
        <f t="shared" si="22"/>
        <v>40</v>
      </c>
      <c r="N60">
        <v>5</v>
      </c>
      <c r="O60">
        <f t="shared" si="23"/>
        <v>47</v>
      </c>
      <c r="P60">
        <v>0.38200000000000001</v>
      </c>
      <c r="Q60">
        <f t="shared" si="24"/>
        <v>36</v>
      </c>
      <c r="R60">
        <v>0.4</v>
      </c>
      <c r="S60">
        <f t="shared" si="25"/>
        <v>4</v>
      </c>
      <c r="T60">
        <v>0.8</v>
      </c>
      <c r="U60">
        <f t="shared" si="26"/>
        <v>11</v>
      </c>
      <c r="V60">
        <v>10.3</v>
      </c>
      <c r="W60">
        <f t="shared" si="27"/>
        <v>39</v>
      </c>
      <c r="X60">
        <v>3.5</v>
      </c>
      <c r="Y60">
        <f t="shared" si="28"/>
        <v>35</v>
      </c>
      <c r="Z60">
        <v>1.6</v>
      </c>
      <c r="AA60">
        <f t="shared" si="29"/>
        <v>37</v>
      </c>
      <c r="AB60">
        <v>0.5</v>
      </c>
      <c r="AC60">
        <f t="shared" si="30"/>
        <v>41</v>
      </c>
      <c r="AD60">
        <v>0.2</v>
      </c>
      <c r="AE60">
        <f t="shared" si="31"/>
        <v>25</v>
      </c>
      <c r="AF60">
        <v>7.8E-2</v>
      </c>
      <c r="AG60">
        <f t="shared" si="32"/>
        <v>15</v>
      </c>
      <c r="AH60">
        <v>-4.3</v>
      </c>
      <c r="AI60">
        <f t="shared" si="33"/>
        <v>41</v>
      </c>
      <c r="AJ60">
        <v>-0.1</v>
      </c>
      <c r="AK60">
        <f t="shared" si="34"/>
        <v>31</v>
      </c>
      <c r="AL60">
        <f t="shared" si="35"/>
        <v>526</v>
      </c>
      <c r="AM60">
        <f t="shared" si="36"/>
        <v>36</v>
      </c>
    </row>
    <row r="61" spans="1:39" x14ac:dyDescent="0.25">
      <c r="A61">
        <v>59</v>
      </c>
      <c r="B61" t="s">
        <v>136</v>
      </c>
      <c r="C61" t="s">
        <v>137</v>
      </c>
      <c r="D61" t="s">
        <v>138</v>
      </c>
      <c r="E61">
        <v>1</v>
      </c>
      <c r="F61">
        <v>6</v>
      </c>
      <c r="G61">
        <f t="shared" si="19"/>
        <v>48</v>
      </c>
      <c r="H61">
        <v>28</v>
      </c>
      <c r="I61">
        <f t="shared" si="20"/>
        <v>51</v>
      </c>
      <c r="J61">
        <v>14</v>
      </c>
      <c r="K61">
        <f t="shared" si="21"/>
        <v>48</v>
      </c>
      <c r="L61">
        <v>14</v>
      </c>
      <c r="M61">
        <f t="shared" si="22"/>
        <v>41</v>
      </c>
      <c r="N61">
        <v>3</v>
      </c>
      <c r="O61">
        <f t="shared" si="23"/>
        <v>50</v>
      </c>
      <c r="P61">
        <v>0.35699999999999998</v>
      </c>
      <c r="Q61">
        <f t="shared" si="24"/>
        <v>41</v>
      </c>
      <c r="R61">
        <v>0.5</v>
      </c>
      <c r="S61">
        <f t="shared" si="25"/>
        <v>2</v>
      </c>
      <c r="T61">
        <v>0.6</v>
      </c>
      <c r="U61">
        <f t="shared" si="26"/>
        <v>43</v>
      </c>
      <c r="V61">
        <v>4.7</v>
      </c>
      <c r="W61">
        <f t="shared" si="27"/>
        <v>52</v>
      </c>
      <c r="X61">
        <v>2.2999999999999998</v>
      </c>
      <c r="Y61">
        <f t="shared" si="28"/>
        <v>49</v>
      </c>
      <c r="Z61">
        <v>2.2999999999999998</v>
      </c>
      <c r="AA61">
        <f t="shared" si="29"/>
        <v>28</v>
      </c>
      <c r="AB61">
        <v>0.5</v>
      </c>
      <c r="AC61">
        <f t="shared" si="30"/>
        <v>41</v>
      </c>
      <c r="AD61">
        <v>0</v>
      </c>
      <c r="AE61">
        <f t="shared" si="31"/>
        <v>37</v>
      </c>
      <c r="AF61">
        <v>4.2999999999999997E-2</v>
      </c>
      <c r="AG61">
        <f t="shared" si="32"/>
        <v>30</v>
      </c>
      <c r="AH61">
        <v>-9.6</v>
      </c>
      <c r="AI61">
        <f t="shared" si="33"/>
        <v>56</v>
      </c>
      <c r="AJ61">
        <v>-0.1</v>
      </c>
      <c r="AK61">
        <f t="shared" si="34"/>
        <v>31</v>
      </c>
      <c r="AL61">
        <f t="shared" si="35"/>
        <v>648</v>
      </c>
      <c r="AM61">
        <f t="shared" si="36"/>
        <v>49</v>
      </c>
    </row>
    <row r="62" spans="1:39" x14ac:dyDescent="0.25">
      <c r="A62">
        <v>60</v>
      </c>
      <c r="B62" t="s">
        <v>103</v>
      </c>
      <c r="C62" t="s">
        <v>139</v>
      </c>
      <c r="D62" t="s">
        <v>142</v>
      </c>
      <c r="E62" s="1">
        <v>0</v>
      </c>
      <c r="F62" s="1">
        <v>0</v>
      </c>
      <c r="G62" s="2">
        <f t="shared" si="19"/>
        <v>57</v>
      </c>
      <c r="H62" s="1">
        <v>0</v>
      </c>
      <c r="I62">
        <f t="shared" si="20"/>
        <v>57</v>
      </c>
      <c r="J62" s="1">
        <v>0</v>
      </c>
      <c r="K62">
        <f t="shared" si="21"/>
        <v>56</v>
      </c>
      <c r="L62" s="1">
        <v>0</v>
      </c>
      <c r="M62">
        <f t="shared" si="22"/>
        <v>56</v>
      </c>
      <c r="N62" s="1">
        <v>0</v>
      </c>
      <c r="O62">
        <f t="shared" si="23"/>
        <v>55</v>
      </c>
      <c r="P62" s="1">
        <v>0</v>
      </c>
      <c r="Q62">
        <f t="shared" si="24"/>
        <v>56</v>
      </c>
      <c r="R62" s="1">
        <v>0</v>
      </c>
      <c r="S62">
        <f t="shared" si="25"/>
        <v>52</v>
      </c>
      <c r="T62" s="1">
        <v>0</v>
      </c>
      <c r="U62">
        <f t="shared" si="26"/>
        <v>53</v>
      </c>
      <c r="V62" s="1">
        <v>0</v>
      </c>
      <c r="W62">
        <f t="shared" si="27"/>
        <v>57</v>
      </c>
      <c r="X62" s="1">
        <v>0</v>
      </c>
      <c r="Y62">
        <f t="shared" si="28"/>
        <v>56</v>
      </c>
      <c r="Z62" s="1">
        <v>0</v>
      </c>
      <c r="AA62">
        <f t="shared" si="29"/>
        <v>56</v>
      </c>
      <c r="AB62" s="1">
        <v>0</v>
      </c>
      <c r="AC62">
        <f t="shared" si="30"/>
        <v>55</v>
      </c>
      <c r="AD62" s="1">
        <v>0</v>
      </c>
      <c r="AE62">
        <f t="shared" si="31"/>
        <v>37</v>
      </c>
      <c r="AF62" s="1">
        <v>0</v>
      </c>
      <c r="AG62">
        <f t="shared" si="32"/>
        <v>40</v>
      </c>
      <c r="AH62" s="1">
        <v>0</v>
      </c>
      <c r="AI62">
        <f t="shared" si="33"/>
        <v>9</v>
      </c>
      <c r="AJ62" s="1">
        <v>0</v>
      </c>
      <c r="AK62">
        <f t="shared" si="34"/>
        <v>14</v>
      </c>
      <c r="AL62">
        <f t="shared" si="35"/>
        <v>766</v>
      </c>
      <c r="AM62">
        <f t="shared" si="36"/>
        <v>54</v>
      </c>
    </row>
  </sheetData>
  <autoFilter ref="A2:AM62" xr:uid="{A6319D03-8B0A-47A4-8A2D-9BCD2B730983}">
    <sortState xmlns:xlrd2="http://schemas.microsoft.com/office/spreadsheetml/2017/richdata2" ref="A3:AM62">
      <sortCondition ref="A2:A6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7096-5E3A-4421-84CA-D987DFF203D1}">
  <dimension ref="A1:D31"/>
  <sheetViews>
    <sheetView workbookViewId="0">
      <selection activeCell="K19" sqref="K19"/>
    </sheetView>
  </sheetViews>
  <sheetFormatPr defaultRowHeight="15" x14ac:dyDescent="0.25"/>
  <cols>
    <col min="2" max="2" width="27.5703125" customWidth="1"/>
    <col min="4" max="4" width="27.42578125" customWidth="1"/>
  </cols>
  <sheetData>
    <row r="1" spans="1:4" x14ac:dyDescent="0.25">
      <c r="A1" t="s">
        <v>163</v>
      </c>
      <c r="B1" t="s">
        <v>0</v>
      </c>
      <c r="C1" t="s">
        <v>164</v>
      </c>
      <c r="D1" t="s">
        <v>0</v>
      </c>
    </row>
    <row r="2" spans="1:4" x14ac:dyDescent="0.25">
      <c r="A2">
        <v>1</v>
      </c>
      <c r="B2" t="s">
        <v>19</v>
      </c>
      <c r="C2">
        <f>A31+1</f>
        <v>31</v>
      </c>
      <c r="D2" t="s">
        <v>110</v>
      </c>
    </row>
    <row r="3" spans="1:4" x14ac:dyDescent="0.25">
      <c r="A3">
        <f>A2+1</f>
        <v>2</v>
      </c>
      <c r="B3" t="s">
        <v>67</v>
      </c>
      <c r="C3">
        <f t="shared" ref="C3:C30" si="0">C2+1</f>
        <v>32</v>
      </c>
      <c r="D3" t="s">
        <v>78</v>
      </c>
    </row>
    <row r="4" spans="1:4" x14ac:dyDescent="0.25">
      <c r="A4">
        <f t="shared" ref="A4:A30" si="1">A3+1</f>
        <v>3</v>
      </c>
      <c r="B4" t="s">
        <v>48</v>
      </c>
      <c r="C4">
        <f t="shared" si="0"/>
        <v>33</v>
      </c>
      <c r="D4" t="s">
        <v>75</v>
      </c>
    </row>
    <row r="5" spans="1:4" x14ac:dyDescent="0.25">
      <c r="A5">
        <f t="shared" si="1"/>
        <v>4</v>
      </c>
      <c r="B5" t="s">
        <v>45</v>
      </c>
      <c r="C5">
        <f t="shared" si="0"/>
        <v>34</v>
      </c>
      <c r="D5" t="s">
        <v>58</v>
      </c>
    </row>
    <row r="6" spans="1:4" x14ac:dyDescent="0.25">
      <c r="A6">
        <f t="shared" si="1"/>
        <v>5</v>
      </c>
      <c r="B6" t="s">
        <v>16</v>
      </c>
      <c r="C6">
        <f t="shared" si="0"/>
        <v>35</v>
      </c>
      <c r="D6" t="s">
        <v>63</v>
      </c>
    </row>
    <row r="7" spans="1:4" x14ac:dyDescent="0.25">
      <c r="A7">
        <f t="shared" si="1"/>
        <v>6</v>
      </c>
      <c r="B7" t="s">
        <v>43</v>
      </c>
      <c r="C7">
        <f t="shared" si="0"/>
        <v>36</v>
      </c>
      <c r="D7" t="s">
        <v>134</v>
      </c>
    </row>
    <row r="8" spans="1:4" x14ac:dyDescent="0.25">
      <c r="A8">
        <f t="shared" si="1"/>
        <v>7</v>
      </c>
      <c r="B8" t="s">
        <v>106</v>
      </c>
      <c r="C8">
        <f t="shared" si="0"/>
        <v>37</v>
      </c>
      <c r="D8" t="s">
        <v>109</v>
      </c>
    </row>
    <row r="9" spans="1:4" x14ac:dyDescent="0.25">
      <c r="A9">
        <f t="shared" si="1"/>
        <v>8</v>
      </c>
      <c r="B9" t="s">
        <v>39</v>
      </c>
      <c r="C9">
        <f t="shared" si="0"/>
        <v>38</v>
      </c>
      <c r="D9" t="s">
        <v>53</v>
      </c>
    </row>
    <row r="10" spans="1:4" x14ac:dyDescent="0.25">
      <c r="A10">
        <f t="shared" si="1"/>
        <v>9</v>
      </c>
      <c r="B10" t="s">
        <v>36</v>
      </c>
      <c r="C10">
        <f t="shared" si="0"/>
        <v>39</v>
      </c>
      <c r="D10" t="s">
        <v>73</v>
      </c>
    </row>
    <row r="11" spans="1:4" x14ac:dyDescent="0.25">
      <c r="A11">
        <f t="shared" si="1"/>
        <v>10</v>
      </c>
      <c r="B11" t="s">
        <v>33</v>
      </c>
      <c r="C11">
        <f t="shared" si="0"/>
        <v>40</v>
      </c>
      <c r="D11" t="s">
        <v>104</v>
      </c>
    </row>
    <row r="12" spans="1:4" x14ac:dyDescent="0.25">
      <c r="A12">
        <f t="shared" si="1"/>
        <v>11</v>
      </c>
      <c r="B12" t="s">
        <v>24</v>
      </c>
      <c r="C12">
        <f t="shared" si="0"/>
        <v>41</v>
      </c>
      <c r="D12" t="s">
        <v>55</v>
      </c>
    </row>
    <row r="13" spans="1:4" x14ac:dyDescent="0.25">
      <c r="A13">
        <f t="shared" si="1"/>
        <v>12</v>
      </c>
      <c r="B13" t="s">
        <v>83</v>
      </c>
      <c r="C13">
        <f t="shared" si="0"/>
        <v>42</v>
      </c>
      <c r="D13" t="s">
        <v>91</v>
      </c>
    </row>
    <row r="14" spans="1:4" x14ac:dyDescent="0.25">
      <c r="A14">
        <f t="shared" si="1"/>
        <v>13</v>
      </c>
      <c r="B14" t="s">
        <v>64</v>
      </c>
      <c r="C14">
        <f t="shared" si="0"/>
        <v>43</v>
      </c>
      <c r="D14" t="s">
        <v>108</v>
      </c>
    </row>
    <row r="15" spans="1:4" x14ac:dyDescent="0.25">
      <c r="A15">
        <f t="shared" si="1"/>
        <v>14</v>
      </c>
      <c r="B15" t="s">
        <v>71</v>
      </c>
      <c r="C15">
        <f t="shared" si="0"/>
        <v>44</v>
      </c>
      <c r="D15" t="s">
        <v>50</v>
      </c>
    </row>
    <row r="16" spans="1:4" x14ac:dyDescent="0.25">
      <c r="A16">
        <f t="shared" si="1"/>
        <v>15</v>
      </c>
      <c r="B16" t="s">
        <v>96</v>
      </c>
      <c r="C16">
        <f t="shared" si="0"/>
        <v>45</v>
      </c>
      <c r="D16" t="s">
        <v>89</v>
      </c>
    </row>
    <row r="17" spans="1:4" x14ac:dyDescent="0.25">
      <c r="A17">
        <f t="shared" si="1"/>
        <v>16</v>
      </c>
      <c r="B17" t="s">
        <v>27</v>
      </c>
      <c r="C17">
        <f t="shared" si="0"/>
        <v>46</v>
      </c>
      <c r="D17" t="s">
        <v>121</v>
      </c>
    </row>
    <row r="18" spans="1:4" x14ac:dyDescent="0.25">
      <c r="A18">
        <f t="shared" si="1"/>
        <v>17</v>
      </c>
      <c r="B18" t="s">
        <v>85</v>
      </c>
      <c r="C18">
        <f t="shared" si="0"/>
        <v>47</v>
      </c>
      <c r="D18" t="s">
        <v>127</v>
      </c>
    </row>
    <row r="19" spans="1:4" x14ac:dyDescent="0.25">
      <c r="A19">
        <f t="shared" si="1"/>
        <v>18</v>
      </c>
      <c r="B19" t="s">
        <v>22</v>
      </c>
      <c r="C19">
        <f t="shared" si="0"/>
        <v>48</v>
      </c>
      <c r="D19" t="s">
        <v>123</v>
      </c>
    </row>
    <row r="20" spans="1:4" x14ac:dyDescent="0.25">
      <c r="A20">
        <f t="shared" si="1"/>
        <v>19</v>
      </c>
      <c r="B20" t="s">
        <v>41</v>
      </c>
      <c r="C20">
        <f t="shared" si="0"/>
        <v>49</v>
      </c>
      <c r="D20" t="s">
        <v>137</v>
      </c>
    </row>
    <row r="21" spans="1:4" x14ac:dyDescent="0.25">
      <c r="A21">
        <f t="shared" si="1"/>
        <v>20</v>
      </c>
      <c r="B21" t="s">
        <v>30</v>
      </c>
      <c r="C21">
        <f t="shared" si="0"/>
        <v>50</v>
      </c>
      <c r="D21" t="s">
        <v>129</v>
      </c>
    </row>
    <row r="22" spans="1:4" x14ac:dyDescent="0.25">
      <c r="A22">
        <f t="shared" si="1"/>
        <v>21</v>
      </c>
      <c r="B22" t="s">
        <v>68</v>
      </c>
      <c r="C22">
        <f t="shared" si="0"/>
        <v>51</v>
      </c>
      <c r="D22" t="s">
        <v>119</v>
      </c>
    </row>
    <row r="23" spans="1:4" x14ac:dyDescent="0.25">
      <c r="A23">
        <f t="shared" si="1"/>
        <v>22</v>
      </c>
      <c r="B23" t="s">
        <v>100</v>
      </c>
      <c r="C23">
        <f t="shared" si="0"/>
        <v>52</v>
      </c>
      <c r="D23" t="s">
        <v>76</v>
      </c>
    </row>
    <row r="24" spans="1:4" x14ac:dyDescent="0.25">
      <c r="A24">
        <f t="shared" si="1"/>
        <v>23</v>
      </c>
      <c r="B24" t="s">
        <v>125</v>
      </c>
      <c r="C24">
        <f t="shared" si="0"/>
        <v>53</v>
      </c>
      <c r="D24" t="s">
        <v>116</v>
      </c>
    </row>
    <row r="25" spans="1:4" x14ac:dyDescent="0.25">
      <c r="A25">
        <f t="shared" si="1"/>
        <v>24</v>
      </c>
      <c r="B25" t="s">
        <v>118</v>
      </c>
      <c r="C25">
        <f t="shared" si="0"/>
        <v>54</v>
      </c>
      <c r="D25" t="s">
        <v>95</v>
      </c>
    </row>
    <row r="26" spans="1:4" x14ac:dyDescent="0.25">
      <c r="A26">
        <f t="shared" si="1"/>
        <v>25</v>
      </c>
      <c r="B26" t="s">
        <v>93</v>
      </c>
      <c r="C26">
        <f t="shared" si="0"/>
        <v>55</v>
      </c>
      <c r="D26" t="s">
        <v>99</v>
      </c>
    </row>
    <row r="27" spans="1:4" x14ac:dyDescent="0.25">
      <c r="A27">
        <f t="shared" si="1"/>
        <v>26</v>
      </c>
      <c r="B27" t="s">
        <v>87</v>
      </c>
      <c r="C27">
        <f t="shared" si="0"/>
        <v>56</v>
      </c>
      <c r="D27" t="s">
        <v>131</v>
      </c>
    </row>
    <row r="28" spans="1:4" x14ac:dyDescent="0.25">
      <c r="A28">
        <f t="shared" si="1"/>
        <v>27</v>
      </c>
      <c r="B28" t="s">
        <v>81</v>
      </c>
      <c r="C28">
        <f t="shared" si="0"/>
        <v>57</v>
      </c>
      <c r="D28" t="s">
        <v>139</v>
      </c>
    </row>
    <row r="29" spans="1:4" x14ac:dyDescent="0.25">
      <c r="A29">
        <f t="shared" si="1"/>
        <v>28</v>
      </c>
      <c r="B29" t="s">
        <v>61</v>
      </c>
      <c r="C29">
        <f t="shared" si="0"/>
        <v>58</v>
      </c>
      <c r="D29" t="s">
        <v>133</v>
      </c>
    </row>
    <row r="30" spans="1:4" x14ac:dyDescent="0.25">
      <c r="A30">
        <f t="shared" si="1"/>
        <v>29</v>
      </c>
      <c r="B30" t="s">
        <v>114</v>
      </c>
      <c r="C30">
        <f t="shared" si="0"/>
        <v>59</v>
      </c>
      <c r="D30" t="s">
        <v>130</v>
      </c>
    </row>
    <row r="31" spans="1:4" x14ac:dyDescent="0.25">
      <c r="A31">
        <f>A30+1</f>
        <v>30</v>
      </c>
      <c r="B31" t="s">
        <v>102</v>
      </c>
      <c r="C31">
        <v>60</v>
      </c>
      <c r="D31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4DE7-6151-419F-B2BF-6AAF2673E1CD}">
  <dimension ref="A1:B29"/>
  <sheetViews>
    <sheetView workbookViewId="0">
      <selection activeCell="J15" sqref="J15"/>
    </sheetView>
  </sheetViews>
  <sheetFormatPr defaultRowHeight="15" x14ac:dyDescent="0.25"/>
  <cols>
    <col min="2" max="2" width="18" customWidth="1"/>
  </cols>
  <sheetData>
    <row r="1" spans="1:2" x14ac:dyDescent="0.25">
      <c r="A1" s="3" t="s">
        <v>141</v>
      </c>
      <c r="B1" s="4" t="s">
        <v>165</v>
      </c>
    </row>
    <row r="2" spans="1:2" x14ac:dyDescent="0.25">
      <c r="A2" s="3" t="s">
        <v>18</v>
      </c>
      <c r="B2" s="4">
        <v>1</v>
      </c>
    </row>
    <row r="3" spans="1:2" x14ac:dyDescent="0.25">
      <c r="A3" s="3" t="s">
        <v>66</v>
      </c>
      <c r="B3" s="4">
        <v>2</v>
      </c>
    </row>
    <row r="4" spans="1:2" x14ac:dyDescent="0.25">
      <c r="A4" s="3" t="s">
        <v>38</v>
      </c>
      <c r="B4" s="4">
        <v>8</v>
      </c>
    </row>
    <row r="5" spans="1:2" x14ac:dyDescent="0.25">
      <c r="A5" s="3" t="s">
        <v>23</v>
      </c>
      <c r="B5" s="4">
        <v>11</v>
      </c>
    </row>
    <row r="6" spans="1:2" x14ac:dyDescent="0.25">
      <c r="A6" s="3" t="s">
        <v>44</v>
      </c>
      <c r="B6" s="4">
        <v>14</v>
      </c>
    </row>
    <row r="7" spans="1:2" x14ac:dyDescent="0.25">
      <c r="A7" s="3" t="s">
        <v>84</v>
      </c>
      <c r="B7" s="4">
        <v>16</v>
      </c>
    </row>
    <row r="8" spans="1:2" x14ac:dyDescent="0.25">
      <c r="A8" s="3" t="s">
        <v>32</v>
      </c>
      <c r="B8" s="4">
        <v>16</v>
      </c>
    </row>
    <row r="9" spans="1:2" x14ac:dyDescent="0.25">
      <c r="A9" s="3" t="s">
        <v>47</v>
      </c>
      <c r="B9" s="4">
        <v>17</v>
      </c>
    </row>
    <row r="10" spans="1:2" x14ac:dyDescent="0.25">
      <c r="A10" s="3" t="s">
        <v>42</v>
      </c>
      <c r="B10" s="4">
        <v>21.5</v>
      </c>
    </row>
    <row r="11" spans="1:2" x14ac:dyDescent="0.25">
      <c r="A11" s="3" t="s">
        <v>80</v>
      </c>
      <c r="B11" s="4">
        <v>23.333333</v>
      </c>
    </row>
    <row r="12" spans="1:2" x14ac:dyDescent="0.25">
      <c r="A12" s="3" t="s">
        <v>35</v>
      </c>
      <c r="B12" s="4">
        <v>27.333333</v>
      </c>
    </row>
    <row r="13" spans="1:2" x14ac:dyDescent="0.25">
      <c r="A13" s="3" t="s">
        <v>70</v>
      </c>
      <c r="B13" s="4">
        <v>30.5</v>
      </c>
    </row>
    <row r="14" spans="1:2" x14ac:dyDescent="0.25">
      <c r="A14" s="3" t="s">
        <v>57</v>
      </c>
      <c r="B14" s="4">
        <v>30.666667</v>
      </c>
    </row>
    <row r="15" spans="1:2" x14ac:dyDescent="0.25">
      <c r="A15" s="3" t="s">
        <v>15</v>
      </c>
      <c r="B15" s="4">
        <v>31</v>
      </c>
    </row>
    <row r="16" spans="1:2" x14ac:dyDescent="0.25">
      <c r="A16" s="3" t="s">
        <v>49</v>
      </c>
      <c r="B16" s="4">
        <v>31.5</v>
      </c>
    </row>
    <row r="17" spans="1:2" x14ac:dyDescent="0.25">
      <c r="A17" s="3" t="s">
        <v>29</v>
      </c>
      <c r="B17" s="4">
        <v>32.5</v>
      </c>
    </row>
    <row r="18" spans="1:2" x14ac:dyDescent="0.25">
      <c r="A18" s="3" t="s">
        <v>62</v>
      </c>
      <c r="B18" s="4">
        <v>32.666666999999997</v>
      </c>
    </row>
    <row r="19" spans="1:2" x14ac:dyDescent="0.25">
      <c r="A19" s="3" t="s">
        <v>74</v>
      </c>
      <c r="B19" s="4">
        <v>33</v>
      </c>
    </row>
    <row r="20" spans="1:2" x14ac:dyDescent="0.25">
      <c r="A20" s="3" t="s">
        <v>26</v>
      </c>
      <c r="B20" s="4">
        <v>34</v>
      </c>
    </row>
    <row r="21" spans="1:2" x14ac:dyDescent="0.25">
      <c r="A21" s="3" t="s">
        <v>54</v>
      </c>
      <c r="B21" s="4">
        <v>35</v>
      </c>
    </row>
    <row r="22" spans="1:2" x14ac:dyDescent="0.25">
      <c r="A22" s="3" t="s">
        <v>60</v>
      </c>
      <c r="B22" s="4">
        <v>37</v>
      </c>
    </row>
    <row r="23" spans="1:2" x14ac:dyDescent="0.25">
      <c r="A23" s="3" t="s">
        <v>21</v>
      </c>
      <c r="B23" s="4">
        <v>38.5</v>
      </c>
    </row>
    <row r="24" spans="1:2" x14ac:dyDescent="0.25">
      <c r="A24" s="3" t="s">
        <v>117</v>
      </c>
      <c r="B24" s="4">
        <v>39</v>
      </c>
    </row>
    <row r="25" spans="1:2" x14ac:dyDescent="0.25">
      <c r="A25" s="3" t="s">
        <v>72</v>
      </c>
      <c r="B25" s="4">
        <v>39.799999999999997</v>
      </c>
    </row>
    <row r="26" spans="1:2" x14ac:dyDescent="0.25">
      <c r="A26" s="3" t="s">
        <v>103</v>
      </c>
      <c r="B26" s="4">
        <v>49</v>
      </c>
    </row>
    <row r="27" spans="1:2" x14ac:dyDescent="0.25">
      <c r="A27" s="3" t="s">
        <v>52</v>
      </c>
      <c r="B27" s="4">
        <v>49</v>
      </c>
    </row>
    <row r="28" spans="1:2" x14ac:dyDescent="0.25">
      <c r="A28" s="3" t="s">
        <v>136</v>
      </c>
      <c r="B28" s="4">
        <v>49</v>
      </c>
    </row>
    <row r="29" spans="1:2" x14ac:dyDescent="0.25">
      <c r="A29" s="3" t="s">
        <v>98</v>
      </c>
      <c r="B29" s="4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B7D4-EAD8-4575-B37C-DBFCC0F08E28}">
  <dimension ref="A1:D61"/>
  <sheetViews>
    <sheetView workbookViewId="0">
      <selection activeCell="N14" sqref="N14"/>
    </sheetView>
  </sheetViews>
  <sheetFormatPr defaultRowHeight="15" x14ac:dyDescent="0.25"/>
  <cols>
    <col min="1" max="1" width="27.28515625" style="4" customWidth="1"/>
    <col min="2" max="16384" width="9.140625" style="4"/>
  </cols>
  <sheetData>
    <row r="1" spans="1:4" x14ac:dyDescent="0.25">
      <c r="A1" s="3" t="s">
        <v>0</v>
      </c>
      <c r="B1" s="4" t="s">
        <v>141</v>
      </c>
      <c r="C1" s="4" t="s">
        <v>140</v>
      </c>
      <c r="D1" s="4" t="s">
        <v>163</v>
      </c>
    </row>
    <row r="2" spans="1:4" x14ac:dyDescent="0.25">
      <c r="A2" s="3" t="s">
        <v>19</v>
      </c>
      <c r="B2" s="4" t="s">
        <v>18</v>
      </c>
      <c r="C2" s="4">
        <v>2</v>
      </c>
      <c r="D2" s="4">
        <v>1</v>
      </c>
    </row>
    <row r="3" spans="1:4" x14ac:dyDescent="0.25">
      <c r="A3" s="3" t="s">
        <v>67</v>
      </c>
      <c r="B3" s="4" t="s">
        <v>66</v>
      </c>
      <c r="C3" s="4">
        <v>21</v>
      </c>
      <c r="D3" s="4">
        <v>2</v>
      </c>
    </row>
    <row r="4" spans="1:4" x14ac:dyDescent="0.25">
      <c r="A4" s="3" t="s">
        <v>48</v>
      </c>
      <c r="B4" s="4" t="s">
        <v>47</v>
      </c>
      <c r="C4" s="4">
        <v>13</v>
      </c>
      <c r="D4" s="4">
        <v>3</v>
      </c>
    </row>
    <row r="5" spans="1:4" x14ac:dyDescent="0.25">
      <c r="A5" s="3" t="s">
        <v>45</v>
      </c>
      <c r="B5" s="4" t="s">
        <v>44</v>
      </c>
      <c r="C5" s="4">
        <v>12</v>
      </c>
      <c r="D5" s="4">
        <v>4</v>
      </c>
    </row>
    <row r="6" spans="1:4" x14ac:dyDescent="0.25">
      <c r="A6" s="3" t="s">
        <v>16</v>
      </c>
      <c r="B6" s="4" t="s">
        <v>15</v>
      </c>
      <c r="C6" s="4">
        <v>1</v>
      </c>
      <c r="D6" s="4">
        <v>5</v>
      </c>
    </row>
    <row r="7" spans="1:4" x14ac:dyDescent="0.25">
      <c r="A7" s="3" t="s">
        <v>43</v>
      </c>
      <c r="B7" s="4" t="s">
        <v>42</v>
      </c>
      <c r="C7" s="4">
        <v>11</v>
      </c>
      <c r="D7" s="4">
        <v>6</v>
      </c>
    </row>
    <row r="8" spans="1:4" x14ac:dyDescent="0.25">
      <c r="A8" s="3" t="s">
        <v>106</v>
      </c>
      <c r="B8" s="4" t="s">
        <v>80</v>
      </c>
      <c r="C8" s="4">
        <v>41</v>
      </c>
      <c r="D8" s="4">
        <v>7</v>
      </c>
    </row>
    <row r="9" spans="1:4" x14ac:dyDescent="0.25">
      <c r="A9" s="3" t="s">
        <v>39</v>
      </c>
      <c r="B9" s="4" t="s">
        <v>38</v>
      </c>
      <c r="C9" s="4">
        <v>9</v>
      </c>
      <c r="D9" s="4">
        <v>8</v>
      </c>
    </row>
    <row r="10" spans="1:4" x14ac:dyDescent="0.25">
      <c r="A10" s="3" t="s">
        <v>36</v>
      </c>
      <c r="B10" s="4" t="s">
        <v>35</v>
      </c>
      <c r="C10" s="4">
        <v>8</v>
      </c>
      <c r="D10" s="4">
        <v>9</v>
      </c>
    </row>
    <row r="11" spans="1:4" x14ac:dyDescent="0.25">
      <c r="A11" s="3" t="s">
        <v>33</v>
      </c>
      <c r="B11" s="4" t="s">
        <v>32</v>
      </c>
      <c r="C11" s="4">
        <v>7</v>
      </c>
      <c r="D11" s="4">
        <v>10</v>
      </c>
    </row>
    <row r="12" spans="1:4" x14ac:dyDescent="0.25">
      <c r="A12" s="3" t="s">
        <v>24</v>
      </c>
      <c r="B12" s="4" t="s">
        <v>23</v>
      </c>
      <c r="C12" s="4">
        <v>4</v>
      </c>
      <c r="D12" s="4">
        <v>11</v>
      </c>
    </row>
    <row r="13" spans="1:4" x14ac:dyDescent="0.25">
      <c r="A13" s="3" t="s">
        <v>83</v>
      </c>
      <c r="B13" s="4" t="s">
        <v>62</v>
      </c>
      <c r="C13" s="4">
        <v>29</v>
      </c>
      <c r="D13" s="4">
        <v>12</v>
      </c>
    </row>
    <row r="14" spans="1:4" x14ac:dyDescent="0.25">
      <c r="A14" s="3" t="s">
        <v>64</v>
      </c>
      <c r="B14" s="4" t="s">
        <v>49</v>
      </c>
      <c r="C14" s="4">
        <v>20</v>
      </c>
      <c r="D14" s="4">
        <v>13</v>
      </c>
    </row>
    <row r="15" spans="1:4" x14ac:dyDescent="0.25">
      <c r="A15" s="3" t="s">
        <v>71</v>
      </c>
      <c r="B15" s="4" t="s">
        <v>70</v>
      </c>
      <c r="C15" s="4">
        <v>23</v>
      </c>
      <c r="D15" s="4">
        <v>14</v>
      </c>
    </row>
    <row r="16" spans="1:4" x14ac:dyDescent="0.25">
      <c r="A16" s="3" t="s">
        <v>96</v>
      </c>
      <c r="B16" s="4" t="s">
        <v>44</v>
      </c>
      <c r="C16" s="4">
        <v>36</v>
      </c>
      <c r="D16" s="4">
        <v>15</v>
      </c>
    </row>
    <row r="17" spans="1:4" x14ac:dyDescent="0.25">
      <c r="A17" s="3" t="s">
        <v>27</v>
      </c>
      <c r="B17" s="4" t="s">
        <v>26</v>
      </c>
      <c r="C17" s="4">
        <v>5</v>
      </c>
      <c r="D17" s="4">
        <v>16</v>
      </c>
    </row>
    <row r="18" spans="1:4" x14ac:dyDescent="0.25">
      <c r="A18" s="3" t="s">
        <v>85</v>
      </c>
      <c r="B18" s="4" t="s">
        <v>84</v>
      </c>
      <c r="C18" s="4">
        <v>30</v>
      </c>
      <c r="D18" s="4">
        <v>16</v>
      </c>
    </row>
    <row r="19" spans="1:4" x14ac:dyDescent="0.25">
      <c r="A19" s="3" t="s">
        <v>22</v>
      </c>
      <c r="B19" s="4" t="s">
        <v>21</v>
      </c>
      <c r="C19" s="4">
        <v>3</v>
      </c>
      <c r="D19" s="4">
        <v>18</v>
      </c>
    </row>
    <row r="20" spans="1:4" x14ac:dyDescent="0.25">
      <c r="A20" s="3" t="s">
        <v>41</v>
      </c>
      <c r="B20" s="4" t="s">
        <v>35</v>
      </c>
      <c r="C20" s="4">
        <v>10</v>
      </c>
      <c r="D20" s="4">
        <v>19</v>
      </c>
    </row>
    <row r="21" spans="1:4" x14ac:dyDescent="0.25">
      <c r="A21" s="3" t="s">
        <v>30</v>
      </c>
      <c r="B21" s="4" t="s">
        <v>29</v>
      </c>
      <c r="C21" s="4">
        <v>6</v>
      </c>
      <c r="D21" s="4">
        <v>20</v>
      </c>
    </row>
    <row r="22" spans="1:4" x14ac:dyDescent="0.25">
      <c r="A22" s="3" t="s">
        <v>68</v>
      </c>
      <c r="B22" s="4" t="s">
        <v>49</v>
      </c>
      <c r="C22" s="4">
        <v>22</v>
      </c>
      <c r="D22" s="4">
        <v>21</v>
      </c>
    </row>
    <row r="23" spans="1:4" x14ac:dyDescent="0.25">
      <c r="A23" s="3" t="s">
        <v>100</v>
      </c>
      <c r="B23" s="4" t="s">
        <v>32</v>
      </c>
      <c r="C23" s="4">
        <v>38</v>
      </c>
      <c r="D23" s="4">
        <v>22</v>
      </c>
    </row>
    <row r="24" spans="1:4" x14ac:dyDescent="0.25">
      <c r="A24" s="3" t="s">
        <v>125</v>
      </c>
      <c r="B24" s="4" t="s">
        <v>44</v>
      </c>
      <c r="C24" s="4">
        <v>52</v>
      </c>
      <c r="D24" s="4">
        <v>23</v>
      </c>
    </row>
    <row r="25" spans="1:4" x14ac:dyDescent="0.25">
      <c r="A25" s="3" t="s">
        <v>118</v>
      </c>
      <c r="B25" s="4" t="s">
        <v>117</v>
      </c>
      <c r="C25" s="4">
        <v>48</v>
      </c>
      <c r="D25" s="4">
        <v>24</v>
      </c>
    </row>
    <row r="26" spans="1:4" x14ac:dyDescent="0.25">
      <c r="A26" s="3" t="s">
        <v>93</v>
      </c>
      <c r="B26" s="4" t="s">
        <v>72</v>
      </c>
      <c r="C26" s="4">
        <v>34</v>
      </c>
      <c r="D26" s="4">
        <v>25</v>
      </c>
    </row>
    <row r="27" spans="1:4" x14ac:dyDescent="0.25">
      <c r="A27" s="3" t="s">
        <v>87</v>
      </c>
      <c r="B27" s="4" t="s">
        <v>57</v>
      </c>
      <c r="C27" s="4">
        <v>31</v>
      </c>
      <c r="D27" s="4">
        <v>26</v>
      </c>
    </row>
    <row r="28" spans="1:4" x14ac:dyDescent="0.25">
      <c r="A28" s="3" t="s">
        <v>81</v>
      </c>
      <c r="B28" s="4" t="s">
        <v>80</v>
      </c>
      <c r="C28" s="4">
        <v>28</v>
      </c>
      <c r="D28" s="4">
        <v>27</v>
      </c>
    </row>
    <row r="29" spans="1:4" x14ac:dyDescent="0.25">
      <c r="A29" s="3" t="s">
        <v>61</v>
      </c>
      <c r="B29" s="4" t="s">
        <v>60</v>
      </c>
      <c r="C29" s="4">
        <v>18</v>
      </c>
      <c r="D29" s="4">
        <v>28</v>
      </c>
    </row>
    <row r="30" spans="1:4" x14ac:dyDescent="0.25">
      <c r="A30" s="3" t="s">
        <v>114</v>
      </c>
      <c r="B30" s="4" t="s">
        <v>54</v>
      </c>
      <c r="C30" s="4">
        <v>46</v>
      </c>
      <c r="D30" s="4">
        <v>29</v>
      </c>
    </row>
    <row r="31" spans="1:4" x14ac:dyDescent="0.25">
      <c r="A31" s="3" t="s">
        <v>102</v>
      </c>
      <c r="B31" s="4" t="s">
        <v>15</v>
      </c>
      <c r="C31" s="4">
        <v>39</v>
      </c>
      <c r="D31" s="4">
        <v>30</v>
      </c>
    </row>
    <row r="32" spans="1:4" x14ac:dyDescent="0.25">
      <c r="A32" s="3" t="s">
        <v>110</v>
      </c>
      <c r="B32" s="4" t="s">
        <v>47</v>
      </c>
      <c r="C32" s="4">
        <v>44</v>
      </c>
      <c r="D32" s="4">
        <v>31</v>
      </c>
    </row>
    <row r="33" spans="1:4" x14ac:dyDescent="0.25">
      <c r="A33" s="3" t="s">
        <v>78</v>
      </c>
      <c r="B33" s="4" t="s">
        <v>57</v>
      </c>
      <c r="C33" s="4">
        <v>27</v>
      </c>
      <c r="D33" s="4">
        <v>32</v>
      </c>
    </row>
    <row r="34" spans="1:4" x14ac:dyDescent="0.25">
      <c r="A34" s="3" t="s">
        <v>75</v>
      </c>
      <c r="B34" s="4" t="s">
        <v>74</v>
      </c>
      <c r="C34" s="4">
        <v>25</v>
      </c>
      <c r="D34" s="4">
        <v>33</v>
      </c>
    </row>
    <row r="35" spans="1:4" x14ac:dyDescent="0.25">
      <c r="A35" s="3" t="s">
        <v>58</v>
      </c>
      <c r="B35" s="4" t="s">
        <v>57</v>
      </c>
      <c r="C35" s="4">
        <v>17</v>
      </c>
      <c r="D35" s="4">
        <v>34</v>
      </c>
    </row>
    <row r="36" spans="1:4" x14ac:dyDescent="0.25">
      <c r="A36" s="3" t="s">
        <v>63</v>
      </c>
      <c r="B36" s="4" t="s">
        <v>62</v>
      </c>
      <c r="C36" s="4">
        <v>19</v>
      </c>
      <c r="D36" s="4">
        <v>35</v>
      </c>
    </row>
    <row r="37" spans="1:4" x14ac:dyDescent="0.25">
      <c r="A37" s="3" t="s">
        <v>134</v>
      </c>
      <c r="B37" s="4" t="s">
        <v>80</v>
      </c>
      <c r="C37" s="4">
        <v>58</v>
      </c>
      <c r="D37" s="4">
        <v>36</v>
      </c>
    </row>
    <row r="38" spans="1:4" x14ac:dyDescent="0.25">
      <c r="A38" s="3" t="s">
        <v>109</v>
      </c>
      <c r="B38" s="4" t="s">
        <v>42</v>
      </c>
      <c r="C38" s="4">
        <v>43</v>
      </c>
      <c r="D38" s="4">
        <v>37</v>
      </c>
    </row>
    <row r="39" spans="1:4" x14ac:dyDescent="0.25">
      <c r="A39" s="3" t="s">
        <v>53</v>
      </c>
      <c r="B39" s="4" t="s">
        <v>52</v>
      </c>
      <c r="C39" s="4">
        <v>15</v>
      </c>
      <c r="D39" s="4">
        <v>38</v>
      </c>
    </row>
    <row r="40" spans="1:4" x14ac:dyDescent="0.25">
      <c r="A40" s="3" t="s">
        <v>73</v>
      </c>
      <c r="B40" s="4" t="s">
        <v>72</v>
      </c>
      <c r="C40" s="4">
        <v>24</v>
      </c>
      <c r="D40" s="4">
        <v>39</v>
      </c>
    </row>
    <row r="41" spans="1:4" x14ac:dyDescent="0.25">
      <c r="A41" s="3" t="s">
        <v>104</v>
      </c>
      <c r="B41" s="4" t="s">
        <v>103</v>
      </c>
      <c r="C41" s="4">
        <v>40</v>
      </c>
      <c r="D41" s="4">
        <v>40</v>
      </c>
    </row>
    <row r="42" spans="1:4" x14ac:dyDescent="0.25">
      <c r="A42" s="3" t="s">
        <v>55</v>
      </c>
      <c r="B42" s="4" t="s">
        <v>54</v>
      </c>
      <c r="C42" s="4">
        <v>16</v>
      </c>
      <c r="D42" s="4">
        <v>41</v>
      </c>
    </row>
    <row r="43" spans="1:4" x14ac:dyDescent="0.25">
      <c r="A43" s="3" t="s">
        <v>91</v>
      </c>
      <c r="B43" s="4" t="s">
        <v>72</v>
      </c>
      <c r="C43" s="4">
        <v>33</v>
      </c>
      <c r="D43" s="4">
        <v>42</v>
      </c>
    </row>
    <row r="44" spans="1:4" x14ac:dyDescent="0.25">
      <c r="A44" s="3" t="s">
        <v>108</v>
      </c>
      <c r="B44" s="4" t="s">
        <v>72</v>
      </c>
      <c r="C44" s="4">
        <v>42</v>
      </c>
      <c r="D44" s="4">
        <v>43</v>
      </c>
    </row>
    <row r="45" spans="1:4" x14ac:dyDescent="0.25">
      <c r="A45" s="3" t="s">
        <v>50</v>
      </c>
      <c r="B45" s="4" t="s">
        <v>49</v>
      </c>
      <c r="C45" s="4">
        <v>14</v>
      </c>
      <c r="D45" s="4">
        <v>44</v>
      </c>
    </row>
    <row r="46" spans="1:4" x14ac:dyDescent="0.25">
      <c r="A46" s="3" t="s">
        <v>89</v>
      </c>
      <c r="B46" s="4" t="s">
        <v>29</v>
      </c>
      <c r="C46" s="4">
        <v>32</v>
      </c>
      <c r="D46" s="4">
        <v>45</v>
      </c>
    </row>
    <row r="47" spans="1:4" x14ac:dyDescent="0.25">
      <c r="A47" s="3" t="s">
        <v>121</v>
      </c>
      <c r="B47" s="4" t="s">
        <v>60</v>
      </c>
      <c r="C47" s="4">
        <v>50</v>
      </c>
      <c r="D47" s="4">
        <v>46</v>
      </c>
    </row>
    <row r="48" spans="1:4" x14ac:dyDescent="0.25">
      <c r="A48" s="3" t="s">
        <v>127</v>
      </c>
      <c r="B48" s="4" t="s">
        <v>70</v>
      </c>
      <c r="C48" s="4">
        <v>53</v>
      </c>
      <c r="D48" s="4">
        <v>47</v>
      </c>
    </row>
    <row r="49" spans="1:4" x14ac:dyDescent="0.25">
      <c r="A49" s="3" t="s">
        <v>123</v>
      </c>
      <c r="B49" s="4" t="s">
        <v>49</v>
      </c>
      <c r="C49" s="4">
        <v>51</v>
      </c>
      <c r="D49" s="4">
        <v>48</v>
      </c>
    </row>
    <row r="50" spans="1:4" x14ac:dyDescent="0.25">
      <c r="A50" s="3" t="s">
        <v>137</v>
      </c>
      <c r="B50" s="4" t="s">
        <v>136</v>
      </c>
      <c r="C50" s="4">
        <v>59</v>
      </c>
      <c r="D50" s="4">
        <v>49</v>
      </c>
    </row>
    <row r="51" spans="1:4" x14ac:dyDescent="0.25">
      <c r="A51" s="3" t="s">
        <v>129</v>
      </c>
      <c r="B51" s="4" t="s">
        <v>72</v>
      </c>
      <c r="C51" s="4">
        <v>54</v>
      </c>
      <c r="D51" s="4">
        <v>50</v>
      </c>
    </row>
    <row r="52" spans="1:4" x14ac:dyDescent="0.25">
      <c r="A52" s="3" t="s">
        <v>119</v>
      </c>
      <c r="B52" s="4" t="s">
        <v>62</v>
      </c>
      <c r="C52" s="4">
        <v>49</v>
      </c>
      <c r="D52" s="4">
        <v>51</v>
      </c>
    </row>
    <row r="53" spans="1:4" x14ac:dyDescent="0.25">
      <c r="A53" s="3" t="s">
        <v>76</v>
      </c>
      <c r="B53" s="4" t="s">
        <v>26</v>
      </c>
      <c r="C53" s="4">
        <v>26</v>
      </c>
      <c r="D53" s="4">
        <v>52</v>
      </c>
    </row>
    <row r="54" spans="1:4" x14ac:dyDescent="0.25">
      <c r="A54" s="3" t="s">
        <v>116</v>
      </c>
      <c r="B54" s="4" t="s">
        <v>103</v>
      </c>
      <c r="C54" s="4">
        <v>47</v>
      </c>
      <c r="D54" s="4">
        <v>53</v>
      </c>
    </row>
    <row r="55" spans="1:4" x14ac:dyDescent="0.25">
      <c r="A55" s="3" t="s">
        <v>131</v>
      </c>
      <c r="B55" s="4" t="s">
        <v>117</v>
      </c>
      <c r="C55" s="4">
        <v>56</v>
      </c>
      <c r="D55" s="4">
        <v>54</v>
      </c>
    </row>
    <row r="56" spans="1:4" x14ac:dyDescent="0.25">
      <c r="A56" s="3" t="s">
        <v>139</v>
      </c>
      <c r="B56" s="4" t="s">
        <v>103</v>
      </c>
      <c r="C56" s="4">
        <v>60</v>
      </c>
      <c r="D56" s="4">
        <v>54</v>
      </c>
    </row>
    <row r="57" spans="1:4" x14ac:dyDescent="0.25">
      <c r="A57" s="3" t="s">
        <v>95</v>
      </c>
      <c r="B57" s="4" t="s">
        <v>35</v>
      </c>
      <c r="C57" s="4">
        <v>35</v>
      </c>
      <c r="D57" s="4">
        <v>54</v>
      </c>
    </row>
    <row r="58" spans="1:4" x14ac:dyDescent="0.25">
      <c r="A58" s="3" t="s">
        <v>99</v>
      </c>
      <c r="B58" s="4" t="s">
        <v>98</v>
      </c>
      <c r="C58" s="4">
        <v>37</v>
      </c>
      <c r="D58" s="4">
        <v>54</v>
      </c>
    </row>
    <row r="59" spans="1:4" x14ac:dyDescent="0.25">
      <c r="A59" s="3" t="s">
        <v>133</v>
      </c>
      <c r="B59" s="4" t="s">
        <v>15</v>
      </c>
      <c r="C59" s="4">
        <v>57</v>
      </c>
      <c r="D59" s="4">
        <v>58</v>
      </c>
    </row>
    <row r="60" spans="1:4" x14ac:dyDescent="0.25">
      <c r="A60" s="3" t="s">
        <v>130</v>
      </c>
      <c r="B60" s="4" t="s">
        <v>21</v>
      </c>
      <c r="C60" s="4">
        <v>55</v>
      </c>
      <c r="D60" s="4">
        <v>59</v>
      </c>
    </row>
    <row r="61" spans="1:4" x14ac:dyDescent="0.25">
      <c r="A61" s="3" t="s">
        <v>112</v>
      </c>
      <c r="B61" s="4" t="s">
        <v>52</v>
      </c>
      <c r="C61" s="4">
        <v>45</v>
      </c>
      <c r="D61" s="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NBA_Draft_2019_Stats</vt:lpstr>
      <vt:lpstr>Initial Rankings</vt:lpstr>
      <vt:lpstr>Team Rankings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 Yan</dc:creator>
  <cp:lastModifiedBy>River Yan</cp:lastModifiedBy>
  <dcterms:created xsi:type="dcterms:W3CDTF">2020-12-27T16:36:12Z</dcterms:created>
  <dcterms:modified xsi:type="dcterms:W3CDTF">2021-01-11T17:27:23Z</dcterms:modified>
</cp:coreProperties>
</file>