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Cache-Miss" sheetId="2" state="visible" r:id="rId3"/>
    <sheet name="Thread-Block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<sst xmlns="http://schemas.openxmlformats.org/spreadsheetml/2006/main" count="125" uniqueCount="32">
  <si>
    <t xml:space="preserve">Power (mW)</t>
  </si>
  <si>
    <t xml:space="preserve">Benchmark</t>
  </si>
  <si>
    <t xml:space="preserve">Type</t>
  </si>
  <si>
    <t xml:space="preserve">Global Cache Miss</t>
  </si>
  <si>
    <t xml:space="preserve">L2 Cache HR</t>
  </si>
  <si>
    <t xml:space="preserve">Idle.32</t>
  </si>
  <si>
    <t xml:space="preserve">Idle.64</t>
  </si>
  <si>
    <t xml:space="preserve">Idle.128</t>
  </si>
  <si>
    <t xml:space="preserve">Idle.256</t>
  </si>
  <si>
    <t xml:space="preserve">Idle.512</t>
  </si>
  <si>
    <t xml:space="preserve">Blocks</t>
  </si>
  <si>
    <t xml:space="preserve">Threads</t>
  </si>
  <si>
    <t xml:space="preserve">Blocks * Threads</t>
  </si>
  <si>
    <t xml:space="preserve">MatrixMult</t>
  </si>
  <si>
    <t xml:space="preserve">Compute</t>
  </si>
  <si>
    <t xml:space="preserve">VectorAdd</t>
  </si>
  <si>
    <t xml:space="preserve">SimpleCUFFT</t>
  </si>
  <si>
    <t xml:space="preserve">Hybrid</t>
  </si>
  <si>
    <t xml:space="preserve">Transpose</t>
  </si>
  <si>
    <t xml:space="preserve">Memory</t>
  </si>
  <si>
    <t xml:space="preserve">Coalescing</t>
  </si>
  <si>
    <t xml:space="preserve">WordCount</t>
  </si>
  <si>
    <t xml:space="preserve">Total Energy (mJ)</t>
  </si>
  <si>
    <t xml:space="preserve">Total Time (s)</t>
  </si>
  <si>
    <t xml:space="preserve">Global-MR</t>
  </si>
  <si>
    <t xml:space="preserve">L2-HR</t>
  </si>
  <si>
    <t xml:space="preserve">L1-HR</t>
  </si>
  <si>
    <t xml:space="preserve">MatrixMul</t>
  </si>
  <si>
    <t xml:space="preserve">Parallelization</t>
  </si>
  <si>
    <t xml:space="preserve">Energy</t>
  </si>
  <si>
    <t xml:space="preserve">Time</t>
  </si>
  <si>
    <t xml:space="preserve">Average Power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</si>
</sst>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3" min="3" style="0" width="17.47"/>
    <col collapsed="false" customWidth="true" hidden="false" outlineLevel="0" max="4" min="4" style="0" width="13.57"/>
    <col collapsed="false" customWidth="true" hidden="false" outlineLevel="0" max="11" min="11" style="0" width="14.4"/>
    <col collapsed="false" customWidth="true" hidden="false" outlineLevel="0" max="12" min="12" style="0" width="15.3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2.8" hidden="false" customHeight="false" outlineLevel="0" collapsed="false">
      <c r="A3" s="2" t="s">
        <v>13</v>
      </c>
      <c r="B3" s="2" t="s">
        <v>14</v>
      </c>
      <c r="C3" s="0" t="n">
        <f aca="false">0.0631 * 100</f>
        <v>6.31</v>
      </c>
      <c r="D3" s="0" t="n">
        <v>93.6</v>
      </c>
      <c r="F3" s="0" t="n">
        <v>151745</v>
      </c>
      <c r="G3" s="0" t="n">
        <v>151745</v>
      </c>
      <c r="H3" s="0" t="n">
        <v>151868</v>
      </c>
      <c r="I3" s="0" t="n">
        <v>153028</v>
      </c>
      <c r="J3" s="0" t="n">
        <v>200</v>
      </c>
      <c r="K3" s="0" t="n">
        <v>1024</v>
      </c>
      <c r="L3" s="0" t="n">
        <f aca="false">J3*K3</f>
        <v>204800</v>
      </c>
    </row>
    <row r="4" customFormat="false" ht="12.8" hidden="false" customHeight="false" outlineLevel="0" collapsed="false">
      <c r="A4" s="2" t="s">
        <v>15</v>
      </c>
      <c r="B4" s="2" t="s">
        <v>14</v>
      </c>
      <c r="C4" s="0" t="n">
        <f aca="false">100 * 0.5906</f>
        <v>59.06</v>
      </c>
      <c r="D4" s="0" t="n">
        <v>40.94</v>
      </c>
      <c r="E4" s="0" t="n">
        <v>123330</v>
      </c>
      <c r="F4" s="0" t="n">
        <v>123334</v>
      </c>
      <c r="G4" s="0" t="n">
        <v>120526</v>
      </c>
      <c r="J4" s="0" t="n">
        <v>196</v>
      </c>
      <c r="K4" s="0" t="n">
        <v>256</v>
      </c>
      <c r="L4" s="0" t="n">
        <f aca="false">J4*K4</f>
        <v>50176</v>
      </c>
    </row>
    <row r="5" customFormat="false" ht="12.8" hidden="false" customHeight="false" outlineLevel="0" collapsed="false">
      <c r="A5" s="2" t="s">
        <v>16</v>
      </c>
      <c r="B5" s="2" t="s">
        <v>17</v>
      </c>
      <c r="C5" s="0" t="n">
        <f aca="false">100 * 0.0155</f>
        <v>1.55</v>
      </c>
      <c r="D5" s="0" t="n">
        <v>97.67</v>
      </c>
      <c r="E5" s="0" t="n">
        <v>114822</v>
      </c>
      <c r="F5" s="0" t="n">
        <v>115097</v>
      </c>
      <c r="G5" s="0" t="n">
        <v>114927</v>
      </c>
      <c r="J5" s="0" t="n">
        <v>32</v>
      </c>
      <c r="K5" s="0" t="n">
        <v>256</v>
      </c>
      <c r="L5" s="0" t="n">
        <f aca="false">J5*K5</f>
        <v>8192</v>
      </c>
    </row>
    <row r="6" customFormat="false" ht="12.8" hidden="false" customHeight="false" outlineLevel="0" collapsed="false">
      <c r="A6" s="2" t="s">
        <v>18</v>
      </c>
      <c r="B6" s="2" t="s">
        <v>19</v>
      </c>
      <c r="C6" s="0" t="n">
        <f aca="false">100*0.2408</f>
        <v>24.08</v>
      </c>
      <c r="D6" s="0" t="n">
        <v>51.85</v>
      </c>
      <c r="E6" s="0" t="n">
        <v>193937</v>
      </c>
      <c r="F6" s="0" t="n">
        <v>194544</v>
      </c>
      <c r="G6" s="0" t="n">
        <v>194360</v>
      </c>
      <c r="J6" s="0" t="n">
        <v>1024</v>
      </c>
      <c r="K6" s="0" t="n">
        <v>256</v>
      </c>
      <c r="L6" s="0" t="n">
        <f aca="false">J6*K6</f>
        <v>262144</v>
      </c>
    </row>
    <row r="7" customFormat="false" ht="12.8" hidden="false" customHeight="false" outlineLevel="0" collapsed="false">
      <c r="A7" s="2" t="s">
        <v>20</v>
      </c>
      <c r="B7" s="2" t="s">
        <v>19</v>
      </c>
      <c r="C7" s="0" t="n">
        <f aca="false">100*0.4938</f>
        <v>49.38</v>
      </c>
      <c r="D7" s="0" t="n">
        <v>50.62</v>
      </c>
      <c r="E7" s="0" t="n">
        <v>137833</v>
      </c>
      <c r="F7" s="0" t="n">
        <v>134031</v>
      </c>
      <c r="G7" s="0" t="n">
        <v>128834</v>
      </c>
      <c r="J7" s="0" t="n">
        <v>1024</v>
      </c>
      <c r="K7" s="0" t="n">
        <v>256</v>
      </c>
      <c r="L7" s="0" t="n">
        <f aca="false">J7*K7</f>
        <v>262144</v>
      </c>
    </row>
    <row r="8" customFormat="false" ht="12.8" hidden="false" customHeight="false" outlineLevel="0" collapsed="false">
      <c r="A8" s="2" t="s">
        <v>21</v>
      </c>
      <c r="B8" s="2" t="s">
        <v>19</v>
      </c>
      <c r="C8" s="0" t="n">
        <f aca="false">100*0.5323</f>
        <v>53.23</v>
      </c>
      <c r="D8" s="0" t="n">
        <v>40.72</v>
      </c>
      <c r="E8" s="0" t="n">
        <v>117877</v>
      </c>
      <c r="F8" s="0" t="n">
        <v>117136</v>
      </c>
      <c r="G8" s="0" t="n">
        <v>116435</v>
      </c>
      <c r="J8" s="0" t="n">
        <v>16</v>
      </c>
      <c r="K8" s="0" t="n">
        <v>256</v>
      </c>
      <c r="L8" s="0" t="n">
        <f aca="false">J8*K8</f>
        <v>4096</v>
      </c>
    </row>
    <row r="11" customFormat="false" ht="12.8" hidden="false" customHeight="false" outlineLevel="0" collapsed="false">
      <c r="A11" s="1" t="s">
        <v>22</v>
      </c>
    </row>
    <row r="12" customFormat="false" ht="12.8" hidden="false" customHeight="false" outlineLevel="0" collapsed="false">
      <c r="A12" s="1" t="s">
        <v>1</v>
      </c>
      <c r="B12" s="1" t="s">
        <v>2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  <c r="H12" s="2"/>
    </row>
    <row r="13" customFormat="false" ht="12.8" hidden="false" customHeight="false" outlineLevel="0" collapsed="false">
      <c r="A13" s="2" t="s">
        <v>13</v>
      </c>
      <c r="B13" s="2" t="s">
        <v>14</v>
      </c>
      <c r="D13" s="0" t="n">
        <v>809224.055</v>
      </c>
      <c r="E13" s="0" t="n">
        <v>807542.811</v>
      </c>
      <c r="F13" s="0" t="n">
        <v>807997.744</v>
      </c>
      <c r="G13" s="0" t="n">
        <v>810093.338</v>
      </c>
    </row>
    <row r="14" customFormat="false" ht="12.8" hidden="false" customHeight="false" outlineLevel="0" collapsed="false">
      <c r="A14" s="2" t="s">
        <v>15</v>
      </c>
      <c r="B14" s="2" t="s">
        <v>14</v>
      </c>
      <c r="C14" s="0" t="n">
        <v>621452.885</v>
      </c>
      <c r="D14" s="0" t="n">
        <v>617475.301</v>
      </c>
      <c r="E14" s="0" t="n">
        <v>594443.052</v>
      </c>
    </row>
    <row r="15" customFormat="false" ht="12.8" hidden="false" customHeight="false" outlineLevel="0" collapsed="false">
      <c r="A15" s="2" t="s">
        <v>16</v>
      </c>
      <c r="B15" s="2" t="s">
        <v>17</v>
      </c>
      <c r="C15" s="0" t="n">
        <v>619940.404</v>
      </c>
      <c r="D15" s="0" t="n">
        <v>626159.861</v>
      </c>
      <c r="E15" s="0" t="n">
        <v>627998.778</v>
      </c>
    </row>
    <row r="16" customFormat="false" ht="12.8" hidden="false" customHeight="false" outlineLevel="0" collapsed="false">
      <c r="A16" s="2" t="s">
        <v>18</v>
      </c>
      <c r="B16" s="2" t="s">
        <v>19</v>
      </c>
      <c r="C16" s="0" t="n">
        <v>1233315.564</v>
      </c>
      <c r="D16" s="0" t="n">
        <v>1235021.899</v>
      </c>
      <c r="E16" s="0" t="n">
        <v>1231390.66</v>
      </c>
    </row>
    <row r="17" customFormat="false" ht="12.8" hidden="false" customHeight="false" outlineLevel="0" collapsed="false">
      <c r="A17" s="2" t="s">
        <v>20</v>
      </c>
      <c r="B17" s="2" t="s">
        <v>19</v>
      </c>
      <c r="C17" s="0" t="n">
        <v>642758.906</v>
      </c>
      <c r="D17" s="0" t="n">
        <v>642758.906</v>
      </c>
      <c r="E17" s="0" t="n">
        <v>618466.109</v>
      </c>
    </row>
    <row r="18" customFormat="false" ht="12.8" hidden="false" customHeight="false" outlineLevel="0" collapsed="false">
      <c r="A18" s="2" t="s">
        <v>21</v>
      </c>
      <c r="B18" s="2" t="s">
        <v>19</v>
      </c>
      <c r="C18" s="0" t="n">
        <v>584615.312</v>
      </c>
      <c r="D18" s="0" t="n">
        <v>582746.703</v>
      </c>
      <c r="E18" s="0" t="n">
        <v>576651.787</v>
      </c>
    </row>
    <row r="21" customFormat="false" ht="12.8" hidden="false" customHeight="false" outlineLevel="0" collapsed="false">
      <c r="A21" s="1" t="s">
        <v>23</v>
      </c>
    </row>
    <row r="22" customFormat="false" ht="12.8" hidden="false" customHeight="false" outlineLevel="0" collapsed="false">
      <c r="A22" s="1" t="s">
        <v>1</v>
      </c>
      <c r="B22" s="1" t="s">
        <v>2</v>
      </c>
      <c r="C22" s="1" t="s">
        <v>5</v>
      </c>
      <c r="D22" s="1" t="s">
        <v>6</v>
      </c>
      <c r="E22" s="1" t="s">
        <v>7</v>
      </c>
      <c r="F22" s="1" t="s">
        <v>8</v>
      </c>
      <c r="G22" s="1" t="s">
        <v>9</v>
      </c>
    </row>
    <row r="23" customFormat="false" ht="12.8" hidden="false" customHeight="false" outlineLevel="0" collapsed="false">
      <c r="A23" s="2" t="s">
        <v>13</v>
      </c>
      <c r="B23" s="2" t="s">
        <v>14</v>
      </c>
      <c r="D23" s="0" t="n">
        <v>5.467</v>
      </c>
      <c r="E23" s="0" t="n">
        <v>5.468</v>
      </c>
      <c r="F23" s="0" t="n">
        <v>5.466</v>
      </c>
      <c r="G23" s="0" t="n">
        <v>5.465</v>
      </c>
    </row>
    <row r="24" customFormat="false" ht="12.8" hidden="false" customHeight="false" outlineLevel="0" collapsed="false">
      <c r="A24" s="2" t="s">
        <v>15</v>
      </c>
      <c r="B24" s="2" t="s">
        <v>14</v>
      </c>
      <c r="C24" s="0" t="n">
        <v>5.072</v>
      </c>
      <c r="D24" s="0" t="n">
        <v>5.086</v>
      </c>
      <c r="E24" s="0" t="n">
        <v>4.964</v>
      </c>
    </row>
    <row r="25" customFormat="false" ht="12.8" hidden="false" customHeight="false" outlineLevel="0" collapsed="false">
      <c r="A25" s="2" t="s">
        <v>16</v>
      </c>
      <c r="B25" s="2" t="s">
        <v>17</v>
      </c>
      <c r="C25" s="0" t="n">
        <v>5.436</v>
      </c>
      <c r="D25" s="0" t="n">
        <v>5.484</v>
      </c>
      <c r="E25" s="0" t="n">
        <v>5.5</v>
      </c>
    </row>
    <row r="26" customFormat="false" ht="12.8" hidden="false" customHeight="false" outlineLevel="0" collapsed="false">
      <c r="A26" s="2" t="s">
        <v>18</v>
      </c>
      <c r="B26" s="2" t="s">
        <v>19</v>
      </c>
      <c r="C26" s="0" t="n">
        <v>6.598</v>
      </c>
      <c r="D26" s="0" t="n">
        <v>6.596</v>
      </c>
      <c r="E26" s="0" t="n">
        <v>6.592</v>
      </c>
    </row>
    <row r="27" customFormat="false" ht="12.8" hidden="false" customHeight="false" outlineLevel="0" collapsed="false">
      <c r="A27" s="2" t="s">
        <v>20</v>
      </c>
      <c r="B27" s="2" t="s">
        <v>19</v>
      </c>
      <c r="C27" s="0" t="n">
        <v>4.927</v>
      </c>
      <c r="D27" s="0" t="n">
        <v>4.8835</v>
      </c>
      <c r="E27" s="0" t="n">
        <v>4.869</v>
      </c>
    </row>
    <row r="28" customFormat="false" ht="12.8" hidden="false" customHeight="false" outlineLevel="0" collapsed="false">
      <c r="A28" s="2" t="s">
        <v>21</v>
      </c>
      <c r="B28" s="2" t="s">
        <v>19</v>
      </c>
      <c r="C28" s="0" t="n">
        <v>5.006</v>
      </c>
      <c r="D28" s="0" t="n">
        <v>5.007</v>
      </c>
      <c r="E28" s="0" t="n">
        <v>4.986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0.54"/>
    <col collapsed="false" customWidth="true" hidden="false" outlineLevel="0" max="5" min="5" style="0" width="32.2"/>
  </cols>
  <sheetData>
    <row r="1" customFormat="false" ht="12.8" hidden="false" customHeight="false" outlineLevel="0" collapsed="false">
      <c r="A1" s="1" t="s">
        <v>1</v>
      </c>
      <c r="B1" s="1" t="s">
        <v>24</v>
      </c>
      <c r="C1" s="1" t="s">
        <v>25</v>
      </c>
      <c r="D1" s="1" t="s">
        <v>26</v>
      </c>
      <c r="E1" s="1"/>
    </row>
    <row r="2" customFormat="false" ht="12.8" hidden="false" customHeight="false" outlineLevel="0" collapsed="false">
      <c r="A2" s="0" t="s">
        <v>27</v>
      </c>
      <c r="B2" s="0" t="n">
        <f aca="false">(1-C2/100)*(1-D2/100)</f>
        <v>0.0631232000000001</v>
      </c>
      <c r="C2" s="0" t="n">
        <v>93.6</v>
      </c>
      <c r="D2" s="0" t="n">
        <v>1.37</v>
      </c>
    </row>
    <row r="3" customFormat="false" ht="12.8" hidden="false" customHeight="false" outlineLevel="0" collapsed="false">
      <c r="A3" s="0" t="s">
        <v>15</v>
      </c>
      <c r="B3" s="0" t="n">
        <f aca="false">(1-C3/100)*(1-D3/100)</f>
        <v>0.5906</v>
      </c>
      <c r="C3" s="0" t="n">
        <v>40.94</v>
      </c>
      <c r="D3" s="0" t="n">
        <v>0</v>
      </c>
    </row>
    <row r="4" customFormat="false" ht="12.8" hidden="false" customHeight="false" outlineLevel="0" collapsed="false">
      <c r="A4" s="0" t="s">
        <v>16</v>
      </c>
      <c r="B4" s="0" t="n">
        <f aca="false">(1-C4/100)*(1-D4/100)</f>
        <v>0.01553411</v>
      </c>
      <c r="C4" s="0" t="n">
        <v>97.67</v>
      </c>
      <c r="D4" s="0" t="n">
        <v>33.33</v>
      </c>
    </row>
    <row r="5" customFormat="false" ht="12.8" hidden="false" customHeight="false" outlineLevel="0" collapsed="false">
      <c r="A5" s="0" t="s">
        <v>20</v>
      </c>
      <c r="B5" s="0" t="n">
        <f aca="false">(1-C5/100)*(1-D5/100)</f>
        <v>0.24075</v>
      </c>
      <c r="C5" s="0" t="n">
        <v>51.85</v>
      </c>
      <c r="D5" s="0" t="n">
        <v>50</v>
      </c>
    </row>
    <row r="6" customFormat="false" ht="12.8" hidden="false" customHeight="false" outlineLevel="0" collapsed="false">
      <c r="A6" s="0" t="s">
        <v>18</v>
      </c>
      <c r="B6" s="0" t="n">
        <f aca="false">(1-C6/100)*(1-D6/100)</f>
        <v>0.4938</v>
      </c>
      <c r="C6" s="0" t="n">
        <v>50.62</v>
      </c>
      <c r="D6" s="0" t="n">
        <v>0</v>
      </c>
    </row>
    <row r="7" customFormat="false" ht="12.8" hidden="false" customHeight="false" outlineLevel="0" collapsed="false">
      <c r="A7" s="0" t="s">
        <v>21</v>
      </c>
      <c r="B7" s="0" t="n">
        <f aca="false">(1-C7/100)*(1-D7/100)</f>
        <v>0.53239368</v>
      </c>
      <c r="C7" s="0" t="n">
        <v>40.72</v>
      </c>
      <c r="D7" s="0" t="n">
        <v>10.19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4" min="4" style="0" width="13.79"/>
    <col collapsed="false" customWidth="true" hidden="false" outlineLevel="0" max="5" min="5" style="0" width="13.68"/>
    <col collapsed="false" customWidth="true" hidden="false" outlineLevel="0" max="6" min="6" style="0" width="15.09"/>
    <col collapsed="false" customWidth="true" hidden="false" outlineLevel="0" max="7" min="7" style="0" width="22.67"/>
  </cols>
  <sheetData>
    <row r="1" customFormat="false" ht="12.8" hidden="false" customHeight="false" outlineLevel="0" collapsed="false">
      <c r="A1" s="1" t="s">
        <v>1</v>
      </c>
      <c r="B1" s="1" t="s">
        <v>11</v>
      </c>
      <c r="C1" s="1" t="s">
        <v>10</v>
      </c>
      <c r="D1" s="1" t="s">
        <v>28</v>
      </c>
      <c r="E1" s="1" t="s">
        <v>29</v>
      </c>
      <c r="F1" s="1" t="s">
        <v>30</v>
      </c>
      <c r="G1" s="1" t="s">
        <v>31</v>
      </c>
    </row>
    <row r="2" customFormat="false" ht="12.8" hidden="false" customHeight="false" outlineLevel="0" collapsed="false">
      <c r="A2" s="0" t="s">
        <v>20</v>
      </c>
      <c r="B2" s="0" t="n">
        <v>1024</v>
      </c>
      <c r="C2" s="0" t="n">
        <v>1024</v>
      </c>
      <c r="D2" s="0" t="n">
        <f aca="false">B2*C2</f>
        <v>1048576</v>
      </c>
      <c r="E2" s="3" t="n">
        <v>1996796.584</v>
      </c>
      <c r="F2" s="3" t="n">
        <v>11.11</v>
      </c>
      <c r="G2" s="4" t="n">
        <f aca="false">E2/F2</f>
        <v>179729.665526553</v>
      </c>
    </row>
    <row r="3" customFormat="false" ht="12.8" hidden="false" customHeight="false" outlineLevel="0" collapsed="false">
      <c r="A3" s="0" t="s">
        <v>20</v>
      </c>
      <c r="B3" s="0" t="n">
        <v>256</v>
      </c>
      <c r="C3" s="0" t="n">
        <v>2048</v>
      </c>
      <c r="D3" s="0" t="n">
        <f aca="false">B3*C3</f>
        <v>524288</v>
      </c>
      <c r="E3" s="3" t="n">
        <v>773381.791</v>
      </c>
      <c r="F3" s="3" t="n">
        <v>5.55</v>
      </c>
      <c r="G3" s="4" t="n">
        <f aca="false">E3/F3</f>
        <v>139348.07045045</v>
      </c>
    </row>
    <row r="4" customFormat="false" ht="12.8" hidden="false" customHeight="false" outlineLevel="0" collapsed="false">
      <c r="A4" s="0" t="s">
        <v>20</v>
      </c>
      <c r="B4" s="0" t="n">
        <v>512</v>
      </c>
      <c r="C4" s="0" t="n">
        <v>1024</v>
      </c>
      <c r="D4" s="0" t="n">
        <f aca="false">B4*C4</f>
        <v>524288</v>
      </c>
      <c r="E4" s="3" t="n">
        <v>815131.701</v>
      </c>
      <c r="F4" s="3" t="n">
        <v>5.92</v>
      </c>
      <c r="G4" s="4" t="n">
        <f aca="false">E4/F4</f>
        <v>137691.165709459</v>
      </c>
    </row>
    <row r="5" customFormat="false" ht="12.8" hidden="false" customHeight="false" outlineLevel="0" collapsed="false">
      <c r="A5" s="0" t="s">
        <v>20</v>
      </c>
      <c r="B5" s="0" t="n">
        <v>128</v>
      </c>
      <c r="C5" s="0" t="n">
        <v>2048</v>
      </c>
      <c r="D5" s="0" t="n">
        <f aca="false">B5*C5</f>
        <v>262144</v>
      </c>
      <c r="E5" s="3" t="n">
        <v>736711.417</v>
      </c>
      <c r="F5" s="3" t="n">
        <v>5.953</v>
      </c>
      <c r="G5" s="4" t="n">
        <f aca="false">E5/F5</f>
        <v>123754.647572652</v>
      </c>
    </row>
    <row r="6" customFormat="false" ht="12.8" hidden="false" customHeight="false" outlineLevel="0" collapsed="false">
      <c r="A6" s="0" t="s">
        <v>20</v>
      </c>
      <c r="B6" s="0" t="n">
        <v>256</v>
      </c>
      <c r="C6" s="0" t="n">
        <v>1024</v>
      </c>
      <c r="D6" s="0" t="n">
        <f aca="false">B6*C6</f>
        <v>262144</v>
      </c>
      <c r="E6" s="3" t="n">
        <v>667084.787</v>
      </c>
      <c r="F6" s="3" t="n">
        <v>5.35</v>
      </c>
      <c r="G6" s="4" t="n">
        <f aca="false">E6/F6</f>
        <v>124688.745233645</v>
      </c>
    </row>
    <row r="7" customFormat="false" ht="12.8" hidden="false" customHeight="false" outlineLevel="0" collapsed="false">
      <c r="A7" s="0" t="s">
        <v>20</v>
      </c>
      <c r="B7" s="0" t="n">
        <v>512</v>
      </c>
      <c r="C7" s="0" t="n">
        <v>512</v>
      </c>
      <c r="D7" s="0" t="n">
        <f aca="false">B7*C7</f>
        <v>262144</v>
      </c>
      <c r="E7" s="3" t="n">
        <v>711727.28</v>
      </c>
      <c r="F7" s="3" t="n">
        <v>5.76</v>
      </c>
      <c r="G7" s="4" t="n">
        <f aca="false">E7/F7</f>
        <v>123563.763888889</v>
      </c>
    </row>
    <row r="8" customFormat="false" ht="12.8" hidden="false" customHeight="false" outlineLevel="0" collapsed="false">
      <c r="A8" s="0" t="s">
        <v>20</v>
      </c>
      <c r="B8" s="0" t="n">
        <v>256</v>
      </c>
      <c r="C8" s="0" t="n">
        <v>512</v>
      </c>
      <c r="D8" s="0" t="n">
        <f aca="false">B8*C8</f>
        <v>131072</v>
      </c>
      <c r="E8" s="3" t="n">
        <v>630026.796</v>
      </c>
      <c r="F8" s="3" t="n">
        <v>5.347</v>
      </c>
      <c r="G8" s="4" t="n">
        <f aca="false">E8/F8</f>
        <v>117828.089769964</v>
      </c>
    </row>
    <row r="9" customFormat="false" ht="12.8" hidden="false" customHeight="false" outlineLevel="0" collapsed="false">
      <c r="A9" s="0" t="s">
        <v>20</v>
      </c>
      <c r="B9" s="0" t="n">
        <v>64</v>
      </c>
      <c r="C9" s="0" t="n">
        <v>1024</v>
      </c>
      <c r="D9" s="0" t="n">
        <f aca="false">B9*C9</f>
        <v>65536</v>
      </c>
      <c r="E9" s="3" t="n">
        <v>665733.629</v>
      </c>
      <c r="F9" s="3" t="n">
        <v>5.75</v>
      </c>
      <c r="G9" s="4" t="n">
        <f aca="false">E9/F9</f>
        <v>115779.761565217</v>
      </c>
    </row>
    <row r="10" customFormat="false" ht="12.8" hidden="false" customHeight="false" outlineLevel="0" collapsed="false">
      <c r="E10" s="3"/>
      <c r="F10" s="3"/>
      <c r="G10" s="4"/>
    </row>
    <row r="11" customFormat="false" ht="12.8" hidden="false" customHeight="false" outlineLevel="0" collapsed="false">
      <c r="A11" s="0" t="s">
        <v>27</v>
      </c>
      <c r="B11" s="0" t="n">
        <v>1024</v>
      </c>
      <c r="C11" s="0" t="n">
        <v>800</v>
      </c>
      <c r="D11" s="0" t="n">
        <f aca="false">B11*C11</f>
        <v>819200</v>
      </c>
      <c r="E11" s="3" t="n">
        <v>5711835.299</v>
      </c>
      <c r="F11" s="3" t="n">
        <v>35.54</v>
      </c>
      <c r="G11" s="4" t="n">
        <f aca="false">E11/F11</f>
        <v>160715.680894766</v>
      </c>
    </row>
    <row r="12" customFormat="false" ht="12.8" hidden="false" customHeight="false" outlineLevel="0" collapsed="false">
      <c r="A12" s="0" t="s">
        <v>27</v>
      </c>
      <c r="B12" s="0" t="n">
        <v>1024</v>
      </c>
      <c r="C12" s="0" t="n">
        <v>200</v>
      </c>
      <c r="D12" s="0" t="n">
        <f aca="false">B12*C12</f>
        <v>204800</v>
      </c>
      <c r="E12" s="3" t="n">
        <v>811959.219</v>
      </c>
      <c r="F12" s="3" t="n">
        <v>5.468</v>
      </c>
      <c r="G12" s="4" t="n">
        <f aca="false">E12/F12</f>
        <v>148492.907644477</v>
      </c>
    </row>
    <row r="13" customFormat="false" ht="12.8" hidden="false" customHeight="false" outlineLevel="0" collapsed="false">
      <c r="A13" s="0" t="s">
        <v>27</v>
      </c>
      <c r="B13" s="0" t="n">
        <v>1024</v>
      </c>
      <c r="C13" s="0" t="n">
        <v>50</v>
      </c>
      <c r="D13" s="0" t="n">
        <f aca="false">B13*C13</f>
        <v>51200</v>
      </c>
      <c r="E13" s="3" t="n">
        <v>128395.328</v>
      </c>
      <c r="F13" s="3" t="n">
        <v>1.049</v>
      </c>
      <c r="G13" s="4" t="n">
        <f aca="false">E13/F13</f>
        <v>122397.834127741</v>
      </c>
    </row>
    <row r="14" customFormat="false" ht="12.8" hidden="false" customHeight="false" outlineLevel="0" collapsed="false">
      <c r="A14" s="0" t="s">
        <v>27</v>
      </c>
      <c r="B14" s="0" t="n">
        <v>256</v>
      </c>
      <c r="C14" s="0" t="n">
        <v>200</v>
      </c>
      <c r="D14" s="0" t="n">
        <f aca="false">B14*C14</f>
        <v>51200</v>
      </c>
      <c r="E14" s="3" t="n">
        <v>103229.3245</v>
      </c>
      <c r="F14" s="3" t="n">
        <v>0.8339</v>
      </c>
      <c r="G14" s="4" t="n">
        <f aca="false">E14/F14</f>
        <v>123791.011512172</v>
      </c>
    </row>
    <row r="15" customFormat="false" ht="12.8" hidden="false" customHeight="false" outlineLevel="0" collapsed="false">
      <c r="A15" s="0" t="s">
        <v>27</v>
      </c>
      <c r="B15" s="0" t="n">
        <v>256</v>
      </c>
      <c r="C15" s="0" t="n">
        <v>50</v>
      </c>
      <c r="D15" s="0" t="n">
        <f aca="false">B15*C15</f>
        <v>12800</v>
      </c>
      <c r="E15" s="3" t="n">
        <v>37919.16</v>
      </c>
      <c r="F15" s="3" t="n">
        <v>0.3345</v>
      </c>
      <c r="G15" s="4" t="n">
        <f aca="false">E15/F15</f>
        <v>113360.717488789</v>
      </c>
    </row>
    <row r="16" customFormat="false" ht="12.8" hidden="false" customHeight="false" outlineLevel="0" collapsed="false">
      <c r="A16" s="0" t="s">
        <v>27</v>
      </c>
      <c r="B16" s="0" t="n">
        <v>64</v>
      </c>
      <c r="C16" s="0" t="n">
        <v>200</v>
      </c>
      <c r="D16" s="0" t="n">
        <f aca="false">B16*C16</f>
        <v>12800</v>
      </c>
      <c r="E16" s="3" t="n">
        <v>37479.304</v>
      </c>
      <c r="F16" s="3" t="n">
        <v>0.3258</v>
      </c>
      <c r="G16" s="4" t="n">
        <f aca="false">E16/F16</f>
        <v>115037.765500307</v>
      </c>
    </row>
    <row r="17" customFormat="false" ht="12.8" hidden="false" customHeight="false" outlineLevel="0" collapsed="false">
      <c r="E17" s="3"/>
      <c r="F17" s="3"/>
      <c r="G17" s="4"/>
    </row>
    <row r="18" customFormat="false" ht="12.8" hidden="false" customHeight="false" outlineLevel="0" collapsed="false">
      <c r="A18" s="0" t="s">
        <v>16</v>
      </c>
      <c r="B18" s="0" t="n">
        <v>1024</v>
      </c>
      <c r="C18" s="0" t="n">
        <v>32</v>
      </c>
      <c r="D18" s="0" t="n">
        <f aca="false">B18*C18</f>
        <v>32768</v>
      </c>
      <c r="E18" s="3" t="n">
        <v>619003.61</v>
      </c>
      <c r="F18" s="3" t="n">
        <v>5.55</v>
      </c>
      <c r="G18" s="4" t="n">
        <f aca="false">E18/F18</f>
        <v>111532.181981982</v>
      </c>
    </row>
    <row r="19" customFormat="false" ht="12.8" hidden="false" customHeight="false" outlineLevel="0" collapsed="false">
      <c r="A19" s="0" t="s">
        <v>16</v>
      </c>
      <c r="B19" s="0" t="n">
        <v>256</v>
      </c>
      <c r="C19" s="0" t="n">
        <v>128</v>
      </c>
      <c r="D19" s="0" t="n">
        <f aca="false">B19*C19</f>
        <v>32768</v>
      </c>
      <c r="E19" s="3" t="n">
        <v>632436.357</v>
      </c>
      <c r="F19" s="3" t="n">
        <v>5.67</v>
      </c>
      <c r="G19" s="4" t="n">
        <f aca="false">E19/F19</f>
        <v>111540.803703704</v>
      </c>
    </row>
    <row r="20" customFormat="false" ht="12.8" hidden="false" customHeight="false" outlineLevel="0" collapsed="false">
      <c r="A20" s="0" t="s">
        <v>16</v>
      </c>
      <c r="B20" s="0" t="n">
        <v>256</v>
      </c>
      <c r="C20" s="0" t="n">
        <v>64</v>
      </c>
      <c r="D20" s="0" t="n">
        <f aca="false">B20*C20</f>
        <v>16384</v>
      </c>
      <c r="E20" s="3" t="n">
        <v>586148.171</v>
      </c>
      <c r="F20" s="3" t="n">
        <v>5.26</v>
      </c>
      <c r="G20" s="4" t="n">
        <f aca="false">E20/F20</f>
        <v>111435.013498099</v>
      </c>
    </row>
    <row r="21" customFormat="false" ht="12.8" hidden="false" customHeight="false" outlineLevel="0" collapsed="false">
      <c r="A21" s="0" t="s">
        <v>16</v>
      </c>
      <c r="B21" s="0" t="n">
        <v>512</v>
      </c>
      <c r="C21" s="0" t="n">
        <v>32</v>
      </c>
      <c r="D21" s="0" t="n">
        <f aca="false">B21*C21</f>
        <v>16384</v>
      </c>
      <c r="E21" s="3" t="n">
        <v>523023.541809</v>
      </c>
      <c r="F21" s="3" t="n">
        <v>5.596</v>
      </c>
      <c r="G21" s="4" t="n">
        <f aca="false">E21/F21</f>
        <v>93463.8209093996</v>
      </c>
    </row>
    <row r="22" customFormat="false" ht="12.8" hidden="false" customHeight="false" outlineLevel="0" collapsed="false">
      <c r="A22" s="0" t="s">
        <v>16</v>
      </c>
      <c r="B22" s="0" t="n">
        <v>128</v>
      </c>
      <c r="C22" s="0" t="n">
        <v>64</v>
      </c>
      <c r="D22" s="0" t="n">
        <f aca="false">B22*C22</f>
        <v>8192</v>
      </c>
      <c r="E22" s="3" t="n">
        <v>632253.9</v>
      </c>
      <c r="F22" s="3" t="n">
        <v>5.69</v>
      </c>
      <c r="G22" s="4" t="n">
        <f aca="false">E22/F22</f>
        <v>111116.678383128</v>
      </c>
    </row>
    <row r="23" customFormat="false" ht="12.8" hidden="false" customHeight="false" outlineLevel="0" collapsed="false">
      <c r="A23" s="0" t="s">
        <v>16</v>
      </c>
      <c r="B23" s="0" t="n">
        <v>256</v>
      </c>
      <c r="C23" s="0" t="n">
        <v>32</v>
      </c>
      <c r="D23" s="0" t="n">
        <f aca="false">B23*C23</f>
        <v>8192</v>
      </c>
      <c r="E23" s="3" t="n">
        <v>629658.646</v>
      </c>
      <c r="F23" s="3" t="n">
        <v>5.67</v>
      </c>
      <c r="G23" s="4" t="n">
        <f aca="false">E23/F23</f>
        <v>111050.907583774</v>
      </c>
    </row>
    <row r="24" customFormat="false" ht="12.8" hidden="false" customHeight="false" outlineLevel="0" collapsed="false">
      <c r="A24" s="0" t="s">
        <v>16</v>
      </c>
      <c r="B24" s="0" t="n">
        <v>512</v>
      </c>
      <c r="C24" s="0" t="n">
        <v>16</v>
      </c>
      <c r="D24" s="0" t="n">
        <f aca="false">B24*C24</f>
        <v>8192</v>
      </c>
      <c r="E24" s="3" t="n">
        <v>629843.122</v>
      </c>
      <c r="F24" s="3" t="n">
        <v>5.678</v>
      </c>
      <c r="G24" s="4" t="n">
        <f aca="false">E24/F24</f>
        <v>110926.932370553</v>
      </c>
    </row>
    <row r="25" customFormat="false" ht="12.8" hidden="false" customHeight="false" outlineLevel="0" collapsed="false">
      <c r="A25" s="0" t="s">
        <v>16</v>
      </c>
      <c r="B25" s="0" t="n">
        <v>256</v>
      </c>
      <c r="C25" s="0" t="n">
        <v>16</v>
      </c>
      <c r="D25" s="0" t="n">
        <f aca="false">B25*C25</f>
        <v>4096</v>
      </c>
      <c r="E25" s="3" t="n">
        <v>592129.58</v>
      </c>
      <c r="F25" s="3" t="n">
        <v>5.35</v>
      </c>
      <c r="G25" s="4" t="n">
        <f aca="false">E25/F25</f>
        <v>110678.426168224</v>
      </c>
    </row>
    <row r="26" customFormat="false" ht="12.8" hidden="false" customHeight="false" outlineLevel="0" collapsed="false">
      <c r="A26" s="0" t="s">
        <v>16</v>
      </c>
      <c r="B26" s="0" t="n">
        <v>64</v>
      </c>
      <c r="C26" s="0" t="n">
        <v>32</v>
      </c>
      <c r="D26" s="0" t="n">
        <f aca="false">B26*C26</f>
        <v>2048</v>
      </c>
      <c r="E26" s="3" t="n">
        <v>622655.647</v>
      </c>
      <c r="F26" s="3" t="n">
        <v>5.587</v>
      </c>
      <c r="G26" s="4" t="n">
        <f aca="false">E26/F26</f>
        <v>111447.225165563</v>
      </c>
    </row>
    <row r="27" customFormat="false" ht="12.8" hidden="false" customHeight="false" outlineLevel="0" collapsed="false">
      <c r="E27" s="3"/>
      <c r="F27" s="3"/>
      <c r="G27" s="4"/>
    </row>
    <row r="28" customFormat="false" ht="12.8" hidden="false" customHeight="false" outlineLevel="0" collapsed="false">
      <c r="A28" s="2" t="s">
        <v>18</v>
      </c>
      <c r="B28" s="0" t="n">
        <v>128</v>
      </c>
      <c r="C28" s="0" t="n">
        <v>4096</v>
      </c>
      <c r="D28" s="0" t="n">
        <f aca="false">B28*C28</f>
        <v>524288</v>
      </c>
      <c r="E28" s="3" t="n">
        <v>914774</v>
      </c>
      <c r="F28" s="3" t="n">
        <v>4.38</v>
      </c>
      <c r="G28" s="4" t="n">
        <f aca="false">E28/F28</f>
        <v>208852.511415525</v>
      </c>
    </row>
    <row r="29" customFormat="false" ht="12.8" hidden="false" customHeight="false" outlineLevel="0" collapsed="false">
      <c r="A29" s="0" t="s">
        <v>18</v>
      </c>
      <c r="B29" s="0" t="n">
        <v>512</v>
      </c>
      <c r="C29" s="0" t="n">
        <v>1024</v>
      </c>
      <c r="D29" s="0" t="n">
        <f aca="false">B29*C29</f>
        <v>524288</v>
      </c>
      <c r="E29" s="3" t="n">
        <v>1359315.83</v>
      </c>
      <c r="F29" s="3" t="n">
        <v>6.59</v>
      </c>
      <c r="G29" s="4" t="n">
        <f aca="false">E29/F29</f>
        <v>206269.473444613</v>
      </c>
    </row>
    <row r="30" customFormat="false" ht="12.8" hidden="false" customHeight="false" outlineLevel="0" collapsed="false">
      <c r="A30" s="0" t="s">
        <v>18</v>
      </c>
      <c r="B30" s="0" t="n">
        <v>256</v>
      </c>
      <c r="C30" s="0" t="n">
        <v>1024</v>
      </c>
      <c r="D30" s="0" t="n">
        <f aca="false">B30*C30</f>
        <v>262144</v>
      </c>
      <c r="E30" s="3" t="n">
        <v>1231452.87</v>
      </c>
      <c r="F30" s="3" t="n">
        <v>4.37</v>
      </c>
      <c r="G30" s="4" t="n">
        <f aca="false">E30/F30</f>
        <v>281796.995423341</v>
      </c>
    </row>
    <row r="31" customFormat="false" ht="12.8" hidden="false" customHeight="false" outlineLevel="0" collapsed="false">
      <c r="A31" s="0" t="s">
        <v>18</v>
      </c>
      <c r="B31" s="0" t="n">
        <v>512</v>
      </c>
      <c r="C31" s="0" t="n">
        <v>256</v>
      </c>
      <c r="D31" s="0" t="n">
        <f aca="false">B31*C31</f>
        <v>131072</v>
      </c>
      <c r="E31" s="3" t="n">
        <v>1385175.16</v>
      </c>
      <c r="F31" s="3" t="n">
        <v>7.414</v>
      </c>
      <c r="G31" s="4" t="n">
        <f aca="false">E31/F31</f>
        <v>186832.365794443</v>
      </c>
    </row>
    <row r="32" customFormat="false" ht="12.8" hidden="false" customHeight="false" outlineLevel="0" collapsed="false">
      <c r="A32" s="0" t="s">
        <v>18</v>
      </c>
      <c r="B32" s="0" t="n">
        <v>128</v>
      </c>
      <c r="C32" s="0" t="n">
        <v>1024</v>
      </c>
      <c r="D32" s="0" t="n">
        <f aca="false">B32*C32</f>
        <v>131072</v>
      </c>
      <c r="E32" s="3" t="n">
        <v>1145151.419</v>
      </c>
      <c r="F32" s="3" t="n">
        <v>6.06</v>
      </c>
      <c r="G32" s="4" t="n">
        <f aca="false">E32/F32</f>
        <v>188968.881023102</v>
      </c>
    </row>
    <row r="33" customFormat="false" ht="12.8" hidden="false" customHeight="false" outlineLevel="0" collapsed="false">
      <c r="E33" s="3"/>
      <c r="F33" s="3"/>
      <c r="G33" s="4"/>
    </row>
    <row r="34" customFormat="false" ht="12.8" hidden="false" customHeight="false" outlineLevel="0" collapsed="false">
      <c r="A34" s="0" t="s">
        <v>15</v>
      </c>
      <c r="B34" s="0" t="n">
        <v>256</v>
      </c>
      <c r="C34" s="0" t="n">
        <v>512</v>
      </c>
      <c r="D34" s="0" t="n">
        <f aca="false">B34*C34</f>
        <v>131072</v>
      </c>
      <c r="E34" s="3" t="n">
        <v>547839.798</v>
      </c>
      <c r="F34" s="3" t="n">
        <v>6.48</v>
      </c>
      <c r="G34" s="4" t="n">
        <f aca="false">E34/F34</f>
        <v>84543.1787037037</v>
      </c>
    </row>
    <row r="35" customFormat="false" ht="12.8" hidden="false" customHeight="false" outlineLevel="0" collapsed="false">
      <c r="A35" s="0" t="s">
        <v>15</v>
      </c>
      <c r="B35" s="0" t="n">
        <v>256</v>
      </c>
      <c r="C35" s="0" t="n">
        <v>196</v>
      </c>
      <c r="D35" s="0" t="n">
        <f aca="false">B35*C35</f>
        <v>50176</v>
      </c>
      <c r="E35" s="3" t="n">
        <v>538301.766</v>
      </c>
      <c r="F35" s="3" t="n">
        <v>5.91</v>
      </c>
      <c r="G35" s="4" t="n">
        <f aca="false">E35/F35</f>
        <v>91083.2091370558</v>
      </c>
    </row>
    <row r="36" customFormat="false" ht="12.8" hidden="false" customHeight="false" outlineLevel="0" collapsed="false">
      <c r="A36" s="0" t="s">
        <v>15</v>
      </c>
      <c r="B36" s="0" t="n">
        <v>512</v>
      </c>
      <c r="C36" s="0" t="n">
        <v>98</v>
      </c>
      <c r="D36" s="0" t="n">
        <f aca="false">B36*C36</f>
        <v>50176</v>
      </c>
      <c r="E36" s="3" t="n">
        <v>536125.566</v>
      </c>
      <c r="F36" s="3" t="n">
        <v>5.82</v>
      </c>
      <c r="G36" s="4" t="n">
        <f aca="false">E36/F36</f>
        <v>92117.7948453608</v>
      </c>
    </row>
    <row r="37" customFormat="false" ht="12.8" hidden="false" customHeight="false" outlineLevel="0" collapsed="false">
      <c r="A37" s="0" t="s">
        <v>15</v>
      </c>
      <c r="B37" s="0" t="n">
        <v>128</v>
      </c>
      <c r="C37" s="0" t="n">
        <v>391</v>
      </c>
      <c r="D37" s="0" t="n">
        <f aca="false">B37*C37</f>
        <v>50048</v>
      </c>
      <c r="E37" s="3" t="n">
        <v>575101.423</v>
      </c>
      <c r="F37" s="3" t="n">
        <v>4.928</v>
      </c>
      <c r="G37" s="4" t="n">
        <f aca="false">E37/F37</f>
        <v>116700.775771104</v>
      </c>
    </row>
    <row r="38" customFormat="false" ht="12.8" hidden="false" customHeight="false" outlineLevel="0" collapsed="false">
      <c r="A38" s="0" t="s">
        <v>15</v>
      </c>
      <c r="B38" s="0" t="n">
        <v>64</v>
      </c>
      <c r="C38" s="0" t="n">
        <v>782</v>
      </c>
      <c r="D38" s="0" t="n">
        <f aca="false">B38*C38</f>
        <v>50048</v>
      </c>
      <c r="E38" s="3" t="n">
        <v>492109.0827</v>
      </c>
      <c r="F38" s="3" t="n">
        <v>4.2</v>
      </c>
      <c r="G38" s="4" t="n">
        <f aca="false">E38/F38</f>
        <v>117168.829214286</v>
      </c>
    </row>
    <row r="39" customFormat="false" ht="12.8" hidden="false" customHeight="false" outlineLevel="0" collapsed="false">
      <c r="A39" s="0" t="s">
        <v>15</v>
      </c>
      <c r="B39" s="0" t="n">
        <v>256</v>
      </c>
      <c r="C39" s="0" t="n">
        <v>64</v>
      </c>
      <c r="D39" s="0" t="n">
        <f aca="false">B39*C39</f>
        <v>16384</v>
      </c>
      <c r="E39" s="3" t="n">
        <v>543481.466</v>
      </c>
      <c r="F39" s="3" t="n">
        <v>7.68</v>
      </c>
      <c r="G39" s="4" t="n">
        <f aca="false">E39/F39</f>
        <v>70765.8158854167</v>
      </c>
    </row>
    <row r="40" customFormat="false" ht="12.8" hidden="false" customHeight="false" outlineLevel="0" collapsed="false">
      <c r="E40" s="3"/>
      <c r="F40" s="3"/>
      <c r="G40" s="4"/>
    </row>
    <row r="41" customFormat="false" ht="12.8" hidden="false" customHeight="false" outlineLevel="0" collapsed="false">
      <c r="A41" s="0" t="s">
        <v>21</v>
      </c>
      <c r="B41" s="0" t="n">
        <v>1024</v>
      </c>
      <c r="C41" s="0" t="n">
        <v>16</v>
      </c>
      <c r="D41" s="0" t="n">
        <f aca="false">B41*C41</f>
        <v>16384</v>
      </c>
      <c r="E41" s="3" t="n">
        <v>179665.438</v>
      </c>
      <c r="F41" s="3" t="n">
        <v>1.53</v>
      </c>
      <c r="G41" s="4" t="n">
        <f aca="false">E41/F41</f>
        <v>117428.390849673</v>
      </c>
    </row>
    <row r="42" customFormat="false" ht="12.8" hidden="false" customHeight="false" outlineLevel="0" collapsed="false">
      <c r="A42" s="0" t="s">
        <v>21</v>
      </c>
      <c r="B42" s="0" t="n">
        <v>256</v>
      </c>
      <c r="C42" s="0" t="n">
        <v>64</v>
      </c>
      <c r="D42" s="0" t="n">
        <f aca="false">B42*C42</f>
        <v>16384</v>
      </c>
      <c r="E42" s="3" t="n">
        <v>179828.168</v>
      </c>
      <c r="F42" s="3" t="n">
        <v>1.51</v>
      </c>
      <c r="G42" s="4" t="n">
        <f aca="false">E42/F42</f>
        <v>119091.501986755</v>
      </c>
    </row>
    <row r="43" customFormat="false" ht="12.8" hidden="false" customHeight="false" outlineLevel="0" collapsed="false">
      <c r="A43" s="0" t="s">
        <v>21</v>
      </c>
      <c r="B43" s="0" t="n">
        <v>256</v>
      </c>
      <c r="C43" s="0" t="n">
        <v>32</v>
      </c>
      <c r="D43" s="0" t="n">
        <f aca="false">B43*C43</f>
        <v>8192</v>
      </c>
      <c r="E43" s="3" t="n">
        <v>295361.692</v>
      </c>
      <c r="F43" s="3" t="n">
        <v>2.535</v>
      </c>
      <c r="G43" s="4" t="n">
        <f aca="false">E43/F43</f>
        <v>116513.487968442</v>
      </c>
    </row>
    <row r="44" customFormat="false" ht="12.8" hidden="false" customHeight="false" outlineLevel="0" collapsed="false">
      <c r="A44" s="0" t="s">
        <v>21</v>
      </c>
      <c r="B44" s="0" t="n">
        <v>512</v>
      </c>
      <c r="C44" s="0" t="n">
        <v>16</v>
      </c>
      <c r="D44" s="0" t="n">
        <f aca="false">B44*C44</f>
        <v>8192</v>
      </c>
      <c r="E44" s="3" t="n">
        <v>299834.163</v>
      </c>
      <c r="F44" s="3" t="n">
        <v>2.578</v>
      </c>
      <c r="G44" s="4" t="n">
        <f aca="false">E44/F44</f>
        <v>116304.950737005</v>
      </c>
    </row>
    <row r="45" customFormat="false" ht="12.8" hidden="false" customHeight="false" outlineLevel="0" collapsed="false">
      <c r="A45" s="0" t="s">
        <v>21</v>
      </c>
      <c r="B45" s="0" t="n">
        <v>128</v>
      </c>
      <c r="C45" s="0" t="n">
        <v>32</v>
      </c>
      <c r="D45" s="0" t="n">
        <f aca="false">B45*C45</f>
        <v>4096</v>
      </c>
      <c r="E45" s="3" t="n">
        <v>574976.77</v>
      </c>
      <c r="F45" s="3" t="n">
        <v>4.982</v>
      </c>
      <c r="G45" s="4" t="n">
        <f aca="false">E45/F45</f>
        <v>115410.832998796</v>
      </c>
    </row>
    <row r="46" customFormat="false" ht="12.8" hidden="false" customHeight="false" outlineLevel="0" collapsed="false">
      <c r="A46" s="0" t="s">
        <v>21</v>
      </c>
      <c r="B46" s="0" t="n">
        <v>256</v>
      </c>
      <c r="C46" s="0" t="n">
        <v>16</v>
      </c>
      <c r="D46" s="0" t="n">
        <f aca="false">B46*C46</f>
        <v>4096</v>
      </c>
      <c r="E46" s="3" t="n">
        <v>575450.83</v>
      </c>
      <c r="F46" s="3" t="n">
        <v>5.009</v>
      </c>
      <c r="G46" s="4" t="n">
        <f aca="false">E46/F46</f>
        <v>114883.375923338</v>
      </c>
    </row>
    <row r="47" customFormat="false" ht="12.8" hidden="false" customHeight="false" outlineLevel="0" collapsed="false">
      <c r="A47" s="0" t="s">
        <v>21</v>
      </c>
      <c r="B47" s="0" t="n">
        <v>512</v>
      </c>
      <c r="C47" s="0" t="n">
        <v>8</v>
      </c>
      <c r="D47" s="0" t="n">
        <f aca="false">B47*C47</f>
        <v>4096</v>
      </c>
      <c r="E47" s="3" t="n">
        <v>582177.929</v>
      </c>
      <c r="F47" s="3" t="n">
        <v>5.081</v>
      </c>
      <c r="G47" s="4" t="n">
        <f aca="false">E47/F47</f>
        <v>114579.399527652</v>
      </c>
    </row>
    <row r="48" customFormat="false" ht="12.8" hidden="false" customHeight="false" outlineLevel="0" collapsed="false">
      <c r="A48" s="0" t="s">
        <v>21</v>
      </c>
      <c r="B48" s="0" t="n">
        <v>256</v>
      </c>
      <c r="C48" s="0" t="n">
        <v>8</v>
      </c>
      <c r="D48" s="0" t="n">
        <f aca="false">B48*C48</f>
        <v>2048</v>
      </c>
      <c r="E48" s="3" t="n">
        <v>113061.047</v>
      </c>
      <c r="F48" s="3" t="n">
        <v>9.982</v>
      </c>
      <c r="G48" s="4" t="n">
        <f aca="false">E48/F48</f>
        <v>11326.4923862953</v>
      </c>
    </row>
    <row r="49" customFormat="false" ht="12.8" hidden="false" customHeight="false" outlineLevel="0" collapsed="false">
      <c r="A49" s="0" t="s">
        <v>21</v>
      </c>
      <c r="B49" s="0" t="n">
        <v>64</v>
      </c>
      <c r="C49" s="0" t="n">
        <v>16</v>
      </c>
      <c r="D49" s="0" t="n">
        <f aca="false">B49*C49</f>
        <v>1024</v>
      </c>
      <c r="E49" s="3" t="n">
        <v>2236238.203</v>
      </c>
      <c r="F49" s="3" t="n">
        <v>19.813</v>
      </c>
      <c r="G49" s="4" t="n">
        <f aca="false">E49/F49</f>
        <v>112867.218644324</v>
      </c>
    </row>
    <row r="50" customFormat="false" ht="12.8" hidden="false" customHeight="false" outlineLevel="0" collapsed="false">
      <c r="G50" s="4"/>
    </row>
    <row r="51" customFormat="false" ht="12.8" hidden="false" customHeight="false" outlineLevel="0" collapsed="false">
      <c r="G51" s="4"/>
    </row>
    <row r="52" customFormat="false" ht="12.8" hidden="false" customHeight="false" outlineLevel="0" collapsed="false">
      <c r="G52" s="4"/>
    </row>
    <row r="53" customFormat="false" ht="12.8" hidden="false" customHeight="false" outlineLevel="0" collapsed="false">
      <c r="G53" s="4"/>
    </row>
    <row r="54" customFormat="false" ht="12.8" hidden="false" customHeight="false" outlineLevel="0" collapsed="false">
      <c r="G54" s="4"/>
    </row>
    <row r="55" customFormat="false" ht="12.8" hidden="false" customHeight="false" outlineLevel="0" collapsed="false">
      <c r="G55" s="4"/>
    </row>
    <row r="56" customFormat="false" ht="12.8" hidden="false" customHeight="false" outlineLevel="0" collapsed="false">
      <c r="G56" s="4"/>
    </row>
    <row r="57" customFormat="false" ht="12.8" hidden="false" customHeight="false" outlineLevel="0" collapsed="false">
      <c r="G57" s="4"/>
    </row>
    <row r="58" customFormat="false" ht="12.8" hidden="false" customHeight="false" outlineLevel="0" collapsed="false">
      <c r="G58" s="4"/>
    </row>
    <row r="59" customFormat="false" ht="12.8" hidden="false" customHeight="false" outlineLevel="0" collapsed="false">
      <c r="G59" s="4"/>
    </row>
    <row r="60" customFormat="false" ht="12.8" hidden="false" customHeight="false" outlineLevel="0" collapsed="false">
      <c r="G60" s="4"/>
    </row>
    <row r="61" customFormat="false" ht="12.8" hidden="false" customHeight="false" outlineLevel="0" collapsed="false">
      <c r="G61" s="4"/>
    </row>
    <row r="62" customFormat="false" ht="12.8" hidden="false" customHeight="false" outlineLevel="0" collapsed="false">
      <c r="G62" s="4"/>
    </row>
    <row r="63" customFormat="false" ht="12.8" hidden="false" customHeight="false" outlineLevel="0" collapsed="false">
      <c r="G63" s="4"/>
    </row>
    <row r="64" customFormat="false" ht="12.8" hidden="false" customHeight="false" outlineLevel="0" collapsed="false">
      <c r="G64" s="4"/>
    </row>
    <row r="65" customFormat="false" ht="12.8" hidden="false" customHeight="false" outlineLevel="0" collapsed="false">
      <c r="G65" s="4"/>
    </row>
    <row r="66" customFormat="false" ht="12.8" hidden="false" customHeight="false" outlineLevel="0" collapsed="false">
      <c r="G66" s="4"/>
    </row>
    <row r="67" customFormat="false" ht="12.8" hidden="false" customHeight="false" outlineLevel="0" collapsed="false">
      <c r="G67" s="4"/>
    </row>
    <row r="68" customFormat="false" ht="12.8" hidden="false" customHeight="false" outlineLevel="0" collapsed="false">
      <c r="G68" s="4"/>
    </row>
    <row r="69" customFormat="false" ht="12.8" hidden="false" customHeight="false" outlineLevel="0" collapsed="false">
      <c r="G69" s="4"/>
    </row>
    <row r="70" customFormat="false" ht="12.8" hidden="false" customHeight="false" outlineLevel="0" collapsed="false">
      <c r="G70" s="4"/>
    </row>
    <row r="71" customFormat="false" ht="12.8" hidden="false" customHeight="false" outlineLevel="0" collapsed="false">
      <c r="G71" s="4"/>
    </row>
    <row r="72" customFormat="false" ht="12.8" hidden="false" customHeight="false" outlineLevel="0" collapsed="false">
      <c r="G72" s="4"/>
    </row>
    <row r="73" customFormat="false" ht="12.8" hidden="false" customHeight="false" outlineLevel="0" collapsed="false">
      <c r="G73" s="4"/>
    </row>
    <row r="74" customFormat="false" ht="12.8" hidden="false" customHeight="false" outlineLevel="0" collapsed="false">
      <c r="G74" s="4"/>
    </row>
    <row r="75" customFormat="false" ht="12.8" hidden="false" customHeight="false" outlineLevel="0" collapsed="false">
      <c r="G75" s="4"/>
    </row>
    <row r="76" customFormat="false" ht="12.8" hidden="false" customHeight="false" outlineLevel="0" collapsed="false">
      <c r="G76" s="4"/>
    </row>
    <row r="77" customFormat="false" ht="12.8" hidden="false" customHeight="false" outlineLevel="0" collapsed="false">
      <c r="G77" s="4"/>
    </row>
    <row r="78" customFormat="false" ht="12.8" hidden="false" customHeight="false" outlineLevel="0" collapsed="false">
      <c r="G78" s="4"/>
    </row>
    <row r="79" customFormat="false" ht="12.8" hidden="false" customHeight="false" outlineLevel="0" collapsed="false">
      <c r="G79" s="4"/>
    </row>
    <row r="80" customFormat="false" ht="12.8" hidden="false" customHeight="false" outlineLevel="0" collapsed="false">
      <c r="G80" s="4"/>
    </row>
    <row r="81" customFormat="false" ht="12.8" hidden="false" customHeight="false" outlineLevel="0" collapsed="false">
      <c r="G8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2022-03-26T20:55:54Z</dcterms:created>
  <dc:creator/>
  <dc:description/>
  <dc:language>en-US</dc:language>
  <cp:lastModifiedBy/>
  <dcterms:modified xsi:type="dcterms:W3CDTF">2022-04-27T13:25:05Z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