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5600" windowHeight="14080" tabRatio="500" activeTab="1"/>
  </bookViews>
  <sheets>
    <sheet name="Sheet2" sheetId="2" r:id="rId1"/>
    <sheet name="Sheet1" sheetId="4" r:id="rId2"/>
    <sheet name="Sheet3" sheetId="3" r:id="rId3"/>
  </sheets>
  <definedNames>
    <definedName name="_xlnm._FilterDatabase" localSheetId="1" hidden="1">Sheet1!$C$1:$C$54</definedName>
    <definedName name="_xlnm._FilterDatabase" localSheetId="0" hidden="1">Sheet2!$F$1:$F$54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7" i="3" l="1"/>
  <c r="B26" i="3"/>
  <c r="B25" i="3"/>
  <c r="B24" i="3"/>
  <c r="B22" i="3"/>
  <c r="B23" i="3"/>
  <c r="B21" i="3"/>
  <c r="B20" i="3"/>
  <c r="B19" i="3"/>
  <c r="B15" i="3"/>
  <c r="B14" i="3"/>
  <c r="B13" i="3"/>
  <c r="B12" i="3"/>
  <c r="B1" i="3"/>
  <c r="B2" i="3"/>
  <c r="B3" i="3"/>
  <c r="B4" i="3"/>
  <c r="B5" i="3"/>
  <c r="B6" i="3"/>
  <c r="B7" i="3"/>
  <c r="B8" i="3"/>
</calcChain>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To measure oxygen airglow emissions from the Earth’s mesosphere</t>
        </r>
      </text>
    </comment>
    <comment ref="L6" authorId="0">
      <text>
        <r>
          <rPr>
            <b/>
            <sz val="9"/>
            <color indexed="81"/>
            <rFont val="Calibri"/>
            <family val="2"/>
          </rPr>
          <t>Ryan Watson:</t>
        </r>
        <r>
          <rPr>
            <sz val="9"/>
            <color indexed="81"/>
            <rFont val="Calibri"/>
            <family val="2"/>
          </rPr>
          <t xml:space="preserve">
500 km circular orbit, 40.5 deg</t>
        </r>
      </text>
    </comment>
    <comment ref="N6" authorId="0">
      <text>
        <r>
          <rPr>
            <b/>
            <sz val="9"/>
            <color indexed="81"/>
            <rFont val="Calibri"/>
            <family val="2"/>
          </rPr>
          <t>Ryan Watson:</t>
        </r>
        <r>
          <rPr>
            <sz val="9"/>
            <color indexed="81"/>
            <rFont val="Calibri"/>
            <family val="2"/>
          </rPr>
          <t xml:space="preserve">
(Small Integrated Datalogger)</t>
        </r>
      </text>
    </comment>
    <comment ref="S6"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text>
        <r>
          <rPr>
            <b/>
            <sz val="9"/>
            <color indexed="81"/>
            <rFont val="Calibri"/>
            <family val="2"/>
          </rPr>
          <t>Ryan Watson:</t>
        </r>
        <r>
          <rPr>
            <sz val="9"/>
            <color indexed="81"/>
            <rFont val="Calibri"/>
            <family val="2"/>
          </rPr>
          <t xml:space="preserve">
To take measurements of the Van Allen Radiation Belt.</t>
        </r>
      </text>
    </comment>
    <comment ref="O7"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text>
        <r>
          <rPr>
            <b/>
            <sz val="9"/>
            <color indexed="81"/>
            <rFont val="Calibri"/>
            <family val="2"/>
          </rPr>
          <t>Ryan Watson:</t>
        </r>
        <r>
          <rPr>
            <sz val="9"/>
            <color indexed="81"/>
            <rFont val="Calibri"/>
            <family val="2"/>
          </rPr>
          <t xml:space="preserve">
410 km x 410 km, 40 deg</t>
        </r>
      </text>
    </comment>
    <comment ref="O8" authorId="0">
      <text>
        <r>
          <rPr>
            <b/>
            <sz val="9"/>
            <color indexed="81"/>
            <rFont val="Calibri"/>
            <family val="2"/>
          </rPr>
          <t>Ryan Watson:</t>
        </r>
        <r>
          <rPr>
            <sz val="9"/>
            <color indexed="81"/>
            <rFont val="Calibri"/>
            <family val="2"/>
          </rPr>
          <t xml:space="preserve">
2.4 GHz Microhard plus ham beacon, stanford 12 meter dish</t>
        </r>
      </text>
    </comment>
    <comment ref="B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text>
        <r>
          <rPr>
            <b/>
            <sz val="9"/>
            <color indexed="81"/>
            <rFont val="Calibri"/>
            <family val="2"/>
          </rPr>
          <t>Ryan Watson:</t>
        </r>
        <r>
          <rPr>
            <sz val="9"/>
            <color indexed="81"/>
            <rFont val="Calibri"/>
            <family val="2"/>
          </rPr>
          <t xml:space="preserve">
To obtain data on tether performance, survivability, and dynamics.</t>
        </r>
      </text>
    </comment>
    <comment ref="L11" authorId="0">
      <text>
        <r>
          <rPr>
            <b/>
            <sz val="9"/>
            <color indexed="81"/>
            <rFont val="Calibri"/>
            <family val="2"/>
          </rPr>
          <t>Ryan Watson:</t>
        </r>
        <r>
          <rPr>
            <sz val="9"/>
            <color indexed="81"/>
            <rFont val="Calibri"/>
            <family val="2"/>
          </rPr>
          <t xml:space="preserve">
98°, 647 x 782 km orbit</t>
        </r>
      </text>
    </comment>
    <comment ref="B1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text>
        <r>
          <rPr>
            <b/>
            <sz val="9"/>
            <color indexed="81"/>
            <rFont val="Calibri"/>
            <family val="2"/>
          </rPr>
          <t>Ryan Watson:</t>
        </r>
        <r>
          <rPr>
            <sz val="9"/>
            <color indexed="81"/>
            <rFont val="Calibri"/>
            <family val="2"/>
          </rPr>
          <t xml:space="preserve">
To study large plasma formations in the ionosphere.</t>
        </r>
      </text>
    </comment>
    <comment ref="L13" authorId="0">
      <text>
        <r>
          <rPr>
            <b/>
            <sz val="9"/>
            <color indexed="81"/>
            <rFont val="Calibri"/>
            <family val="2"/>
          </rPr>
          <t>Ryan Watson:</t>
        </r>
        <r>
          <rPr>
            <sz val="9"/>
            <color indexed="81"/>
            <rFont val="Calibri"/>
            <family val="2"/>
          </rPr>
          <t xml:space="preserve">
650 km circular orbit, 72 deg</t>
        </r>
      </text>
    </comment>
    <comment ref="O14"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text>
        <r>
          <rPr>
            <b/>
            <sz val="9"/>
            <color indexed="81"/>
            <rFont val="Calibri"/>
            <family val="2"/>
          </rPr>
          <t>Ryan Watson:</t>
        </r>
        <r>
          <rPr>
            <sz val="9"/>
            <color indexed="81"/>
            <rFont val="Calibri"/>
            <family val="2"/>
          </rPr>
          <t xml:space="preserve">
824 km x 350 km sun synchronous, 98.7 deg</t>
        </r>
      </text>
    </comment>
    <comment ref="O15" authorId="0">
      <text>
        <r>
          <rPr>
            <b/>
            <sz val="9"/>
            <color indexed="81"/>
            <rFont val="Calibri"/>
            <family val="2"/>
          </rPr>
          <t>Ryan Watson:</t>
        </r>
        <r>
          <rPr>
            <sz val="9"/>
            <color indexed="81"/>
            <rFont val="Calibri"/>
            <family val="2"/>
          </rPr>
          <t xml:space="preserve">
435.505 MHz DL, 437.305 MHz UL</t>
        </r>
      </text>
    </comment>
    <comment ref="P15"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text>
        <r>
          <rPr>
            <b/>
            <sz val="9"/>
            <color indexed="81"/>
            <rFont val="Calibri"/>
            <family val="2"/>
          </rPr>
          <t>Ryan Watson:</t>
        </r>
        <r>
          <rPr>
            <sz val="9"/>
            <color indexed="81"/>
            <rFont val="Calibri"/>
            <family val="2"/>
          </rPr>
          <t xml:space="preserve">
824 km x 350 km sun synchronous, 98.7 deg
</t>
        </r>
      </text>
    </comment>
    <comment ref="B17"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text>
        <r>
          <rPr>
            <b/>
            <sz val="9"/>
            <color indexed="81"/>
            <rFont val="Calibri"/>
            <family val="2"/>
          </rPr>
          <t>Ryan Watson:</t>
        </r>
        <r>
          <rPr>
            <sz val="9"/>
            <color indexed="81"/>
            <rFont val="Calibri"/>
            <family val="2"/>
          </rPr>
          <t xml:space="preserve">
824 km x 350 km sun synchronous, 98.7 deg</t>
        </r>
      </text>
    </comment>
    <comment ref="O17" authorId="0">
      <text>
        <r>
          <rPr>
            <b/>
            <sz val="9"/>
            <color indexed="81"/>
            <rFont val="Calibri"/>
            <family val="2"/>
          </rPr>
          <t>Ryan Watson:</t>
        </r>
        <r>
          <rPr>
            <sz val="9"/>
            <color indexed="81"/>
            <rFont val="Calibri"/>
            <family val="2"/>
          </rPr>
          <t xml:space="preserve">
144 MHz UL, 430 MHz DL</t>
        </r>
      </text>
    </comment>
    <comment ref="B18" author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text>
        <r>
          <rPr>
            <b/>
            <sz val="9"/>
            <color indexed="81"/>
            <rFont val="Calibri"/>
            <family val="2"/>
          </rPr>
          <t>Ryan Watson:</t>
        </r>
        <r>
          <rPr>
            <sz val="9"/>
            <color indexed="81"/>
            <rFont val="Calibri"/>
            <family val="2"/>
          </rPr>
          <t xml:space="preserve">
824 km x 350 km sun synchronous, 98.7 deg</t>
        </r>
      </text>
    </comment>
    <comment ref="O18" authorId="0">
      <text>
        <r>
          <rPr>
            <b/>
            <sz val="9"/>
            <color indexed="81"/>
            <rFont val="Calibri"/>
            <family val="2"/>
          </rPr>
          <t>Ryan Watson:</t>
        </r>
        <r>
          <rPr>
            <sz val="9"/>
            <color indexed="81"/>
            <rFont val="Calibri"/>
            <family val="2"/>
          </rPr>
          <t xml:space="preserve">
450 MHz UP, 465 MHz DL, Downlink 1.5 Mbit/s, Uplink 19.2 Mbit/s</t>
        </r>
      </text>
    </comment>
    <comment ref="S18" authorId="0">
      <text>
        <r>
          <rPr>
            <b/>
            <sz val="9"/>
            <color indexed="81"/>
            <rFont val="Calibri"/>
            <family val="2"/>
          </rPr>
          <t>Ryan Watson:</t>
        </r>
        <r>
          <rPr>
            <sz val="9"/>
            <color indexed="81"/>
            <rFont val="Calibri"/>
            <family val="2"/>
          </rPr>
          <t xml:space="preserve">
4 Electric Field Probe sensors, 2 DC Langmui Probes</t>
        </r>
      </text>
    </comment>
    <comment ref="B1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text>
        <r>
          <rPr>
            <b/>
            <sz val="9"/>
            <color indexed="81"/>
            <rFont val="Calibri"/>
            <family val="2"/>
          </rPr>
          <t>Ryan Watson:</t>
        </r>
        <r>
          <rPr>
            <sz val="9"/>
            <color indexed="81"/>
            <rFont val="Calibri"/>
            <family val="2"/>
          </rPr>
          <t xml:space="preserve">
770 km x 480 km, 64 deg</t>
        </r>
      </text>
    </comment>
    <comment ref="O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text>
        <r>
          <rPr>
            <b/>
            <sz val="9"/>
            <color indexed="81"/>
            <rFont val="Calibri"/>
            <family val="2"/>
          </rPr>
          <t>Ryan Watson:</t>
        </r>
        <r>
          <rPr>
            <sz val="9"/>
            <color indexed="81"/>
            <rFont val="Calibri"/>
            <family val="2"/>
          </rPr>
          <t xml:space="preserve">
770 km x 480 km, 64 deg</t>
        </r>
      </text>
    </comment>
    <comment ref="O2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text>
        <r>
          <rPr>
            <b/>
            <sz val="9"/>
            <color indexed="81"/>
            <rFont val="Calibri"/>
            <family val="2"/>
          </rPr>
          <t>Ryan Watson:</t>
        </r>
        <r>
          <rPr>
            <sz val="9"/>
            <color indexed="81"/>
            <rFont val="Calibri"/>
            <family val="2"/>
          </rPr>
          <t xml:space="preserve">
770 km x 480 km, 64 deg</t>
        </r>
      </text>
    </comment>
    <comment ref="B2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text>
        <r>
          <rPr>
            <b/>
            <sz val="9"/>
            <color indexed="81"/>
            <rFont val="Calibri"/>
            <family val="2"/>
          </rPr>
          <t>Ryan Watson:</t>
        </r>
        <r>
          <rPr>
            <sz val="9"/>
            <color indexed="81"/>
            <rFont val="Calibri"/>
            <family val="2"/>
          </rPr>
          <t xml:space="preserve">
433 MHz</t>
        </r>
      </text>
    </comment>
    <comment ref="B24" authorId="0">
      <text>
        <r>
          <rPr>
            <b/>
            <sz val="9"/>
            <color indexed="81"/>
            <rFont val="Calibri"/>
            <family val="2"/>
          </rPr>
          <t>Ryan Watson:</t>
        </r>
        <r>
          <rPr>
            <sz val="9"/>
            <color indexed="81"/>
            <rFont val="Calibri"/>
            <family val="2"/>
          </rPr>
          <t xml:space="preserve">
To track the location cargo containers on a global scale</t>
        </r>
      </text>
    </comment>
    <comment ref="L24" authorId="0">
      <text>
        <r>
          <rPr>
            <b/>
            <sz val="9"/>
            <color indexed="81"/>
            <rFont val="Calibri"/>
            <family val="2"/>
          </rPr>
          <t>Ryan Watson:</t>
        </r>
        <r>
          <rPr>
            <sz val="9"/>
            <color indexed="81"/>
            <rFont val="Calibri"/>
            <family val="2"/>
          </rPr>
          <t xml:space="preserve">
770 km x 480 km, 64 deg</t>
        </r>
      </text>
    </comment>
    <comment ref="S24" authorId="0">
      <text>
        <r>
          <rPr>
            <b/>
            <sz val="9"/>
            <color indexed="81"/>
            <rFont val="Calibri"/>
            <family val="2"/>
          </rPr>
          <t>Ryan Watson:</t>
        </r>
        <r>
          <rPr>
            <sz val="9"/>
            <color indexed="81"/>
            <rFont val="Calibri"/>
            <family val="2"/>
          </rPr>
          <t xml:space="preserve">
Deployable parabolic antenna</t>
        </r>
      </text>
    </comment>
    <comment ref="B25"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text>
        <r>
          <rPr>
            <b/>
            <sz val="9"/>
            <color indexed="81"/>
            <rFont val="Calibri"/>
            <family val="2"/>
          </rPr>
          <t>Ryan Watson:</t>
        </r>
        <r>
          <rPr>
            <sz val="9"/>
            <color indexed="81"/>
            <rFont val="Calibri"/>
            <family val="2"/>
          </rPr>
          <t xml:space="preserve">
No solar panels, 12 Li-Ion batteries</t>
        </r>
      </text>
    </comment>
    <comment ref="B2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text>
        <r>
          <rPr>
            <b/>
            <sz val="9"/>
            <color indexed="81"/>
            <rFont val="Calibri"/>
            <family val="2"/>
          </rPr>
          <t>Ryan Watson:</t>
        </r>
        <r>
          <rPr>
            <sz val="9"/>
            <color indexed="81"/>
            <rFont val="Calibri"/>
            <family val="2"/>
          </rPr>
          <t xml:space="preserve">
Iridium transceiver</t>
        </r>
      </text>
    </comment>
    <comment ref="B2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text>
        <r>
          <rPr>
            <b/>
            <sz val="9"/>
            <color indexed="81"/>
            <rFont val="Calibri"/>
            <family val="2"/>
          </rPr>
          <t>Ryan Watson:</t>
        </r>
        <r>
          <rPr>
            <sz val="9"/>
            <color indexed="81"/>
            <rFont val="Calibri"/>
            <family val="2"/>
          </rPr>
          <t xml:space="preserve">
Solar panels and batteries</t>
        </r>
      </text>
    </comment>
    <comment ref="B28"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text>
        <r>
          <rPr>
            <b/>
            <sz val="9"/>
            <color indexed="81"/>
            <rFont val="Calibri"/>
            <family val="2"/>
          </rPr>
          <t>Ryan Watson:</t>
        </r>
        <r>
          <rPr>
            <sz val="9"/>
            <color indexed="81"/>
            <rFont val="Calibri"/>
            <family val="2"/>
          </rPr>
          <t xml:space="preserve">
500 km circular orbit, 40.5 deg</t>
        </r>
      </text>
    </comment>
    <comment ref="O28" authorId="0">
      <text>
        <r>
          <rPr>
            <b/>
            <sz val="9"/>
            <color indexed="81"/>
            <rFont val="Calibri"/>
            <family val="2"/>
          </rPr>
          <t>Ryan Watson:</t>
        </r>
        <r>
          <rPr>
            <sz val="9"/>
            <color indexed="81"/>
            <rFont val="Calibri"/>
            <family val="2"/>
          </rPr>
          <t xml:space="preserve">
437.290 MHz</t>
        </r>
      </text>
    </comment>
    <comment ref="B29"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text>
        <r>
          <rPr>
            <b/>
            <sz val="9"/>
            <color indexed="81"/>
            <rFont val="Calibri"/>
            <family val="2"/>
          </rPr>
          <t>Ryan Watson:</t>
        </r>
        <r>
          <rPr>
            <sz val="9"/>
            <color indexed="81"/>
            <rFont val="Calibri"/>
            <family val="2"/>
          </rPr>
          <t xml:space="preserve">
500 km circular orbit, 40.5 deg</t>
        </r>
      </text>
    </comment>
    <comment ref="O29" authorId="0">
      <text>
        <r>
          <rPr>
            <b/>
            <sz val="9"/>
            <color indexed="81"/>
            <rFont val="Calibri"/>
            <family val="2"/>
          </rPr>
          <t>Ryan Watson:</t>
        </r>
        <r>
          <rPr>
            <sz val="9"/>
            <color indexed="81"/>
            <rFont val="Calibri"/>
            <family val="2"/>
          </rPr>
          <t xml:space="preserve">
437.405 MHz</t>
        </r>
      </text>
    </comment>
    <comment ref="B30"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text>
        <r>
          <rPr>
            <b/>
            <sz val="9"/>
            <color indexed="81"/>
            <rFont val="Calibri"/>
            <family val="2"/>
          </rPr>
          <t>Ryan Watson:</t>
        </r>
        <r>
          <rPr>
            <sz val="9"/>
            <color indexed="81"/>
            <rFont val="Calibri"/>
            <family val="2"/>
          </rPr>
          <t xml:space="preserve">
500 km circular orbit, 40.5 deg</t>
        </r>
      </text>
    </comment>
    <comment ref="O30" authorId="0">
      <text>
        <r>
          <rPr>
            <b/>
            <sz val="9"/>
            <color indexed="81"/>
            <rFont val="Calibri"/>
            <family val="2"/>
          </rPr>
          <t>Ryan Watson:</t>
        </r>
        <r>
          <rPr>
            <sz val="9"/>
            <color indexed="81"/>
            <rFont val="Calibri"/>
            <family val="2"/>
          </rPr>
          <t xml:space="preserve">
437.385 MHz UL and DL</t>
        </r>
      </text>
    </comment>
    <comment ref="B31"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text>
        <r>
          <rPr>
            <b/>
            <sz val="9"/>
            <color indexed="81"/>
            <rFont val="Calibri"/>
            <family val="2"/>
          </rPr>
          <t>Ryan Watson:</t>
        </r>
        <r>
          <rPr>
            <sz val="9"/>
            <color indexed="81"/>
            <rFont val="Calibri"/>
            <family val="2"/>
          </rPr>
          <t xml:space="preserve">
437.405 MHz</t>
        </r>
      </text>
    </comment>
    <comment ref="S31" authorId="0">
      <text>
        <r>
          <rPr>
            <b/>
            <sz val="9"/>
            <color indexed="81"/>
            <rFont val="Calibri"/>
            <family val="2"/>
          </rPr>
          <t>Ryan Watson:</t>
        </r>
        <r>
          <rPr>
            <sz val="9"/>
            <color indexed="81"/>
            <rFont val="Calibri"/>
            <family val="2"/>
          </rPr>
          <t xml:space="preserve">
Aptina MT9P031 5 Mpixel CMOS Sensor</t>
        </r>
      </text>
    </comment>
    <comment ref="B3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text>
        <r>
          <rPr>
            <b/>
            <sz val="9"/>
            <color indexed="81"/>
            <rFont val="Calibri"/>
            <family val="2"/>
          </rPr>
          <t>Ryan Watson:</t>
        </r>
        <r>
          <rPr>
            <sz val="9"/>
            <color indexed="81"/>
            <rFont val="Calibri"/>
            <family val="2"/>
          </rPr>
          <t xml:space="preserve">
UHF downlink, VHF Uplink</t>
        </r>
      </text>
    </comment>
    <comment ref="O33" authorId="0">
      <text>
        <r>
          <rPr>
            <b/>
            <sz val="9"/>
            <color indexed="81"/>
            <rFont val="Calibri"/>
            <family val="2"/>
          </rPr>
          <t>Ryan Watson:</t>
        </r>
        <r>
          <rPr>
            <sz val="9"/>
            <color indexed="81"/>
            <rFont val="Calibri"/>
            <family val="2"/>
          </rPr>
          <t xml:space="preserve">
UHF up, VHF down using AstroDev He</t>
        </r>
      </text>
    </comment>
    <comment ref="B34"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text>
        <r>
          <rPr>
            <b/>
            <sz val="9"/>
            <color indexed="81"/>
            <rFont val="Calibri"/>
            <family val="2"/>
          </rPr>
          <t>Ryan Watson:</t>
        </r>
        <r>
          <rPr>
            <sz val="9"/>
            <color indexed="81"/>
            <rFont val="Calibri"/>
            <family val="2"/>
          </rPr>
          <t xml:space="preserve">
5 omnivision OV3642 cameras</t>
        </r>
      </text>
    </comment>
    <comment ref="B37"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text>
        <r>
          <rPr>
            <b/>
            <sz val="9"/>
            <color indexed="81"/>
            <rFont val="Calibri"/>
            <family val="2"/>
          </rPr>
          <t>Ryan Watson:</t>
        </r>
        <r>
          <rPr>
            <sz val="9"/>
            <color indexed="81"/>
            <rFont val="Calibri"/>
            <family val="2"/>
          </rPr>
          <t xml:space="preserve">
Uplink 437.405 MHz, Downlink 437.230 MHz</t>
        </r>
      </text>
    </comment>
    <comment ref="B3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text>
        <r>
          <rPr>
            <b/>
            <sz val="9"/>
            <color indexed="81"/>
            <rFont val="Calibri"/>
            <family val="2"/>
          </rPr>
          <t>Ryan Watson:</t>
        </r>
        <r>
          <rPr>
            <sz val="9"/>
            <color indexed="81"/>
            <rFont val="Calibri"/>
            <family val="2"/>
          </rPr>
          <t xml:space="preserve">
Uplink 437.405 MHz, Downlink 437.230 MHz</t>
        </r>
      </text>
    </comment>
    <comment ref="B39"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text>
        <r>
          <rPr>
            <b/>
            <sz val="9"/>
            <color indexed="81"/>
            <rFont val="Calibri"/>
            <family val="2"/>
          </rPr>
          <t>Ryan Watson:</t>
        </r>
        <r>
          <rPr>
            <sz val="9"/>
            <color indexed="81"/>
            <rFont val="Calibri"/>
            <family val="2"/>
          </rPr>
          <t xml:space="preserve">
Uplink 144 MHz (VHF), Downlink 430 MHz (UHF)</t>
        </r>
      </text>
    </comment>
    <comment ref="S39" authorId="0">
      <text>
        <r>
          <rPr>
            <b/>
            <sz val="9"/>
            <color indexed="81"/>
            <rFont val="Calibri"/>
            <family val="2"/>
          </rPr>
          <t>Ryan Watson:</t>
        </r>
        <r>
          <rPr>
            <sz val="9"/>
            <color indexed="81"/>
            <rFont val="Calibri"/>
            <family val="2"/>
          </rPr>
          <t xml:space="preserve">
Deployable Solar Panels, OmniVision 2 Mpixel CMOS Camera Chip</t>
        </r>
      </text>
    </comment>
    <comment ref="B40"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text>
        <r>
          <rPr>
            <b/>
            <sz val="9"/>
            <color indexed="81"/>
            <rFont val="Calibri"/>
            <family val="2"/>
          </rPr>
          <t>Ryan Watson:</t>
        </r>
        <r>
          <rPr>
            <sz val="9"/>
            <color indexed="81"/>
            <rFont val="Calibri"/>
            <family val="2"/>
          </rPr>
          <t xml:space="preserve">
Deployable Solar Panels</t>
        </r>
      </text>
    </comment>
    <comment ref="B41"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text>
        <r>
          <rPr>
            <b/>
            <sz val="9"/>
            <color indexed="81"/>
            <rFont val="Calibri"/>
            <family val="2"/>
          </rPr>
          <t>Ryan Watson:</t>
        </r>
        <r>
          <rPr>
            <sz val="9"/>
            <color indexed="81"/>
            <rFont val="Calibri"/>
            <family val="2"/>
          </rPr>
          <t xml:space="preserve">
427.505 MHz</t>
        </r>
      </text>
    </comment>
    <comment ref="B42"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text>
        <r>
          <rPr>
            <b/>
            <sz val="9"/>
            <color indexed="81"/>
            <rFont val="Calibri"/>
            <family val="2"/>
          </rPr>
          <t>Ryan Watson:</t>
        </r>
        <r>
          <rPr>
            <sz val="9"/>
            <color indexed="81"/>
            <rFont val="Calibri"/>
            <family val="2"/>
          </rPr>
          <t xml:space="preserve">
437.100 MHz</t>
        </r>
      </text>
    </comment>
    <comment ref="B43"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text>
        <r>
          <rPr>
            <b/>
            <sz val="9"/>
            <color indexed="81"/>
            <rFont val="Calibri"/>
            <family val="2"/>
          </rPr>
          <t>Ryan Watson:</t>
        </r>
        <r>
          <rPr>
            <sz val="9"/>
            <color indexed="81"/>
            <rFont val="Calibri"/>
            <family val="2"/>
          </rPr>
          <t xml:space="preserve">
UHF Uplink, VHF Downlink</t>
        </r>
      </text>
    </comment>
    <comment ref="B44"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text>
        <r>
          <rPr>
            <b/>
            <sz val="9"/>
            <color indexed="81"/>
            <rFont val="Calibri"/>
            <family val="2"/>
          </rPr>
          <t>Ryan Watson:</t>
        </r>
        <r>
          <rPr>
            <sz val="9"/>
            <color indexed="81"/>
            <rFont val="Calibri"/>
            <family val="2"/>
          </rPr>
          <t xml:space="preserve">
V up U down using He</t>
        </r>
      </text>
    </comment>
    <comment ref="S48" authorId="0">
      <text>
        <r>
          <rPr>
            <b/>
            <sz val="9"/>
            <color indexed="81"/>
            <rFont val="Calibri"/>
            <family val="2"/>
          </rPr>
          <t>Ryan Watson:</t>
        </r>
        <r>
          <rPr>
            <sz val="9"/>
            <color indexed="81"/>
            <rFont val="Calibri"/>
            <family val="2"/>
          </rPr>
          <t xml:space="preserve">
2.4 GHz uplink/downlink radio for payload</t>
        </r>
      </text>
    </comment>
    <comment ref="B49" author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text>
        <r>
          <rPr>
            <b/>
            <sz val="9"/>
            <color indexed="81"/>
            <rFont val="Calibri"/>
            <family val="2"/>
          </rPr>
          <t>Ryan Watson:</t>
        </r>
        <r>
          <rPr>
            <sz val="9"/>
            <color indexed="81"/>
            <rFont val="Calibri"/>
            <family val="2"/>
          </rPr>
          <t xml:space="preserve">
VHF up UHF down using APRS radio</t>
        </r>
      </text>
    </comment>
    <comment ref="S53" authorId="0">
      <text>
        <r>
          <rPr>
            <b/>
            <sz val="9"/>
            <color indexed="81"/>
            <rFont val="Calibri"/>
            <family val="2"/>
          </rPr>
          <t>Ryan Watson:</t>
        </r>
        <r>
          <rPr>
            <sz val="9"/>
            <color indexed="81"/>
            <rFont val="Calibri"/>
            <family val="2"/>
          </rPr>
          <t xml:space="preserve">
PSK31 Payload with HF up and UHF down; APRS repeaters</t>
        </r>
      </text>
    </comment>
    <comment ref="B54" author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text>
        <r>
          <rPr>
            <b/>
            <sz val="9"/>
            <color indexed="81"/>
            <rFont val="Calibri"/>
            <family val="2"/>
          </rPr>
          <t>Ryan Watson:</t>
        </r>
        <r>
          <rPr>
            <sz val="9"/>
            <color indexed="81"/>
            <rFont val="Calibri"/>
            <family val="2"/>
          </rPr>
          <t xml:space="preserve">
V up U down using He</t>
        </r>
      </text>
    </comment>
    <comment ref="S54" author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E6" authorId="0">
      <text>
        <r>
          <rPr>
            <b/>
            <sz val="9"/>
            <color indexed="81"/>
            <rFont val="Calibri"/>
            <family val="2"/>
          </rPr>
          <t>Ryan Watson:</t>
        </r>
        <r>
          <rPr>
            <sz val="9"/>
            <color indexed="81"/>
            <rFont val="Calibri"/>
            <family val="2"/>
          </rPr>
          <t xml:space="preserve">
(Small Integrated Datalogger)</t>
        </r>
      </text>
    </comment>
  </commentList>
</comments>
</file>

<file path=xl/sharedStrings.xml><?xml version="1.0" encoding="utf-8"?>
<sst xmlns="http://schemas.openxmlformats.org/spreadsheetml/2006/main" count="961" uniqueCount="295">
  <si>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</si>
  <si>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</si>
  <si>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</si>
  <si>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</si>
  <si>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</si>
  <si>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</si>
  <si>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</si>
  <si>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</si>
  <si>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</si>
  <si>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</si>
  <si>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</si>
  <si>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</si>
  <si>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</si>
  <si>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</si>
  <si>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</si>
  <si>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</si>
  <si>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</si>
  <si>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</si>
  <si>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</si>
  <si>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</si>
  <si>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</si>
  <si>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</si>
  <si>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</si>
  <si>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</si>
  <si>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</si>
  <si>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</si>
  <si>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</si>
  <si>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</si>
  <si>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</si>
  <si>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</si>
  <si>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</si>
  <si>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</si>
  <si>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</si>
  <si>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</si>
  <si>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</si>
  <si>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</si>
  <si>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</si>
  <si>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</si>
  <si>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</si>
  <si>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</si>
  <si>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</si>
  <si>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</si>
  <si>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</si>
  <si>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</si>
  <si>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</si>
  <si>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</si>
  <si>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</si>
  <si>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</si>
  <si>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</si>
  <si>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</si>
  <si>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</si>
  <si>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</si>
  <si>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</si>
  <si>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</si>
  <si>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</si>
  <si>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</si>
  <si>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</si>
  <si>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</si>
  <si>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</si>
  <si>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</si>
  <si>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</si>
  <si>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</si>
  <si>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</si>
  <si>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</si>
  <si>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</si>
  <si>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</si>
  <si>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</si>
  <si>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</si>
  <si>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</si>
  <si>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</si>
  <si>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</si>
  <si>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</si>
  <si>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</si>
  <si>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</si>
  <si>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</si>
  <si>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</si>
  <si>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</si>
  <si>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</si>
  <si>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</si>
  <si>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</si>
  <si>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</si>
  <si>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</si>
  <si>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</si>
  <si>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</si>
  <si>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</si>
  <si>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</si>
  <si>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</si>
  <si>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</si>
  <si>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</si>
  <si>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</si>
  <si>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</si>
  <si>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</si>
  <si>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</si>
  <si>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</si>
  <si>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</si>
  <si>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</si>
  <si>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</si>
  <si>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</si>
  <si>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</si>
  <si>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</si>
  <si>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</si>
  <si>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</si>
  <si>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</si>
  <si>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</si>
  <si>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</si>
  <si>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</si>
  <si>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</si>
  <si>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</si>
  <si>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</si>
  <si>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</si>
  <si>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</si>
  <si>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</si>
  <si>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</si>
  <si>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</si>
  <si>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</si>
  <si>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</si>
  <si>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</si>
  <si>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</si>
  <si>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</si>
  <si>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</si>
  <si>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</si>
  <si>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</si>
  <si>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</si>
  <si>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</si>
  <si>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</si>
  <si>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</si>
  <si>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</si>
  <si>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</si>
  <si>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</si>
  <si>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</si>
  <si>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</si>
  <si>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</si>
  <si>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</si>
  <si>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</si>
  <si>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</si>
  <si>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</si>
  <si>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</si>
  <si>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</si>
  <si>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</si>
  <si>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</si>
  <si>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</si>
  <si>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</si>
  <si>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</si>
  <si>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</si>
  <si>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</si>
  <si>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</si>
  <si>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</si>
  <si>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</si>
  <si>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</si>
  <si>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</si>
  <si>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</si>
  <si>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</si>
  <si>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</si>
  <si>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</si>
  <si>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</si>
  <si>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</si>
  <si>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</si>
  <si>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</si>
  <si>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</si>
  <si>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</si>
  <si>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</si>
  <si>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</si>
  <si>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</si>
  <si>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</si>
  <si>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</si>
  <si>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</si>
  <si>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</si>
  <si>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</si>
  <si>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</si>
  <si>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</si>
  <si>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</si>
  <si>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</si>
  <si>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</si>
  <si>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</si>
  <si>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</si>
  <si>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</si>
  <si>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</si>
  <si>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</si>
  <si>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</si>
  <si>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NASA Small Business Technology Transfer (STTR)</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</si>
  <si>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</si>
  <si>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</si>
  <si>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</si>
  <si>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</si>
  <si>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</si>
  <si>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</si>
  <si>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</si>
  <si>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</si>
  <si>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</si>
  <si>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</si>
  <si>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</si>
  <si>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</si>
  <si>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</si>
  <si>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</si>
  <si>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</si>
  <si>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</si>
  <si>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</si>
  <si>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</si>
  <si>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</si>
  <si>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</si>
  <si>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</si>
  <si>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</si>
  <si>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</si>
  <si>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</si>
  <si>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</si>
  <si>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</si>
  <si>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</si>
  <si>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</si>
  <si>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</si>
  <si>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</si>
  <si>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</si>
  <si>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</si>
  <si>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</si>
  <si>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</si>
  <si>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</si>
  <si>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</si>
  <si>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</si>
  <si>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</si>
  <si>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</si>
  <si>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</si>
  <si>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</si>
  <si>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</si>
  <si>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</si>
  <si>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</si>
  <si>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</si>
  <si>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</si>
  <si>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</si>
  <si>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</si>
  <si>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</si>
  <si>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</si>
  <si>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</si>
  <si>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</si>
  <si>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</si>
  <si>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</si>
  <si>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</si>
  <si>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</si>
  <si>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</si>
  <si>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</si>
  <si>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</si>
  <si>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</si>
  <si>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</si>
  <si>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</si>
  <si>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</si>
  <si>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</si>
  <si>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</si>
  <si>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</si>
  <si>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</si>
  <si>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</si>
  <si>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</si>
  <si>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</si>
  <si>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</si>
  <si>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</si>
  <si>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</si>
  <si>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</si>
  <si>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</si>
  <si>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</si>
  <si>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</si>
  <si>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</si>
  <si>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</si>
  <si>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</si>
  <si>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</si>
  <si>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</si>
  <si>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</si>
  <si>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</si>
  <si>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</si>
  <si>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</si>
  <si>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</si>
  <si>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</si>
  <si>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TI ( % )</t>
  </si>
  <si>
    <t>PIC ( %)</t>
  </si>
  <si>
    <t>Misc.  ( % )</t>
  </si>
  <si>
    <t>ATMEL ( % )</t>
  </si>
  <si>
    <t>Taskit ( % )</t>
  </si>
  <si>
    <t>PHYTEC ( % )</t>
  </si>
  <si>
    <t>Intel ( % )</t>
  </si>
  <si>
    <t>SiLab ( % )</t>
  </si>
  <si>
    <t>PIC 18 ( % )</t>
  </si>
  <si>
    <t>PIC 24 ( % )</t>
  </si>
  <si>
    <t>PIC 32 ( % )</t>
  </si>
  <si>
    <t xml:space="preserve">PIC 33 ( % )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</si>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</sst>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2"/>
      <color theme="1"/>
      <name val="Calibri"/>
      <family val="2"/>
      <scheme val="minor"/>
    </font>
    <font>
      <b/>
      <sz val="12"/>
      <color theme="1"/>
      <name val="Arial"/>
    </font>
    <font>
      <sz val="13"/>
      <color theme="1"/>
      <name val="Arial"/>
    </font>
    <font>
      <sz val="12"/>
      <color theme="1"/>
      <name val="Arial"/>
    </font>
    <font>
      <sz val="13"/>
      <color rgb="FF000000"/>
      <name val="Arial"/>
    </font>
    <font>
      <u/>
      <sz val="12"/>
      <color theme="10"/>
      <name val="Calibri"/>
      <family val="2"/>
      <scheme val="minor"/>
    </font>
    <font>
      <u/>
      <sz val="12"/>
      <color theme="11"/>
      <name val="Calibri"/>
      <family val="2"/>
      <scheme val="minor"/>
    </font>
    <font>
      <sz val="12"/>
      <color rgb="FF222222"/>
      <name val="Arial"/>
    </font>
    <font>
      <sz val="9"/>
      <color indexed="81"/>
      <name val="Calibri"/>
      <family val="2"/>
    </font>
    <font>
      <b/>
      <sz val="9"/>
      <color indexed="81"/>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5" fillId="2" borderId="1" xfId="5"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5" fillId="0" borderId="1" xfId="5"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64" fontId="0" fillId="0" borderId="0" xfId="0" applyNumberFormat="1"/>
    <xf numFmtId="0" fontId="1" fillId="3" borderId="1" xfId="0" applyFont="1" applyFill="1"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directory.eoportal.org/web/eoportal/satellite-missions/l/lmrsat" TargetMode="External"/><Relationship Id="rId102" Type="http://schemas.openxmlformats.org/officeDocument/2006/relationships/hyperlink" Target="https://directory.eoportal.org/web/eoportal/satellite-missions/i/inspire" TargetMode="External"/><Relationship Id="rId103" Type="http://schemas.openxmlformats.org/officeDocument/2006/relationships/hyperlink" Target="https://directory.eoportal.org/web/eoportal/satellite-missions/r/race" TargetMode="External"/><Relationship Id="rId104" Type="http://schemas.openxmlformats.org/officeDocument/2006/relationships/hyperlink" Target="http://www.pumpkininc.com" TargetMode="External"/><Relationship Id="rId105" Type="http://schemas.openxmlformats.org/officeDocument/2006/relationships/hyperlink" Target="http://www.pumpkininc.com" TargetMode="External"/><Relationship Id="rId106" Type="http://schemas.openxmlformats.org/officeDocument/2006/relationships/vmlDrawing" Target="../drawings/vmlDrawing1.vml"/><Relationship Id="rId107" Type="http://schemas.openxmlformats.org/officeDocument/2006/relationships/comments" Target="../comments1.xm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microchip.com/paramchartsearch/chart.aspx?branchid=1004&amp;mid=10&amp;lang=en&amp;pageid=74"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atmel.com/devices/sam9260.aspx" TargetMode="External"/><Relationship Id="rId16" Type="http://schemas.openxmlformats.org/officeDocument/2006/relationships/hyperlink" Target="http://www.atmel.com/devices/at32uc3a3256s.aspx" TargetMode="External"/><Relationship Id="rId17" Type="http://schemas.openxmlformats.org/officeDocument/2006/relationships/hyperlink" Target="http://www.ti.com/lsds/ti/microcontrollers_16-bit_32-bit/msp/security_communications/rf430/overview.page?paramCriteri" TargetMode="External"/><Relationship Id="rId18" Type="http://schemas.openxmlformats.org/officeDocument/2006/relationships/hyperlink" Target="http://www.ti.com/lsds/ti/microcontrollers_16-bit_32-bit/msp/overview.page" TargetMode="External"/><Relationship Id="rId19" Type="http://schemas.openxmlformats.org/officeDocument/2006/relationships/hyperlink" Target="http://www.microchip.com/pagehandler/en-us/family/16bit/" TargetMode="External"/><Relationship Id="rId30" Type="http://schemas.openxmlformats.org/officeDocument/2006/relationships/hyperlink" Target="http://www.pumpkininc.com" TargetMode="External"/><Relationship Id="rId31" Type="http://schemas.openxmlformats.org/officeDocument/2006/relationships/hyperlink" Target="http://www.pumpkininc.com" TargetMode="External"/><Relationship Id="rId32" Type="http://schemas.openxmlformats.org/officeDocument/2006/relationships/hyperlink" Target="http://www.pumpkininc.com" TargetMode="External"/><Relationship Id="rId33" Type="http://schemas.openxmlformats.org/officeDocument/2006/relationships/hyperlink" Target="http://www.pumpkininc.com" TargetMode="External"/><Relationship Id="rId34" Type="http://schemas.openxmlformats.org/officeDocument/2006/relationships/hyperlink" Target="http://intelligent-systems.altran.com/technologies/software-engineering/spark.html" TargetMode="External"/><Relationship Id="rId35" Type="http://schemas.openxmlformats.org/officeDocument/2006/relationships/hyperlink" Target="http://micrium.com/products/" TargetMode="External"/><Relationship Id="rId36" Type="http://schemas.openxmlformats.org/officeDocument/2006/relationships/hyperlink" Target="http://www.atmel.com/microsite/atmel_studio6/" TargetMode="External"/><Relationship Id="rId37" Type="http://schemas.openxmlformats.org/officeDocument/2006/relationships/hyperlink" Target="http://space.skyrocket.de/doc_sdat/cp-1.htm" TargetMode="External"/><Relationship Id="rId38" Type="http://schemas.openxmlformats.org/officeDocument/2006/relationships/hyperlink" Target="http://space.skyrocket.de/doc_sdat/cp-2.htm" TargetMode="External"/><Relationship Id="rId39" Type="http://schemas.openxmlformats.org/officeDocument/2006/relationships/hyperlink" Target="http://space.skyrocket.de/doc_sdat/cp-2.htm" TargetMode="External"/><Relationship Id="rId50" Type="http://schemas.openxmlformats.org/officeDocument/2006/relationships/hyperlink" Target="https://directory.eoportal.org/web/eoportal/satellite-missions/f/firebird" TargetMode="External"/><Relationship Id="rId51" Type="http://schemas.openxmlformats.org/officeDocument/2006/relationships/hyperlink" Target="https://directory.eoportal.org/web/eoportal/satellite-missions/c-missions/cxbn" TargetMode="External"/><Relationship Id="rId52" Type="http://schemas.openxmlformats.org/officeDocument/2006/relationships/hyperlink" Target="http://space.skyrocket.de/doc_sdat/phonesat-v1.htm" TargetMode="External"/><Relationship Id="rId53" Type="http://schemas.openxmlformats.org/officeDocument/2006/relationships/hyperlink" Target="http://space.skyrocket.de/doc_sdat/phonesat-v1.htm" TargetMode="External"/><Relationship Id="rId54" Type="http://schemas.openxmlformats.org/officeDocument/2006/relationships/hyperlink" Target="http://space.skyrocket.de/doc_sdat/phonesat-v2.htm" TargetMode="External"/><Relationship Id="rId55" Type="http://schemas.openxmlformats.org/officeDocument/2006/relationships/hyperlink" Target="http://www.nasa.gov/centers/ames/engineering/projects/sporesat.html" TargetMode="External"/><Relationship Id="rId56" Type="http://schemas.openxmlformats.org/officeDocument/2006/relationships/hyperlink" Target="https://directory.eoportal.org/web/eoportal/satellite-missions/g/genesat" TargetMode="External"/><Relationship Id="rId57" Type="http://schemas.openxmlformats.org/officeDocument/2006/relationships/hyperlink" Target="https://directory.eoportal.org/web/eoportal/satellite-missions/c-missions/copper" TargetMode="External"/><Relationship Id="rId58" Type="http://schemas.openxmlformats.org/officeDocument/2006/relationships/hyperlink" Target="https://directory.eoportal.org/web/eoportal/satellite-missions/q/quakesat" TargetMode="External"/><Relationship Id="rId59" Type="http://schemas.openxmlformats.org/officeDocument/2006/relationships/hyperlink" Target="http://space.skyrocket.de/doc_sdat/mast.htm" TargetMode="External"/><Relationship Id="rId70" Type="http://schemas.openxmlformats.org/officeDocument/2006/relationships/hyperlink" Target="https://directory.eoportal.org/web/eoportal/satellite-missions/m/mcubed-2" TargetMode="External"/><Relationship Id="rId71" Type="http://schemas.openxmlformats.org/officeDocument/2006/relationships/hyperlink" Target="https://directory.eoportal.org/web/eoportal/satellite-missions/t/trailblazer" TargetMode="External"/><Relationship Id="rId72" Type="http://schemas.openxmlformats.org/officeDocument/2006/relationships/hyperlink" Target="https://directory.eoportal.org/web/eoportal/satellite-missions/a/aeneas" TargetMode="External"/><Relationship Id="rId73" Type="http://schemas.openxmlformats.org/officeDocument/2006/relationships/hyperlink" Target="http://space.skyrocket.de/doc_sdat/pssct-2.htm" TargetMode="External"/><Relationship Id="rId74" Type="http://schemas.openxmlformats.org/officeDocument/2006/relationships/hyperlink" Target="http://www.freescale.com/webapp/sps/site/taxonomy.jsp?code=APLHC12FAM18" TargetMode="External"/><Relationship Id="rId75" Type="http://schemas.openxmlformats.org/officeDocument/2006/relationships/hyperlink" Target="http://en.wikipedia.org/wiki/Intel_80486" TargetMode="External"/><Relationship Id="rId76" Type="http://schemas.openxmlformats.org/officeDocument/2006/relationships/hyperlink" Target="http://en.wikipedia.org/wiki/Intel_80386" TargetMode="External"/><Relationship Id="rId77" Type="http://schemas.openxmlformats.org/officeDocument/2006/relationships/hyperlink" Target="http://www.atmel.com/devices/atxmega128a1u.aspx" TargetMode="External"/><Relationship Id="rId78" Type="http://schemas.openxmlformats.org/officeDocument/2006/relationships/hyperlink" Target="http://en.wikipedia.org/wiki/SuperH" TargetMode="External"/><Relationship Id="rId79" Type="http://schemas.openxmlformats.org/officeDocument/2006/relationships/hyperlink" Target="http://mstl.atl.calpoly.edu/~bklofas/Presentations/DevelopersWorkshop2010/50_Brandon_Lunar_Lander.pdf" TargetMode="External"/><Relationship Id="rId90" Type="http://schemas.openxmlformats.org/officeDocument/2006/relationships/hyperlink" Target="http://phytec.com/products/system-on-modules/phycore/lpc3250/" TargetMode="External"/><Relationship Id="rId91" Type="http://schemas.openxmlformats.org/officeDocument/2006/relationships/hyperlink" Target="http://www.microchip.com/ParamChartSearch/chart.aspx?branchID=8183&amp;" TargetMode="External"/><Relationship Id="rId92" Type="http://schemas.openxmlformats.org/officeDocument/2006/relationships/hyperlink" Target="http://www.pumpkininc.com" TargetMode="External"/><Relationship Id="rId93" Type="http://schemas.openxmlformats.org/officeDocument/2006/relationships/hyperlink" Target="http://space.skyrocket.de/doc_sdat/exocube.htm" TargetMode="External"/><Relationship Id="rId94" Type="http://schemas.openxmlformats.org/officeDocument/2006/relationships/hyperlink" Target="http://polysat.calpoly.edu/in-development/cp9/" TargetMode="External"/><Relationship Id="rId95" Type="http://schemas.openxmlformats.org/officeDocument/2006/relationships/hyperlink" Target="http://www.ae.utexas.edu/news/features/bevo-2-satellite-sdl"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ti.com/lsds/ti/microcontrollers_16-bit_32-bit/msp/overview.page" TargetMode="External"/><Relationship Id="rId99" Type="http://schemas.openxmlformats.org/officeDocument/2006/relationships/hyperlink" Target="http://www.atmel.com/devices/sam9260.aspx" TargetMode="External"/><Relationship Id="rId20" Type="http://schemas.openxmlformats.org/officeDocument/2006/relationships/hyperlink" Target="http://www.microchip.com/pagehandler/en-us/family/16bit/" TargetMode="External"/><Relationship Id="rId21" Type="http://schemas.openxmlformats.org/officeDocument/2006/relationships/hyperlink" Target="http://www.microchip.com/pagehandler/en-us/family/16bit/" TargetMode="External"/><Relationship Id="rId22" Type="http://schemas.openxmlformats.org/officeDocument/2006/relationships/hyperlink" Target="http://www.microchip.com/pagehandler/en-us/family/16bit/"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microchip.com/ParamChartSearch/chart.aspx?branchID=8183&amp;" TargetMode="External"/><Relationship Id="rId25" Type="http://schemas.openxmlformats.org/officeDocument/2006/relationships/hyperlink" Target="http://www.microchip.com/ParamChartSearch/chart.aspx?branchID=8183&amp;" TargetMode="External"/><Relationship Id="rId26" Type="http://schemas.openxmlformats.org/officeDocument/2006/relationships/hyperlink" Target="http://www.microchip.com/paramchartsearch/chart.aspx?branchid=1004&amp;mid=10&amp;lang=en&amp;pageid=74" TargetMode="External"/><Relationship Id="rId27" Type="http://schemas.openxmlformats.org/officeDocument/2006/relationships/hyperlink" Target="http://www.microchip.com/pagehandler/en-us/family/32bit/" TargetMode="External"/><Relationship Id="rId28" Type="http://schemas.openxmlformats.org/officeDocument/2006/relationships/hyperlink" Target="http://www.pumpkininc.com" TargetMode="External"/><Relationship Id="rId29" Type="http://schemas.openxmlformats.org/officeDocument/2006/relationships/hyperlink" Target="http://www.pumpkininc.com" TargetMode="External"/><Relationship Id="rId40" Type="http://schemas.openxmlformats.org/officeDocument/2006/relationships/hyperlink" Target="http://polysat.calpoly.edu/launched-missions/cp3/" TargetMode="External"/><Relationship Id="rId41" Type="http://schemas.openxmlformats.org/officeDocument/2006/relationships/hyperlink" Target="http://space.skyrocket.de/doc_sdat/cp-3.htm" TargetMode="External"/><Relationship Id="rId42" Type="http://schemas.openxmlformats.org/officeDocument/2006/relationships/hyperlink" Target="http://ceng.calpoly.edu/news/cal-poly-cubesats-part-atlas-5-launch-vandenberg/'" TargetMode="External"/><Relationship Id="rId43" Type="http://schemas.openxmlformats.org/officeDocument/2006/relationships/hyperlink" Target="http://polysat.calpoly.edu/launched-missions/cp8-ipex/" TargetMode="External"/><Relationship Id="rId44" Type="http://schemas.openxmlformats.org/officeDocument/2006/relationships/hyperlink" Target="http://spacegrant.colorado.edu/boulderstudents/boulderprojects/allstar" TargetMode="External"/><Relationship Id="rId45" Type="http://schemas.openxmlformats.org/officeDocument/2006/relationships/hyperlink" Target="https://www.kickstarter.com/projects/zacinaction/kicksat-your-personal-spacecraft-in-space" TargetMode="External"/><Relationship Id="rId46" Type="http://schemas.openxmlformats.org/officeDocument/2006/relationships/hyperlink" Target="http://www.taskit.de/stamp9g20.html" TargetMode="External"/><Relationship Id="rId47" Type="http://schemas.openxmlformats.org/officeDocument/2006/relationships/hyperlink" Target="http://www.taskit.de/stamp9g20.html" TargetMode="External"/><Relationship Id="rId48" Type="http://schemas.openxmlformats.org/officeDocument/2006/relationships/hyperlink" Target="http://space.skyrocket.de/doc_sdat/e1p.htm" TargetMode="External"/><Relationship Id="rId49" Type="http://schemas.openxmlformats.org/officeDocument/2006/relationships/hyperlink" Target="https://directory.eoportal.org/web/eoportal/satellite-missions/f/firebird" TargetMode="External"/><Relationship Id="rId60" Type="http://schemas.openxmlformats.org/officeDocument/2006/relationships/hyperlink" Target="http://mstl.atl.calpoly.edu/~bklofas/Presentations/SummerWorkshop2012/Hinkley_AeroCube_3_4.pdf" TargetMode="External"/><Relationship Id="rId61" Type="http://schemas.openxmlformats.org/officeDocument/2006/relationships/hyperlink" Target="http://space.uah.edu/chargersat1/"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lasp.colorado.edu/home/csswe/" TargetMode="External"/><Relationship Id="rId64" Type="http://schemas.openxmlformats.org/officeDocument/2006/relationships/hyperlink" Target="https://directory.eoportal.org/web/eoportal/satellite-missions/s/swampsat" TargetMode="External"/><Relationship Id="rId65" Type="http://schemas.openxmlformats.org/officeDocument/2006/relationships/hyperlink" Target="http://cubesat.ece.illinois.edu" TargetMode="External"/><Relationship Id="rId66" Type="http://schemas.openxmlformats.org/officeDocument/2006/relationships/hyperlink" Target="http://ssl.engineering.uky.edu/missions/orbital/kysat-2/" TargetMode="External"/><Relationship Id="rId67" Type="http://schemas.openxmlformats.org/officeDocument/2006/relationships/hyperlink" Target="http://space.skyrocket.de/doc_sdat/rax.htm" TargetMode="External"/><Relationship Id="rId68" Type="http://schemas.openxmlformats.org/officeDocument/2006/relationships/hyperlink" Target="http://space.skyrocket.de/doc_sdat/rax.htm" TargetMode="External"/><Relationship Id="rId69" Type="http://schemas.openxmlformats.org/officeDocument/2006/relationships/hyperlink" Target="http://space.skyrocket.de/doc_sdat/m-cubed.htm"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s://directory.eoportal.org/web/eoportal/satellite-missions/d/dice" TargetMode="External"/><Relationship Id="rId81" Type="http://schemas.openxmlformats.org/officeDocument/2006/relationships/hyperlink" Target="http://mstl.atl.calpoly.edu/~bklofas/Presentations/DevelopersWorkshop2013/Kang_DragonSat-1.pdf" TargetMode="External"/><Relationship Id="rId82" Type="http://schemas.openxmlformats.org/officeDocument/2006/relationships/hyperlink" Target="http://www.ti.com/lsds/ti/microcontrollers_16-bit_32-bit/msp/overview.page" TargetMode="External"/><Relationship Id="rId83" Type="http://schemas.openxmlformats.org/officeDocument/2006/relationships/hyperlink" Target="http://www.pumpkininc.com" TargetMode="External"/><Relationship Id="rId84" Type="http://schemas.openxmlformats.org/officeDocument/2006/relationships/hyperlink" Target="http://mstl.atl.calpoly.edu/~bklofas/Presentations/DevelopersWorkshop2009/5_Missions_1/3_Malone-SCAT.pdf" TargetMode="External"/><Relationship Id="rId85" Type="http://schemas.openxmlformats.org/officeDocument/2006/relationships/hyperlink" Target="http://www.freescale.com/webapp/sps/site/taxonomy.jsp?code=APLHC12FAM18" TargetMode="External"/><Relationship Id="rId86" Type="http://schemas.openxmlformats.org/officeDocument/2006/relationships/hyperlink" Target="https://ssel.montana.edu" TargetMode="External"/><Relationship Id="rId87" Type="http://schemas.openxmlformats.org/officeDocument/2006/relationships/hyperlink" Target="http://www.microchip.com/paramchartsearch/chart.aspx?branchid=1004&amp;mid=10&amp;lang=en&amp;pageid=74" TargetMode="External"/><Relationship Id="rId88" Type="http://schemas.openxmlformats.org/officeDocument/2006/relationships/hyperlink" Target="http://www.atmel.com/devices/sam9260.aspx" TargetMode="External"/><Relationship Id="rId89" Type="http://schemas.openxmlformats.org/officeDocument/2006/relationships/hyperlink" Target="http://www.atmel.com/devices/sam9260.aspx"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www.ti.com/lsds/ti/microcontrollers_16-bit_32-bit/msp/overview.page" TargetMode="External"/><Relationship Id="rId102" Type="http://schemas.openxmlformats.org/officeDocument/2006/relationships/hyperlink" Target="http://www.atmel.com/devices/sam9260.aspx" TargetMode="External"/><Relationship Id="rId103" Type="http://schemas.openxmlformats.org/officeDocument/2006/relationships/hyperlink" Target="http://phytec.com/products/system-on-modules/phycore/lpc3250/" TargetMode="External"/><Relationship Id="rId104" Type="http://schemas.openxmlformats.org/officeDocument/2006/relationships/hyperlink" Target="http://www.pumpkininc.com" TargetMode="External"/><Relationship Id="rId105" Type="http://schemas.openxmlformats.org/officeDocument/2006/relationships/hyperlink" Target="http://spaceref.com/nasa-hack-space/ravan-cubesat-will-help-solve-an-earth-science-mystery.html" TargetMode="External"/><Relationship Id="rId106" Type="http://schemas.openxmlformats.org/officeDocument/2006/relationships/hyperlink" Target="https://directory.eoportal.org/web/eoportal/satellite-missions/a/armadillo" TargetMode="External"/><Relationship Id="rId107" Type="http://schemas.openxmlformats.org/officeDocument/2006/relationships/hyperlink" Target="http://space.skyrocket.de/doc_sdat/uss-langley.htm" TargetMode="External"/><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xocube.htm" TargetMode="External"/><Relationship Id="rId9" Type="http://schemas.openxmlformats.org/officeDocument/2006/relationships/hyperlink" Target="http://polysat.calpoly.edu/in-development/cp9/" TargetMode="External"/><Relationship Id="rId108" Type="http://schemas.openxmlformats.org/officeDocument/2006/relationships/hyperlink" Target="http://www.silabs.com/products/mcu/pages/8051-microcontroller.aspx" TargetMode="External"/><Relationship Id="rId109" Type="http://schemas.openxmlformats.org/officeDocument/2006/relationships/hyperlink" Target="http://phytec.com/products/system-on-modules/phycore/lpc3250/" TargetMode="External"/><Relationship Id="rId10" Type="http://schemas.openxmlformats.org/officeDocument/2006/relationships/hyperlink" Target="http://spacegrant.colorado.edu/boulderstudents/boulderprojects/allstar" TargetMode="External"/><Relationship Id="rId11" Type="http://schemas.openxmlformats.org/officeDocument/2006/relationships/hyperlink" Target="https://www.kickstarter.com/projects/zacinaction/kicksat-your-personal-spacecraft-in-space" TargetMode="External"/><Relationship Id="rId12" Type="http://schemas.openxmlformats.org/officeDocument/2006/relationships/hyperlink" Target="http://space.skyrocket.de/doc_sdat/e1p.htm" TargetMode="External"/><Relationship Id="rId13" Type="http://schemas.openxmlformats.org/officeDocument/2006/relationships/hyperlink" Target="https://directory.eoportal.org/web/eoportal/satellite-missions/f/firebird" TargetMode="External"/><Relationship Id="rId14" Type="http://schemas.openxmlformats.org/officeDocument/2006/relationships/hyperlink" Target="https://directory.eoportal.org/web/eoportal/satellite-missions/f/firebird" TargetMode="External"/><Relationship Id="rId15" Type="http://schemas.openxmlformats.org/officeDocument/2006/relationships/hyperlink" Target="https://directory.eoportal.org/web/eoportal/satellite-missions/c-missions/cxbn" TargetMode="External"/><Relationship Id="rId16" Type="http://schemas.openxmlformats.org/officeDocument/2006/relationships/hyperlink" Target="http://space.skyrocket.de/doc_sdat/phonesat-v1.htm" TargetMode="External"/><Relationship Id="rId17" Type="http://schemas.openxmlformats.org/officeDocument/2006/relationships/hyperlink" Target="http://space.skyrocket.de/doc_sdat/phonesat-v1.htm" TargetMode="External"/><Relationship Id="rId18" Type="http://schemas.openxmlformats.org/officeDocument/2006/relationships/hyperlink" Target="http://space.skyrocket.de/doc_sdat/phonesat-v2.htm" TargetMode="External"/><Relationship Id="rId19" Type="http://schemas.openxmlformats.org/officeDocument/2006/relationships/hyperlink" Target="http://www.nasa.gov/centers/ames/engineering/projects/sporesat.html" TargetMode="External"/><Relationship Id="rId30" Type="http://schemas.openxmlformats.org/officeDocument/2006/relationships/hyperlink" Target="http://ssl.engineering.uky.edu/missions/orbital/kysat-2/" TargetMode="External"/><Relationship Id="rId31" Type="http://schemas.openxmlformats.org/officeDocument/2006/relationships/hyperlink" Target="http://space.skyrocket.de/doc_sdat/rax.htm" TargetMode="External"/><Relationship Id="rId32" Type="http://schemas.openxmlformats.org/officeDocument/2006/relationships/hyperlink" Target="http://space.skyrocket.de/doc_sdat/rax.htm" TargetMode="External"/><Relationship Id="rId33" Type="http://schemas.openxmlformats.org/officeDocument/2006/relationships/hyperlink" Target="http://space.skyrocket.de/doc_sdat/m-cubed.htm" TargetMode="External"/><Relationship Id="rId34" Type="http://schemas.openxmlformats.org/officeDocument/2006/relationships/hyperlink" Target="https://directory.eoportal.org/web/eoportal/satellite-missions/m/mcubed-2" TargetMode="External"/><Relationship Id="rId35" Type="http://schemas.openxmlformats.org/officeDocument/2006/relationships/hyperlink" Target="https://directory.eoportal.org/web/eoportal/satellite-missions/t/trailblazer" TargetMode="External"/><Relationship Id="rId36" Type="http://schemas.openxmlformats.org/officeDocument/2006/relationships/hyperlink" Target="https://directory.eoportal.org/web/eoportal/satellite-missions/a/aeneas" TargetMode="External"/><Relationship Id="rId37" Type="http://schemas.openxmlformats.org/officeDocument/2006/relationships/hyperlink" Target="http://www.ae.utexas.edu/news/features/bevo-2-satellite-sdl" TargetMode="External"/><Relationship Id="rId38" Type="http://schemas.openxmlformats.org/officeDocument/2006/relationships/hyperlink" Target="http://space.skyrocket.de/doc_sdat/pssct-2.htm" TargetMode="External"/><Relationship Id="rId39" Type="http://schemas.openxmlformats.org/officeDocument/2006/relationships/hyperlink" Target="http://www.aprs.org/psat.html" TargetMode="External"/><Relationship Id="rId50" Type="http://schemas.openxmlformats.org/officeDocument/2006/relationships/hyperlink" Target="http://www.ti.com/lsds/ti/microcontrollers_16-bit_32-bit/msp/overview.page" TargetMode="External"/><Relationship Id="rId51" Type="http://schemas.openxmlformats.org/officeDocument/2006/relationships/hyperlink" Target="http://www.ti.com/lsds/ti/microcontrollers_16-bit_32-bit/msp/overview.page" TargetMode="External"/><Relationship Id="rId52" Type="http://schemas.openxmlformats.org/officeDocument/2006/relationships/hyperlink" Target="http://www.microchip.com/paramchartsearch/chart.aspx?branchid=1004&amp;mid=10&amp;lang=en&amp;pageid=74" TargetMode="External"/><Relationship Id="rId53"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microchip.com/paramchartsearch/chart.aspx?branchid=1004&amp;mid=10&amp;lang=en&amp;pageid=74" TargetMode="External"/><Relationship Id="rId57"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www.microchip.com/paramchartsearch/chart.aspx?branchid=1004&amp;mid=10&amp;lang=en&amp;pageid=74" TargetMode="External"/><Relationship Id="rId59" Type="http://schemas.openxmlformats.org/officeDocument/2006/relationships/hyperlink" Target="http://www.microchip.com/paramchartsearch/chart.aspx?branchid=1004&amp;mid=10&amp;lang=en&amp;pageid=74" TargetMode="External"/><Relationship Id="rId70" Type="http://schemas.openxmlformats.org/officeDocument/2006/relationships/hyperlink" Target="http://www.microchip.com/pagehandler/en-us/family/16bit/" TargetMode="External"/><Relationship Id="rId71" Type="http://schemas.openxmlformats.org/officeDocument/2006/relationships/hyperlink" Target="http://phytec.com/products/system-on-modules/phycore/lpc3250/" TargetMode="External"/><Relationship Id="rId72" Type="http://schemas.openxmlformats.org/officeDocument/2006/relationships/hyperlink" Target="http://www.silabs.com/products/mcu/pages/8051-microcontroller.aspx" TargetMode="External"/><Relationship Id="rId73" Type="http://schemas.openxmlformats.org/officeDocument/2006/relationships/hyperlink" Target="http://www.microchip.com/ParamChartSearch/chart.aspx?branchID=8183&amp;" TargetMode="External"/><Relationship Id="rId74" Type="http://schemas.openxmlformats.org/officeDocument/2006/relationships/hyperlink" Target="http://www.microchip.com/ParamChartSearch/chart.aspx?branchID=8183&amp;" TargetMode="External"/><Relationship Id="rId75" Type="http://schemas.openxmlformats.org/officeDocument/2006/relationships/hyperlink" Target="http://www.microchip.com/ParamChartSearch/chart.aspx?branchID=8183&amp;" TargetMode="External"/><Relationship Id="rId76" Type="http://schemas.openxmlformats.org/officeDocument/2006/relationships/hyperlink" Target="http://www.microchip.com/paramchartsearch/chart.aspx?branchid=1004&amp;mid=10&amp;lang=en&amp;pageid=74" TargetMode="External"/><Relationship Id="rId77" Type="http://schemas.openxmlformats.org/officeDocument/2006/relationships/hyperlink" Target="http://www.microchip.com/pagehandler/en-us/family/32bit/" TargetMode="External"/><Relationship Id="rId78" Type="http://schemas.openxmlformats.org/officeDocument/2006/relationships/hyperlink" Target="http://www.taskit.de/stamp9g20.html" TargetMode="External"/><Relationship Id="rId79" Type="http://schemas.openxmlformats.org/officeDocument/2006/relationships/hyperlink" Target="http://www.taskit.de/stamp9g20.html" TargetMode="External"/><Relationship Id="rId110" Type="http://schemas.openxmlformats.org/officeDocument/2006/relationships/hyperlink" Target="http://www.microchip.com/ParamChartSearch/chart.aspx?branchID=8183&amp;" TargetMode="External"/><Relationship Id="rId90" Type="http://schemas.openxmlformats.org/officeDocument/2006/relationships/hyperlink" Target="http://www.pumpkininc.com" TargetMode="External"/><Relationship Id="rId91" Type="http://schemas.openxmlformats.org/officeDocument/2006/relationships/hyperlink" Target="http://www.pumpkininc.com" TargetMode="External"/><Relationship Id="rId92" Type="http://schemas.openxmlformats.org/officeDocument/2006/relationships/hyperlink" Target="http://www.pumpkininc.com" TargetMode="External"/><Relationship Id="rId93" Type="http://schemas.openxmlformats.org/officeDocument/2006/relationships/hyperlink" Target="http://www.pumpkininc.com" TargetMode="External"/><Relationship Id="rId94" Type="http://schemas.openxmlformats.org/officeDocument/2006/relationships/hyperlink" Target="http://intelligent-systems.altran.com/technologies/software-engineering/spark.html" TargetMode="External"/><Relationship Id="rId95" Type="http://schemas.openxmlformats.org/officeDocument/2006/relationships/hyperlink" Target="http://micrium.com/products/" TargetMode="External"/><Relationship Id="rId96" Type="http://schemas.openxmlformats.org/officeDocument/2006/relationships/hyperlink" Target="http://www.atmel.com/microsite/atmel_studio6/" TargetMode="External"/><Relationship Id="rId97" Type="http://schemas.openxmlformats.org/officeDocument/2006/relationships/hyperlink" Target="http://www.pumpkininc.com" TargetMode="External"/><Relationship Id="rId98" Type="http://schemas.openxmlformats.org/officeDocument/2006/relationships/hyperlink" Target="https://directory.eoportal.org/web/eoportal/satellite-missions/l/lmrsat" TargetMode="External"/><Relationship Id="rId99" Type="http://schemas.openxmlformats.org/officeDocument/2006/relationships/hyperlink" Target="https://directory.eoportal.org/web/eoportal/satellite-missions/i/inspire" TargetMode="External"/><Relationship Id="rId111" Type="http://schemas.openxmlformats.org/officeDocument/2006/relationships/hyperlink" Target="http://www.pumpkininc.com" TargetMode="External"/><Relationship Id="rId112" Type="http://schemas.openxmlformats.org/officeDocument/2006/relationships/vmlDrawing" Target="../drawings/vmlDrawing2.vml"/><Relationship Id="rId113" Type="http://schemas.openxmlformats.org/officeDocument/2006/relationships/comments" Target="../comments2.xml"/><Relationship Id="rId20" Type="http://schemas.openxmlformats.org/officeDocument/2006/relationships/hyperlink" Target="https://directory.eoportal.org/web/eoportal/satellite-missions/g/genesat" TargetMode="External"/><Relationship Id="rId21" Type="http://schemas.openxmlformats.org/officeDocument/2006/relationships/hyperlink" Target="https://directory.eoportal.org/web/eoportal/satellite-missions/c-missions/copper" TargetMode="External"/><Relationship Id="rId22" Type="http://schemas.openxmlformats.org/officeDocument/2006/relationships/hyperlink" Target="https://directory.eoportal.org/web/eoportal/satellite-missions/q/quakesat" TargetMode="External"/><Relationship Id="rId23" Type="http://schemas.openxmlformats.org/officeDocument/2006/relationships/hyperlink" Target="http://space.skyrocket.de/doc_sdat/mast.htm" TargetMode="External"/><Relationship Id="rId24" Type="http://schemas.openxmlformats.org/officeDocument/2006/relationships/hyperlink" Target="http://mstl.atl.calpoly.edu/~bklofas/Presentations/SummerWorkshop2012/Hinkley_AeroCube_3_4.pdf" TargetMode="External"/><Relationship Id="rId25" Type="http://schemas.openxmlformats.org/officeDocument/2006/relationships/hyperlink" Target="http://space.uah.edu/chargersat1/" TargetMode="External"/><Relationship Id="rId26" Type="http://schemas.openxmlformats.org/officeDocument/2006/relationships/hyperlink" Target="https://directory.eoportal.org/web/eoportal/satellite-missions/c-missions/cinema" TargetMode="External"/><Relationship Id="rId27" Type="http://schemas.openxmlformats.org/officeDocument/2006/relationships/hyperlink" Target="http://lasp.colorado.edu/home/csswe/" TargetMode="External"/><Relationship Id="rId28" Type="http://schemas.openxmlformats.org/officeDocument/2006/relationships/hyperlink" Target="https://directory.eoportal.org/web/eoportal/satellite-missions/s/swampsat" TargetMode="External"/><Relationship Id="rId29" Type="http://schemas.openxmlformats.org/officeDocument/2006/relationships/hyperlink" Target="http://cubesat.ece.illinois.edu" TargetMode="External"/><Relationship Id="rId40" Type="http://schemas.openxmlformats.org/officeDocument/2006/relationships/hyperlink" Target="http://mstl.atl.calpoly.edu/~bklofas/Presentations/DevelopersWorkshop2010/50_Brandon_Lunar_Lander.pdf" TargetMode="External"/><Relationship Id="rId41" Type="http://schemas.openxmlformats.org/officeDocument/2006/relationships/hyperlink" Target="https://directory.eoportal.org/web/eoportal/satellite-missions/d/dice" TargetMode="External"/><Relationship Id="rId42" Type="http://schemas.openxmlformats.org/officeDocument/2006/relationships/hyperlink" Target="http://mstl.atl.calpoly.edu/~bklofas/Presentations/DevelopersWorkshop2013/Kang_DragonSat-1.pdf" TargetMode="External"/><Relationship Id="rId43" Type="http://schemas.openxmlformats.org/officeDocument/2006/relationships/hyperlink" Target="https://icubesat.files.wordpress.com/2014/05/icubesat-org_2014_b-2-4-bricsat-p_dinellie_201405281748.pdf" TargetMode="External"/><Relationship Id="rId44" Type="http://schemas.openxmlformats.org/officeDocument/2006/relationships/hyperlink" Target="http://mstl.atl.calpoly.edu/~bklofas/Presentations/DevelopersWorkshop2009/5_Missions_1/3_Malone-SCAT.pdf" TargetMode="External"/><Relationship Id="rId45" Type="http://schemas.openxmlformats.org/officeDocument/2006/relationships/hyperlink" Target="https://ssel.montana.edu" TargetMode="External"/><Relationship Id="rId46"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ti.com/lsds/ti/microcontrollers_16-bit_32-bit/msp/overview.page" TargetMode="External"/><Relationship Id="rId49" Type="http://schemas.openxmlformats.org/officeDocument/2006/relationships/hyperlink" Target="http://www.ti.com/lsds/ti/microcontrollers_16-bit_32-bit/msp/overview.page" TargetMode="External"/><Relationship Id="rId60" Type="http://schemas.openxmlformats.org/officeDocument/2006/relationships/hyperlink" Target="http://www.microchip.com/paramchartsearch/chart.aspx?branchid=1004&amp;mid=10&amp;lang=en&amp;pageid=74" TargetMode="External"/><Relationship Id="rId61" Type="http://schemas.openxmlformats.org/officeDocument/2006/relationships/hyperlink" Target="http://www.atmel.com/devices/sam9260.aspx" TargetMode="External"/><Relationship Id="rId62" Type="http://schemas.openxmlformats.org/officeDocument/2006/relationships/hyperlink" Target="http://www.atmel.com/devices/sam9260.aspx" TargetMode="External"/><Relationship Id="rId63" Type="http://schemas.openxmlformats.org/officeDocument/2006/relationships/hyperlink" Target="http://www.atmel.com/devices/sam9260.aspx" TargetMode="External"/><Relationship Id="rId64" Type="http://schemas.openxmlformats.org/officeDocument/2006/relationships/hyperlink" Target="http://www.atmel.com/devices/at32uc3a3256s.aspx" TargetMode="External"/><Relationship Id="rId65" Type="http://schemas.openxmlformats.org/officeDocument/2006/relationships/hyperlink" Target="http://www.ti.com/lsds/ti/microcontrollers_16-bit_32-bit/msp/security_communications/rf430/overview.page?paramCriteri" TargetMode="External"/><Relationship Id="rId66" Type="http://schemas.openxmlformats.org/officeDocument/2006/relationships/hyperlink" Target="http://www.ti.com/lsds/ti/microcontrollers_16-bit_32-bit/msp/overview.page" TargetMode="External"/><Relationship Id="rId67" Type="http://schemas.openxmlformats.org/officeDocument/2006/relationships/hyperlink" Target="http://www.microchip.com/pagehandler/en-us/family/16bit/" TargetMode="External"/><Relationship Id="rId68" Type="http://schemas.openxmlformats.org/officeDocument/2006/relationships/hyperlink" Target="http://www.microchip.com/pagehandler/en-us/family/16bit/" TargetMode="External"/><Relationship Id="rId69" Type="http://schemas.openxmlformats.org/officeDocument/2006/relationships/hyperlink" Target="http://www.microchip.com/pagehandler/en-us/family/16bit/" TargetMode="External"/><Relationship Id="rId100" Type="http://schemas.openxmlformats.org/officeDocument/2006/relationships/hyperlink" Target="https://directory.eoportal.org/web/eoportal/satellite-missions/r/race" TargetMode="External"/><Relationship Id="rId80" Type="http://schemas.openxmlformats.org/officeDocument/2006/relationships/hyperlink" Target="http://www.freescale.com/webapp/sps/site/taxonomy.jsp?code=APLHC12FAM18" TargetMode="External"/><Relationship Id="rId81" Type="http://schemas.openxmlformats.org/officeDocument/2006/relationships/hyperlink" Target="http://en.wikipedia.org/wiki/Intel_80486" TargetMode="External"/><Relationship Id="rId82" Type="http://schemas.openxmlformats.org/officeDocument/2006/relationships/hyperlink" Target="http://en.wikipedia.org/wiki/Intel_80386" TargetMode="External"/><Relationship Id="rId83" Type="http://schemas.openxmlformats.org/officeDocument/2006/relationships/hyperlink" Target="http://www.atmel.com/devices/atxmega128a1u.aspx" TargetMode="External"/><Relationship Id="rId84" Type="http://schemas.openxmlformats.org/officeDocument/2006/relationships/hyperlink" Target="http://en.wikipedia.org/wiki/SuperH" TargetMode="External"/><Relationship Id="rId85" Type="http://schemas.openxmlformats.org/officeDocument/2006/relationships/hyperlink" Target="http://www.ti.com/lsds/ti/microcontrollers_16-bit_32-bit/msp/overview.page" TargetMode="External"/><Relationship Id="rId86" Type="http://schemas.openxmlformats.org/officeDocument/2006/relationships/hyperlink" Target="http://www.freescale.com/webapp/sps/site/taxonomy.jsp?code=APLHC12FAM18" TargetMode="External"/><Relationship Id="rId87" Type="http://schemas.openxmlformats.org/officeDocument/2006/relationships/hyperlink" Target="http://www.pumpkininc.com" TargetMode="External"/><Relationship Id="rId88" Type="http://schemas.openxmlformats.org/officeDocument/2006/relationships/hyperlink" Target="http://www.pumpkininc.com" TargetMode="External"/><Relationship Id="rId89" Type="http://schemas.openxmlformats.org/officeDocument/2006/relationships/hyperlink" Target="http://www.pumpkin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4"/>
  <sheetViews>
    <sheetView topLeftCell="A53" workbookViewId="0">
      <selection activeCell="C1" sqref="C1"/>
    </sheetView>
  </sheetViews>
  <sheetFormatPr baseColWidth="10" defaultRowHeight="15" x14ac:dyDescent="0"/>
  <cols>
    <col min="1" max="1" width="30.33203125" style="5" bestFit="1" customWidth="1"/>
    <col min="2" max="2" width="29.33203125" style="5" bestFit="1" customWidth="1"/>
    <col min="3" max="3" width="52" style="5" bestFit="1" customWidth="1"/>
    <col min="4" max="4" width="8.1640625" style="5" bestFit="1" customWidth="1"/>
    <col min="5" max="5" width="9.5" style="5" bestFit="1" customWidth="1"/>
    <col min="6" max="6" width="13.1640625" style="5" bestFit="1" customWidth="1"/>
    <col min="7" max="7" width="23.83203125" style="5" bestFit="1" customWidth="1"/>
    <col min="8" max="8" width="15.33203125" style="5" bestFit="1" customWidth="1"/>
    <col min="9" max="9" width="24.33203125" style="5" bestFit="1" customWidth="1"/>
    <col min="10" max="10" width="9.83203125" style="5" bestFit="1" customWidth="1"/>
    <col min="11" max="11" width="16.83203125" style="5" bestFit="1" customWidth="1"/>
    <col min="12" max="12" width="16" style="5" bestFit="1" customWidth="1"/>
    <col min="13" max="13" width="30.33203125" style="5" bestFit="1" customWidth="1"/>
    <col min="14" max="14" width="14.83203125" style="5" bestFit="1" customWidth="1"/>
    <col min="15" max="15" width="27.5" style="5" bestFit="1" customWidth="1"/>
    <col min="16" max="16" width="22.83203125" style="5" bestFit="1" customWidth="1"/>
    <col min="17" max="17" width="28.6640625" style="5" bestFit="1" customWidth="1"/>
    <col min="18" max="18" width="20.5" style="5" bestFit="1" customWidth="1"/>
    <col min="19" max="19" width="31.33203125" style="5" bestFit="1" customWidth="1"/>
    <col min="20" max="16384" width="10.83203125" style="5"/>
  </cols>
  <sheetData>
    <row r="1" spans="1:39" ht="32" customHeight="1">
      <c r="A1" s="17" t="s">
        <v>0</v>
      </c>
      <c r="B1" s="17" t="s">
        <v>129</v>
      </c>
      <c r="C1" s="17" t="s">
        <v>52</v>
      </c>
      <c r="D1" s="17" t="s">
        <v>80</v>
      </c>
      <c r="E1" s="17" t="s">
        <v>130</v>
      </c>
      <c r="F1" s="17" t="s">
        <v>86</v>
      </c>
      <c r="G1" s="17" t="s">
        <v>131</v>
      </c>
      <c r="H1" s="17" t="s">
        <v>132</v>
      </c>
      <c r="I1" s="17" t="s">
        <v>133</v>
      </c>
      <c r="J1" s="17" t="s">
        <v>87</v>
      </c>
      <c r="K1" s="17" t="s">
        <v>134</v>
      </c>
      <c r="L1" s="17" t="s">
        <v>135</v>
      </c>
      <c r="M1" s="17" t="s">
        <v>89</v>
      </c>
      <c r="N1" s="17" t="s">
        <v>96</v>
      </c>
      <c r="O1" s="17" t="s">
        <v>136</v>
      </c>
      <c r="P1" s="17" t="s">
        <v>137</v>
      </c>
      <c r="Q1" s="17" t="s">
        <v>138</v>
      </c>
      <c r="R1" s="17" t="s">
        <v>267</v>
      </c>
      <c r="S1" s="17" t="s">
        <v>139</v>
      </c>
      <c r="T1" s="4"/>
      <c r="U1" s="4"/>
      <c r="V1" s="4"/>
      <c r="W1" s="4"/>
      <c r="X1" s="4"/>
      <c r="Y1" s="4"/>
      <c r="Z1" s="4"/>
      <c r="AA1" s="4"/>
      <c r="AB1" s="4"/>
      <c r="AC1" s="4"/>
      <c r="AD1" s="4"/>
      <c r="AE1" s="4"/>
      <c r="AF1" s="4"/>
      <c r="AG1" s="4"/>
      <c r="AH1" s="4"/>
      <c r="AI1" s="4"/>
      <c r="AJ1" s="4"/>
      <c r="AK1" s="4"/>
      <c r="AL1" s="4"/>
      <c r="AM1" s="4"/>
    </row>
    <row r="2" spans="1:39" ht="16">
      <c r="A2" s="4" t="s">
        <v>1</v>
      </c>
      <c r="B2" s="8" t="s">
        <v>294</v>
      </c>
      <c r="C2" s="4" t="s">
        <v>53</v>
      </c>
      <c r="D2" s="4" t="s">
        <v>81</v>
      </c>
      <c r="E2" s="4" t="s">
        <v>120</v>
      </c>
      <c r="F2" s="4">
        <v>2003</v>
      </c>
      <c r="G2" s="4" t="s">
        <v>175</v>
      </c>
      <c r="H2" s="4" t="s">
        <v>115</v>
      </c>
      <c r="I2" s="4"/>
      <c r="J2" s="4" t="s">
        <v>88</v>
      </c>
      <c r="K2" s="4"/>
      <c r="L2" s="4" t="s">
        <v>123</v>
      </c>
      <c r="M2" s="1" t="s">
        <v>216</v>
      </c>
      <c r="N2" s="8" t="s">
        <v>97</v>
      </c>
      <c r="O2" s="4"/>
      <c r="P2" s="8" t="s">
        <v>176</v>
      </c>
      <c r="Q2" s="4"/>
      <c r="R2" s="4"/>
      <c r="S2" s="8" t="s">
        <v>123</v>
      </c>
      <c r="T2" s="4"/>
      <c r="U2" s="4"/>
      <c r="V2" s="4"/>
      <c r="W2" s="4"/>
      <c r="X2" s="4"/>
      <c r="Y2" s="4"/>
      <c r="Z2" s="4"/>
      <c r="AA2" s="4"/>
      <c r="AB2" s="4"/>
      <c r="AC2" s="4"/>
      <c r="AD2" s="4"/>
      <c r="AE2" s="4"/>
      <c r="AF2" s="4"/>
      <c r="AG2" s="4"/>
      <c r="AH2" s="4"/>
      <c r="AI2" s="4"/>
      <c r="AJ2" s="4"/>
      <c r="AK2" s="4"/>
      <c r="AL2" s="4"/>
      <c r="AM2" s="4"/>
    </row>
    <row r="3" spans="1:39" ht="32">
      <c r="A3" s="6" t="s">
        <v>28</v>
      </c>
      <c r="B3" s="4" t="s">
        <v>146</v>
      </c>
      <c r="C3" s="10" t="s">
        <v>204</v>
      </c>
      <c r="D3" s="8" t="s">
        <v>83</v>
      </c>
      <c r="E3" s="4" t="s">
        <v>173</v>
      </c>
      <c r="F3" s="9">
        <v>37802</v>
      </c>
      <c r="G3" s="8" t="s">
        <v>174</v>
      </c>
      <c r="H3" s="8" t="s">
        <v>115</v>
      </c>
      <c r="I3" s="12" t="s">
        <v>210</v>
      </c>
      <c r="J3" s="8" t="s">
        <v>88</v>
      </c>
      <c r="K3" s="4"/>
      <c r="L3" s="4" t="s">
        <v>123</v>
      </c>
      <c r="M3" s="1" t="s">
        <v>218</v>
      </c>
      <c r="N3" s="8" t="s">
        <v>101</v>
      </c>
      <c r="O3" s="8" t="s">
        <v>123</v>
      </c>
      <c r="P3" s="10" t="s">
        <v>245</v>
      </c>
      <c r="Q3" s="4"/>
      <c r="R3" s="4"/>
      <c r="S3" s="4"/>
      <c r="T3" s="4"/>
      <c r="U3" s="4"/>
      <c r="V3" s="4"/>
      <c r="W3" s="4"/>
      <c r="X3" s="4"/>
      <c r="Y3" s="4"/>
      <c r="Z3" s="4"/>
      <c r="AA3" s="4"/>
      <c r="AB3" s="4"/>
      <c r="AC3" s="4"/>
      <c r="AD3" s="4"/>
      <c r="AE3" s="4"/>
      <c r="AF3" s="4"/>
      <c r="AG3" s="4"/>
      <c r="AH3" s="4"/>
      <c r="AI3" s="4"/>
      <c r="AJ3" s="4"/>
      <c r="AK3" s="4"/>
      <c r="AL3" s="4"/>
      <c r="AM3" s="4"/>
    </row>
    <row r="4" spans="1:39" ht="30">
      <c r="A4" s="6" t="s">
        <v>14</v>
      </c>
      <c r="B4" s="4" t="s">
        <v>109</v>
      </c>
      <c r="C4" s="7" t="s">
        <v>57</v>
      </c>
      <c r="D4" s="4" t="s">
        <v>81</v>
      </c>
      <c r="E4" s="8" t="s">
        <v>110</v>
      </c>
      <c r="F4" s="9">
        <v>38924</v>
      </c>
      <c r="G4" s="8" t="s">
        <v>111</v>
      </c>
      <c r="H4" s="8" t="s">
        <v>112</v>
      </c>
      <c r="I4" s="4"/>
      <c r="J4" s="4" t="s">
        <v>88</v>
      </c>
      <c r="K4" s="4"/>
      <c r="L4" s="4"/>
      <c r="M4" s="1" t="s">
        <v>104</v>
      </c>
      <c r="N4" s="4"/>
      <c r="O4" s="4" t="s">
        <v>256</v>
      </c>
      <c r="P4" s="10" t="s">
        <v>231</v>
      </c>
      <c r="Q4" s="8" t="s">
        <v>113</v>
      </c>
      <c r="R4" s="8" t="s">
        <v>266</v>
      </c>
      <c r="S4" s="4"/>
      <c r="T4" s="4"/>
      <c r="U4" s="4"/>
      <c r="V4" s="4"/>
      <c r="W4" s="4"/>
      <c r="X4" s="4"/>
      <c r="Y4" s="4"/>
      <c r="Z4" s="4"/>
      <c r="AA4" s="4"/>
      <c r="AB4" s="4"/>
      <c r="AC4" s="4"/>
      <c r="AD4" s="4"/>
      <c r="AE4" s="4"/>
      <c r="AF4" s="4"/>
      <c r="AG4" s="4"/>
      <c r="AH4" s="4"/>
      <c r="AI4" s="4"/>
      <c r="AJ4" s="4"/>
      <c r="AK4" s="4"/>
      <c r="AL4" s="4"/>
      <c r="AM4" s="4"/>
    </row>
    <row r="5" spans="1:39" ht="16">
      <c r="A5" s="6" t="s">
        <v>15</v>
      </c>
      <c r="B5" s="4" t="s">
        <v>109</v>
      </c>
      <c r="C5" s="7" t="s">
        <v>57</v>
      </c>
      <c r="D5" s="4" t="s">
        <v>81</v>
      </c>
      <c r="E5" s="8" t="s">
        <v>110</v>
      </c>
      <c r="F5" s="9">
        <v>38924</v>
      </c>
      <c r="G5" s="8" t="s">
        <v>111</v>
      </c>
      <c r="H5" s="8" t="s">
        <v>112</v>
      </c>
      <c r="I5" s="4"/>
      <c r="J5" s="4" t="s">
        <v>88</v>
      </c>
      <c r="K5" s="4"/>
      <c r="L5" s="4"/>
      <c r="M5" s="1" t="s">
        <v>104</v>
      </c>
      <c r="N5" s="4"/>
      <c r="O5" s="4" t="s">
        <v>123</v>
      </c>
      <c r="P5" s="8" t="s">
        <v>114</v>
      </c>
      <c r="Q5" s="8" t="s">
        <v>113</v>
      </c>
      <c r="R5" s="8" t="s">
        <v>266</v>
      </c>
      <c r="S5" s="4"/>
      <c r="T5" s="4"/>
      <c r="U5" s="4"/>
      <c r="V5" s="4"/>
      <c r="W5" s="4"/>
      <c r="X5" s="4"/>
      <c r="Y5" s="4"/>
      <c r="Z5" s="4"/>
      <c r="AA5" s="4"/>
      <c r="AB5" s="4"/>
      <c r="AC5" s="4"/>
      <c r="AD5" s="4"/>
      <c r="AE5" s="4"/>
      <c r="AF5" s="4"/>
      <c r="AG5" s="4"/>
      <c r="AH5" s="4"/>
      <c r="AI5" s="4"/>
      <c r="AJ5" s="4"/>
      <c r="AK5" s="4"/>
      <c r="AL5" s="4"/>
      <c r="AM5" s="4"/>
    </row>
    <row r="6" spans="1:39" ht="30">
      <c r="A6" s="6" t="s">
        <v>2</v>
      </c>
      <c r="B6" s="8" t="s">
        <v>109</v>
      </c>
      <c r="C6" s="8" t="s">
        <v>54</v>
      </c>
      <c r="D6" s="8" t="s">
        <v>82</v>
      </c>
      <c r="E6" s="4" t="s">
        <v>149</v>
      </c>
      <c r="F6" s="9">
        <v>38924</v>
      </c>
      <c r="G6" s="8" t="s">
        <v>111</v>
      </c>
      <c r="H6" s="8" t="s">
        <v>112</v>
      </c>
      <c r="I6" s="4"/>
      <c r="J6" s="4"/>
      <c r="K6" s="4"/>
      <c r="L6" s="4" t="s">
        <v>123</v>
      </c>
      <c r="M6" s="1" t="s">
        <v>219</v>
      </c>
      <c r="N6" s="8" t="s">
        <v>226</v>
      </c>
      <c r="O6" s="4"/>
      <c r="P6" s="10" t="s">
        <v>238</v>
      </c>
      <c r="Q6" s="10" t="s">
        <v>252</v>
      </c>
      <c r="R6" s="4"/>
      <c r="S6" s="8" t="s">
        <v>123</v>
      </c>
      <c r="T6" s="4"/>
      <c r="U6" s="4"/>
      <c r="V6" s="4"/>
      <c r="W6" s="4"/>
      <c r="X6" s="4"/>
      <c r="Y6" s="4"/>
      <c r="Z6" s="4"/>
      <c r="AA6" s="4"/>
      <c r="AB6" s="4"/>
      <c r="AC6" s="4"/>
      <c r="AD6" s="4"/>
      <c r="AE6" s="4"/>
      <c r="AF6" s="4"/>
      <c r="AG6" s="4"/>
      <c r="AH6" s="4"/>
      <c r="AI6" s="4"/>
      <c r="AJ6" s="4"/>
      <c r="AK6" s="4"/>
      <c r="AL6" s="4"/>
      <c r="AM6" s="4"/>
    </row>
    <row r="7" spans="1:39" ht="16">
      <c r="A7" s="6" t="s">
        <v>288</v>
      </c>
      <c r="B7" s="5" t="s">
        <v>109</v>
      </c>
      <c r="C7" s="5" t="s">
        <v>60</v>
      </c>
      <c r="D7" s="5" t="s">
        <v>81</v>
      </c>
      <c r="E7" s="5" t="s">
        <v>110</v>
      </c>
      <c r="F7" s="19">
        <v>38924</v>
      </c>
      <c r="G7" s="5" t="s">
        <v>111</v>
      </c>
      <c r="H7" s="5" t="s">
        <v>112</v>
      </c>
      <c r="I7" s="5" t="s">
        <v>289</v>
      </c>
      <c r="J7" s="5" t="s">
        <v>88</v>
      </c>
      <c r="M7" s="6" t="s">
        <v>290</v>
      </c>
      <c r="N7" s="5" t="s">
        <v>291</v>
      </c>
      <c r="O7" s="5" t="s">
        <v>123</v>
      </c>
      <c r="P7" s="5" t="s">
        <v>200</v>
      </c>
      <c r="Q7" s="5" t="s">
        <v>292</v>
      </c>
      <c r="R7" s="5" t="s">
        <v>293</v>
      </c>
      <c r="T7" s="4"/>
      <c r="U7" s="4"/>
      <c r="V7" s="4"/>
      <c r="W7" s="4"/>
      <c r="X7" s="4"/>
      <c r="Y7" s="4"/>
      <c r="Z7" s="4"/>
      <c r="AA7" s="4"/>
      <c r="AB7" s="4"/>
      <c r="AC7" s="4"/>
      <c r="AD7" s="4"/>
      <c r="AE7" s="4"/>
      <c r="AF7" s="4"/>
      <c r="AG7" s="4"/>
      <c r="AH7" s="4"/>
      <c r="AI7" s="4"/>
      <c r="AJ7" s="4"/>
      <c r="AK7" s="4"/>
      <c r="AL7" s="4"/>
      <c r="AM7" s="4"/>
    </row>
    <row r="8" spans="1:39" ht="32">
      <c r="A8" s="6" t="s">
        <v>49</v>
      </c>
      <c r="B8" s="4" t="s">
        <v>167</v>
      </c>
      <c r="C8" s="13" t="s">
        <v>79</v>
      </c>
      <c r="D8" s="4" t="s">
        <v>83</v>
      </c>
      <c r="E8" s="4" t="s">
        <v>125</v>
      </c>
      <c r="F8" s="11">
        <v>39067</v>
      </c>
      <c r="G8" s="4" t="s">
        <v>168</v>
      </c>
      <c r="H8" s="4" t="s">
        <v>115</v>
      </c>
      <c r="I8" s="4"/>
      <c r="J8" s="4"/>
      <c r="K8" s="4"/>
      <c r="L8" s="8" t="s">
        <v>123</v>
      </c>
      <c r="M8" s="3" t="s">
        <v>107</v>
      </c>
      <c r="N8" s="8" t="s">
        <v>169</v>
      </c>
      <c r="O8" s="8" t="s">
        <v>256</v>
      </c>
      <c r="P8" s="4"/>
      <c r="Q8" s="8" t="s">
        <v>260</v>
      </c>
      <c r="R8" s="8" t="s">
        <v>170</v>
      </c>
      <c r="S8" s="4"/>
      <c r="T8" s="4"/>
      <c r="U8" s="4"/>
      <c r="V8" s="4"/>
      <c r="W8" s="4"/>
      <c r="X8" s="4"/>
      <c r="Y8" s="4"/>
      <c r="Z8" s="4"/>
      <c r="AA8" s="4"/>
      <c r="AB8" s="4"/>
      <c r="AC8" s="4"/>
      <c r="AD8" s="4"/>
      <c r="AE8" s="4"/>
      <c r="AF8" s="4"/>
      <c r="AG8" s="4"/>
      <c r="AH8" s="4"/>
      <c r="AI8" s="4"/>
      <c r="AJ8" s="4"/>
      <c r="AK8" s="4"/>
      <c r="AL8" s="4"/>
      <c r="AM8" s="4"/>
    </row>
    <row r="9" spans="1:39" ht="16">
      <c r="A9" s="6" t="s">
        <v>16</v>
      </c>
      <c r="B9" s="4" t="s">
        <v>109</v>
      </c>
      <c r="C9" s="7" t="s">
        <v>57</v>
      </c>
      <c r="D9" s="4" t="s">
        <v>81</v>
      </c>
      <c r="E9" s="4" t="s">
        <v>110</v>
      </c>
      <c r="F9" s="11">
        <v>39189</v>
      </c>
      <c r="G9" s="8" t="s">
        <v>111</v>
      </c>
      <c r="H9" s="4" t="s">
        <v>115</v>
      </c>
      <c r="I9" s="4"/>
      <c r="J9" s="4" t="s">
        <v>88</v>
      </c>
      <c r="K9" s="4"/>
      <c r="L9" s="4"/>
      <c r="M9" s="1" t="s">
        <v>104</v>
      </c>
      <c r="N9" s="4"/>
      <c r="O9" s="8" t="s">
        <v>123</v>
      </c>
      <c r="P9" s="8" t="s">
        <v>114</v>
      </c>
      <c r="Q9" s="8" t="s">
        <v>113</v>
      </c>
      <c r="R9" s="8" t="s">
        <v>266</v>
      </c>
      <c r="S9" s="4"/>
      <c r="T9" s="4"/>
      <c r="U9" s="4"/>
      <c r="V9" s="4"/>
      <c r="W9" s="4"/>
      <c r="X9" s="4"/>
      <c r="Y9" s="4"/>
      <c r="Z9" s="4"/>
      <c r="AA9" s="4"/>
      <c r="AB9" s="4"/>
      <c r="AC9" s="4"/>
      <c r="AD9" s="4"/>
      <c r="AE9" s="4"/>
      <c r="AF9" s="4"/>
      <c r="AG9" s="4"/>
      <c r="AH9" s="4"/>
      <c r="AI9" s="4"/>
      <c r="AJ9" s="4"/>
      <c r="AK9" s="4"/>
      <c r="AL9" s="4"/>
      <c r="AM9" s="4"/>
    </row>
    <row r="10" spans="1:39" ht="16">
      <c r="A10" s="6" t="s">
        <v>17</v>
      </c>
      <c r="B10" s="4" t="s">
        <v>109</v>
      </c>
      <c r="C10" s="7" t="s">
        <v>57</v>
      </c>
      <c r="D10" s="4" t="s">
        <v>81</v>
      </c>
      <c r="E10" s="4" t="s">
        <v>110</v>
      </c>
      <c r="F10" s="11">
        <v>39189</v>
      </c>
      <c r="G10" s="8" t="s">
        <v>111</v>
      </c>
      <c r="H10" s="4" t="s">
        <v>115</v>
      </c>
      <c r="I10" s="4"/>
      <c r="J10" s="4" t="s">
        <v>88</v>
      </c>
      <c r="K10" s="4"/>
      <c r="L10" s="4"/>
      <c r="M10" s="1" t="s">
        <v>104</v>
      </c>
      <c r="N10" s="4"/>
      <c r="O10" s="8" t="s">
        <v>256</v>
      </c>
      <c r="P10" s="8" t="s">
        <v>114</v>
      </c>
      <c r="Q10" s="8" t="s">
        <v>113</v>
      </c>
      <c r="R10" s="8" t="s">
        <v>266</v>
      </c>
      <c r="S10" s="4"/>
      <c r="T10" s="4"/>
      <c r="U10" s="4"/>
      <c r="V10" s="4"/>
      <c r="W10" s="4"/>
      <c r="X10" s="4"/>
      <c r="Y10" s="4"/>
      <c r="Z10" s="4"/>
      <c r="AA10" s="4"/>
      <c r="AB10" s="4"/>
      <c r="AC10" s="4"/>
      <c r="AD10" s="4"/>
      <c r="AE10" s="4"/>
      <c r="AF10" s="4"/>
      <c r="AG10" s="4"/>
      <c r="AH10" s="4"/>
      <c r="AI10" s="4"/>
      <c r="AJ10" s="4"/>
      <c r="AK10" s="4"/>
      <c r="AL10" s="4"/>
      <c r="AM10" s="4"/>
    </row>
    <row r="11" spans="1:39" ht="32">
      <c r="A11" s="6" t="s">
        <v>21</v>
      </c>
      <c r="B11" s="7" t="s">
        <v>109</v>
      </c>
      <c r="C11" s="13" t="s">
        <v>205</v>
      </c>
      <c r="D11" s="4" t="s">
        <v>85</v>
      </c>
      <c r="E11" s="4" t="s">
        <v>177</v>
      </c>
      <c r="F11" s="11">
        <v>39189</v>
      </c>
      <c r="G11" s="8" t="s">
        <v>111</v>
      </c>
      <c r="H11" s="4" t="s">
        <v>178</v>
      </c>
      <c r="I11" s="4"/>
      <c r="J11" s="4" t="s">
        <v>88</v>
      </c>
      <c r="K11" s="4" t="s">
        <v>179</v>
      </c>
      <c r="L11" s="4" t="s">
        <v>123</v>
      </c>
      <c r="M11" s="1" t="s">
        <v>104</v>
      </c>
      <c r="N11" s="4"/>
      <c r="O11" s="4"/>
      <c r="P11" s="4"/>
      <c r="Q11" s="4"/>
      <c r="R11" s="8" t="s">
        <v>143</v>
      </c>
      <c r="S11" s="4"/>
      <c r="T11" s="4"/>
      <c r="U11" s="4"/>
      <c r="V11" s="4"/>
      <c r="W11" s="4"/>
      <c r="X11" s="4"/>
      <c r="Y11" s="4"/>
      <c r="Z11" s="4"/>
      <c r="AA11" s="4"/>
      <c r="AB11" s="4"/>
      <c r="AC11" s="4"/>
      <c r="AD11" s="4"/>
      <c r="AE11" s="4"/>
      <c r="AF11" s="4"/>
      <c r="AG11" s="4"/>
      <c r="AH11" s="4"/>
      <c r="AI11" s="4"/>
      <c r="AJ11" s="4"/>
      <c r="AK11" s="4"/>
      <c r="AL11" s="4"/>
      <c r="AM11" s="4"/>
    </row>
    <row r="12" spans="1:39" ht="16">
      <c r="A12" s="6" t="s">
        <v>18</v>
      </c>
      <c r="B12" s="4" t="s">
        <v>109</v>
      </c>
      <c r="C12" s="7" t="s">
        <v>57</v>
      </c>
      <c r="D12" s="4" t="s">
        <v>81</v>
      </c>
      <c r="E12" s="4" t="s">
        <v>110</v>
      </c>
      <c r="F12" s="11">
        <v>39952</v>
      </c>
      <c r="G12" s="4" t="s">
        <v>116</v>
      </c>
      <c r="H12" s="4" t="s">
        <v>115</v>
      </c>
      <c r="I12" s="4"/>
      <c r="J12" s="4" t="s">
        <v>88</v>
      </c>
      <c r="K12" s="4"/>
      <c r="L12" s="4"/>
      <c r="M12" s="1" t="s">
        <v>104</v>
      </c>
      <c r="N12" s="4"/>
      <c r="O12" s="8" t="s">
        <v>123</v>
      </c>
      <c r="P12" s="8" t="s">
        <v>114</v>
      </c>
      <c r="Q12" s="8" t="s">
        <v>113</v>
      </c>
      <c r="R12" s="8" t="s">
        <v>266</v>
      </c>
      <c r="S12" s="4"/>
      <c r="T12" s="4"/>
      <c r="U12" s="4"/>
      <c r="V12" s="4"/>
      <c r="W12" s="4"/>
      <c r="X12" s="4"/>
      <c r="Y12" s="4"/>
      <c r="Z12" s="4"/>
      <c r="AA12" s="4"/>
      <c r="AB12" s="4"/>
      <c r="AC12" s="4"/>
      <c r="AD12" s="4"/>
      <c r="AE12" s="4"/>
      <c r="AF12" s="4"/>
      <c r="AG12" s="4"/>
      <c r="AH12" s="4"/>
      <c r="AI12" s="4"/>
      <c r="AJ12" s="4"/>
      <c r="AK12" s="4"/>
      <c r="AL12" s="4"/>
      <c r="AM12" s="4"/>
    </row>
    <row r="13" spans="1:39" ht="45">
      <c r="A13" s="6" t="s">
        <v>23</v>
      </c>
      <c r="B13" s="4" t="s">
        <v>155</v>
      </c>
      <c r="C13" s="4" t="s">
        <v>62</v>
      </c>
      <c r="D13" s="4" t="s">
        <v>83</v>
      </c>
      <c r="E13" s="4" t="s">
        <v>157</v>
      </c>
      <c r="F13" s="11">
        <v>40501</v>
      </c>
      <c r="G13" s="4" t="s">
        <v>187</v>
      </c>
      <c r="H13" s="4" t="s">
        <v>115</v>
      </c>
      <c r="I13" s="4" t="s">
        <v>158</v>
      </c>
      <c r="J13" s="4"/>
      <c r="K13" s="4" t="s">
        <v>188</v>
      </c>
      <c r="L13" s="4" t="s">
        <v>123</v>
      </c>
      <c r="M13" s="1" t="s">
        <v>102</v>
      </c>
      <c r="N13" s="4"/>
      <c r="O13" s="4"/>
      <c r="P13" s="10" t="s">
        <v>240</v>
      </c>
      <c r="Q13" s="8" t="s">
        <v>189</v>
      </c>
      <c r="R13" s="8" t="s">
        <v>143</v>
      </c>
      <c r="S13" s="4"/>
      <c r="T13" s="4"/>
      <c r="U13" s="4"/>
      <c r="V13" s="4"/>
      <c r="W13" s="4"/>
      <c r="X13" s="4"/>
      <c r="Y13" s="4"/>
      <c r="Z13" s="4"/>
      <c r="AA13" s="4"/>
      <c r="AB13" s="4"/>
      <c r="AC13" s="4"/>
      <c r="AD13" s="4"/>
      <c r="AE13" s="4"/>
      <c r="AF13" s="4"/>
      <c r="AG13" s="4"/>
      <c r="AH13" s="4"/>
      <c r="AI13" s="4"/>
      <c r="AJ13" s="4"/>
      <c r="AK13" s="4"/>
      <c r="AL13" s="4"/>
      <c r="AM13" s="4"/>
    </row>
    <row r="14" spans="1:39" ht="32">
      <c r="A14" s="6" t="s">
        <v>31</v>
      </c>
      <c r="B14" s="4"/>
      <c r="C14" s="12" t="s">
        <v>75</v>
      </c>
      <c r="D14" s="4" t="s">
        <v>82</v>
      </c>
      <c r="E14" s="4" t="s">
        <v>196</v>
      </c>
      <c r="F14" s="11">
        <v>40732</v>
      </c>
      <c r="G14" s="4" t="s">
        <v>197</v>
      </c>
      <c r="H14" s="4" t="s">
        <v>115</v>
      </c>
      <c r="I14" s="4"/>
      <c r="J14" s="4"/>
      <c r="K14" s="4" t="s">
        <v>150</v>
      </c>
      <c r="L14" s="4"/>
      <c r="M14" s="1" t="s">
        <v>104</v>
      </c>
      <c r="N14" s="8" t="s">
        <v>106</v>
      </c>
      <c r="O14" s="14" t="s">
        <v>123</v>
      </c>
      <c r="P14" s="15" t="s">
        <v>242</v>
      </c>
      <c r="Q14" s="15" t="s">
        <v>263</v>
      </c>
      <c r="R14" s="8" t="s">
        <v>143</v>
      </c>
      <c r="S14" s="4"/>
      <c r="T14" s="4"/>
      <c r="U14" s="4"/>
      <c r="V14" s="4"/>
      <c r="W14" s="4"/>
      <c r="X14" s="4"/>
      <c r="Y14" s="4"/>
      <c r="Z14" s="4"/>
      <c r="AA14" s="4"/>
      <c r="AB14" s="4"/>
      <c r="AC14" s="4"/>
      <c r="AD14" s="4"/>
      <c r="AE14" s="4"/>
      <c r="AF14" s="4"/>
      <c r="AG14" s="4"/>
      <c r="AH14" s="4"/>
      <c r="AI14" s="4"/>
      <c r="AJ14" s="4"/>
      <c r="AK14" s="4"/>
      <c r="AL14" s="4"/>
      <c r="AM14" s="4"/>
    </row>
    <row r="15" spans="1:39" ht="16">
      <c r="A15" s="6" t="s">
        <v>13</v>
      </c>
      <c r="B15" s="4" t="s">
        <v>155</v>
      </c>
      <c r="C15" s="4" t="s">
        <v>60</v>
      </c>
      <c r="D15" s="4" t="s">
        <v>81</v>
      </c>
      <c r="E15" s="4" t="s">
        <v>110</v>
      </c>
      <c r="F15" s="11">
        <v>40844</v>
      </c>
      <c r="G15" s="4" t="s">
        <v>153</v>
      </c>
      <c r="H15" s="4" t="s">
        <v>115</v>
      </c>
      <c r="I15" s="4" t="s">
        <v>118</v>
      </c>
      <c r="J15" s="4"/>
      <c r="K15" s="4" t="s">
        <v>154</v>
      </c>
      <c r="L15" s="4" t="s">
        <v>123</v>
      </c>
      <c r="M15" s="1" t="s">
        <v>284</v>
      </c>
      <c r="N15" s="4"/>
      <c r="O15" s="8" t="s">
        <v>123</v>
      </c>
      <c r="P15" s="8" t="s">
        <v>123</v>
      </c>
      <c r="Q15" s="8" t="s">
        <v>258</v>
      </c>
      <c r="R15" s="4"/>
      <c r="S15" s="4"/>
      <c r="T15" s="4"/>
      <c r="U15" s="4"/>
      <c r="V15" s="4"/>
      <c r="W15" s="4"/>
      <c r="X15" s="4"/>
      <c r="Y15" s="4"/>
      <c r="Z15" s="4"/>
      <c r="AA15" s="4"/>
      <c r="AB15" s="4"/>
      <c r="AC15" s="4"/>
      <c r="AD15" s="4"/>
      <c r="AE15" s="4"/>
      <c r="AF15" s="4"/>
      <c r="AG15" s="4"/>
      <c r="AH15" s="4"/>
      <c r="AI15" s="4"/>
      <c r="AJ15" s="4"/>
      <c r="AK15" s="4"/>
      <c r="AL15" s="4"/>
      <c r="AM15" s="4"/>
    </row>
    <row r="16" spans="1:39" ht="45">
      <c r="A16" s="6" t="s">
        <v>24</v>
      </c>
      <c r="B16" s="4" t="s">
        <v>155</v>
      </c>
      <c r="C16" s="4" t="s">
        <v>62</v>
      </c>
      <c r="D16" s="4" t="s">
        <v>83</v>
      </c>
      <c r="E16" s="4" t="s">
        <v>157</v>
      </c>
      <c r="F16" s="11">
        <v>40844</v>
      </c>
      <c r="G16" s="4" t="s">
        <v>153</v>
      </c>
      <c r="H16" s="4" t="s">
        <v>115</v>
      </c>
      <c r="I16" s="4" t="s">
        <v>118</v>
      </c>
      <c r="J16" s="4" t="s">
        <v>88</v>
      </c>
      <c r="K16" s="4" t="s">
        <v>154</v>
      </c>
      <c r="L16" s="4" t="s">
        <v>123</v>
      </c>
      <c r="M16" s="1" t="s">
        <v>102</v>
      </c>
      <c r="N16" s="4"/>
      <c r="O16" s="4"/>
      <c r="P16" s="10" t="s">
        <v>240</v>
      </c>
      <c r="Q16" s="8" t="s">
        <v>189</v>
      </c>
      <c r="R16" s="8" t="s">
        <v>143</v>
      </c>
      <c r="S16" s="4"/>
      <c r="T16" s="4"/>
      <c r="U16" s="4"/>
      <c r="V16" s="4"/>
      <c r="W16" s="4"/>
      <c r="X16" s="4"/>
      <c r="Y16" s="4"/>
      <c r="Z16" s="4"/>
      <c r="AA16" s="4"/>
      <c r="AB16" s="4"/>
      <c r="AC16" s="4"/>
      <c r="AD16" s="4"/>
      <c r="AE16" s="4"/>
      <c r="AF16" s="4"/>
      <c r="AG16" s="4"/>
      <c r="AH16" s="4"/>
      <c r="AI16" s="4"/>
      <c r="AJ16" s="4"/>
      <c r="AK16" s="4"/>
      <c r="AL16" s="4"/>
      <c r="AM16" s="4"/>
    </row>
    <row r="17" spans="1:39" ht="32">
      <c r="A17" s="6" t="s">
        <v>44</v>
      </c>
      <c r="B17" s="4" t="s">
        <v>190</v>
      </c>
      <c r="C17" s="12" t="s">
        <v>78</v>
      </c>
      <c r="D17" s="4" t="s">
        <v>81</v>
      </c>
      <c r="E17" s="4" t="s">
        <v>110</v>
      </c>
      <c r="F17" s="11">
        <v>40844</v>
      </c>
      <c r="G17" s="4" t="s">
        <v>153</v>
      </c>
      <c r="H17" s="4" t="s">
        <v>115</v>
      </c>
      <c r="I17" s="4" t="s">
        <v>118</v>
      </c>
      <c r="J17" s="4" t="s">
        <v>88</v>
      </c>
      <c r="K17" s="4" t="s">
        <v>154</v>
      </c>
      <c r="L17" s="4" t="s">
        <v>123</v>
      </c>
      <c r="M17" s="1" t="s">
        <v>94</v>
      </c>
      <c r="N17" s="8" t="s">
        <v>101</v>
      </c>
      <c r="O17" s="8" t="s">
        <v>123</v>
      </c>
      <c r="P17" s="4"/>
      <c r="Q17" s="8" t="s">
        <v>189</v>
      </c>
      <c r="R17" s="4"/>
      <c r="S17" s="4"/>
      <c r="T17" s="4"/>
      <c r="U17" s="4"/>
      <c r="V17" s="4"/>
      <c r="W17" s="4"/>
      <c r="X17" s="4"/>
      <c r="Y17" s="4"/>
      <c r="Z17" s="4"/>
      <c r="AA17" s="4"/>
      <c r="AB17" s="4"/>
      <c r="AC17" s="4"/>
      <c r="AD17" s="4"/>
      <c r="AE17" s="4"/>
      <c r="AF17" s="4"/>
      <c r="AG17" s="4"/>
      <c r="AH17" s="4"/>
      <c r="AI17" s="4"/>
      <c r="AJ17" s="4"/>
      <c r="AK17" s="4"/>
      <c r="AL17" s="4"/>
      <c r="AM17" s="4"/>
    </row>
    <row r="18" spans="1:39" ht="60">
      <c r="A18" s="6" t="s">
        <v>37</v>
      </c>
      <c r="B18" s="4" t="s">
        <v>155</v>
      </c>
      <c r="C18" s="4" t="s">
        <v>67</v>
      </c>
      <c r="D18" s="4" t="s">
        <v>84</v>
      </c>
      <c r="E18" s="4" t="s">
        <v>125</v>
      </c>
      <c r="F18" s="11">
        <v>40844</v>
      </c>
      <c r="G18" s="4" t="s">
        <v>153</v>
      </c>
      <c r="H18" s="4" t="s">
        <v>115</v>
      </c>
      <c r="I18" s="4" t="s">
        <v>118</v>
      </c>
      <c r="J18" s="4" t="s">
        <v>88</v>
      </c>
      <c r="K18" s="4" t="s">
        <v>154</v>
      </c>
      <c r="L18" s="4" t="s">
        <v>123</v>
      </c>
      <c r="M18" s="1" t="s">
        <v>211</v>
      </c>
      <c r="N18" s="6" t="s">
        <v>99</v>
      </c>
      <c r="O18" s="8" t="s">
        <v>123</v>
      </c>
      <c r="P18" s="10" t="s">
        <v>244</v>
      </c>
      <c r="Q18" s="4"/>
      <c r="R18" s="8" t="s">
        <v>143</v>
      </c>
      <c r="S18" s="8" t="s">
        <v>123</v>
      </c>
      <c r="T18" s="4"/>
      <c r="U18" s="4"/>
      <c r="V18" s="4"/>
      <c r="W18" s="4"/>
      <c r="X18" s="4"/>
      <c r="Y18" s="4"/>
      <c r="Z18" s="4"/>
      <c r="AA18" s="4"/>
      <c r="AB18" s="4"/>
      <c r="AC18" s="4"/>
      <c r="AD18" s="4"/>
      <c r="AE18" s="4"/>
      <c r="AF18" s="4"/>
      <c r="AG18" s="4"/>
      <c r="AH18" s="4"/>
      <c r="AI18" s="4"/>
      <c r="AJ18" s="4"/>
      <c r="AK18" s="4"/>
      <c r="AL18" s="4"/>
      <c r="AM18" s="4"/>
    </row>
    <row r="19" spans="1:39" ht="16">
      <c r="A19" s="6" t="s">
        <v>19</v>
      </c>
      <c r="B19" s="4" t="s">
        <v>109</v>
      </c>
      <c r="C19" s="7" t="s">
        <v>57</v>
      </c>
      <c r="D19" s="4" t="s">
        <v>81</v>
      </c>
      <c r="E19" s="4" t="s">
        <v>110</v>
      </c>
      <c r="F19" s="11">
        <v>41165</v>
      </c>
      <c r="G19" s="4" t="s">
        <v>117</v>
      </c>
      <c r="H19" s="4" t="s">
        <v>115</v>
      </c>
      <c r="I19" s="4" t="s">
        <v>118</v>
      </c>
      <c r="J19" s="4" t="s">
        <v>88</v>
      </c>
      <c r="K19" s="4" t="s">
        <v>119</v>
      </c>
      <c r="L19" s="4" t="s">
        <v>123</v>
      </c>
      <c r="M19" s="1" t="s">
        <v>104</v>
      </c>
      <c r="N19" s="4"/>
      <c r="O19" s="8" t="s">
        <v>256</v>
      </c>
      <c r="P19" s="8" t="s">
        <v>114</v>
      </c>
      <c r="Q19" s="8" t="s">
        <v>113</v>
      </c>
      <c r="R19" s="8" t="s">
        <v>266</v>
      </c>
      <c r="S19" s="4"/>
      <c r="T19" s="4"/>
      <c r="U19" s="4"/>
      <c r="V19" s="4"/>
      <c r="W19" s="4"/>
      <c r="X19" s="4"/>
      <c r="Y19" s="4"/>
      <c r="Z19" s="4"/>
      <c r="AA19" s="4"/>
      <c r="AB19" s="4"/>
      <c r="AC19" s="4"/>
      <c r="AD19" s="4"/>
      <c r="AE19" s="4"/>
      <c r="AF19" s="4"/>
      <c r="AG19" s="4"/>
      <c r="AH19" s="4"/>
      <c r="AI19" s="4"/>
      <c r="AJ19" s="4"/>
      <c r="AK19" s="4"/>
      <c r="AL19" s="4"/>
      <c r="AM19" s="4"/>
    </row>
    <row r="20" spans="1:39" ht="45">
      <c r="A20" s="6" t="s">
        <v>47</v>
      </c>
      <c r="B20" s="4" t="s">
        <v>255</v>
      </c>
      <c r="C20" s="4" t="s">
        <v>73</v>
      </c>
      <c r="D20" s="4" t="s">
        <v>82</v>
      </c>
      <c r="E20" s="4" t="s">
        <v>157</v>
      </c>
      <c r="F20" s="11">
        <v>41165</v>
      </c>
      <c r="G20" s="4" t="s">
        <v>117</v>
      </c>
      <c r="H20" s="4" t="s">
        <v>115</v>
      </c>
      <c r="I20" s="4" t="s">
        <v>158</v>
      </c>
      <c r="J20" s="4" t="s">
        <v>88</v>
      </c>
      <c r="K20" s="4" t="s">
        <v>119</v>
      </c>
      <c r="L20" s="4" t="s">
        <v>123</v>
      </c>
      <c r="M20" s="1" t="s">
        <v>95</v>
      </c>
      <c r="N20" s="4"/>
      <c r="O20" s="8" t="s">
        <v>123</v>
      </c>
      <c r="P20" s="10" t="s">
        <v>235</v>
      </c>
      <c r="Q20" s="10" t="s">
        <v>265</v>
      </c>
      <c r="R20" s="4"/>
      <c r="S20" s="4"/>
      <c r="T20" s="4"/>
      <c r="U20" s="4"/>
      <c r="V20" s="4"/>
      <c r="W20" s="4"/>
      <c r="X20" s="4"/>
      <c r="Y20" s="4"/>
      <c r="Z20" s="4"/>
      <c r="AA20" s="4"/>
      <c r="AB20" s="4"/>
      <c r="AC20" s="4"/>
      <c r="AD20" s="4"/>
      <c r="AE20" s="4"/>
      <c r="AF20" s="4"/>
      <c r="AG20" s="4"/>
      <c r="AH20" s="4"/>
      <c r="AI20" s="4"/>
      <c r="AJ20" s="4"/>
      <c r="AK20" s="4"/>
      <c r="AL20" s="4"/>
      <c r="AM20" s="4"/>
    </row>
    <row r="21" spans="1:39" ht="30">
      <c r="A21" s="6" t="s">
        <v>30</v>
      </c>
      <c r="B21" s="4" t="s">
        <v>109</v>
      </c>
      <c r="C21" s="4" t="s">
        <v>65</v>
      </c>
      <c r="D21" s="4" t="s">
        <v>85</v>
      </c>
      <c r="E21" s="4" t="s">
        <v>180</v>
      </c>
      <c r="F21" s="11">
        <v>41165</v>
      </c>
      <c r="G21" s="4" t="s">
        <v>117</v>
      </c>
      <c r="H21" s="4" t="s">
        <v>115</v>
      </c>
      <c r="I21" s="4"/>
      <c r="J21" s="4" t="s">
        <v>88</v>
      </c>
      <c r="K21" s="4" t="s">
        <v>181</v>
      </c>
      <c r="L21" s="4" t="s">
        <v>123</v>
      </c>
      <c r="M21" s="1" t="s">
        <v>104</v>
      </c>
      <c r="N21" s="8" t="s">
        <v>225</v>
      </c>
      <c r="O21" s="14" t="s">
        <v>123</v>
      </c>
      <c r="P21" s="15" t="s">
        <v>236</v>
      </c>
      <c r="Q21" s="15" t="s">
        <v>264</v>
      </c>
      <c r="R21" s="8" t="s">
        <v>143</v>
      </c>
      <c r="S21" s="8" t="s">
        <v>123</v>
      </c>
      <c r="T21" s="4"/>
      <c r="U21" s="4"/>
      <c r="V21" s="4"/>
      <c r="W21" s="4"/>
      <c r="X21" s="4"/>
      <c r="Y21" s="4"/>
      <c r="Z21" s="4"/>
      <c r="AA21" s="4"/>
      <c r="AB21" s="4"/>
      <c r="AC21" s="4"/>
      <c r="AD21" s="4"/>
      <c r="AE21" s="4"/>
      <c r="AF21" s="4"/>
      <c r="AG21" s="4"/>
      <c r="AH21" s="4"/>
      <c r="AI21" s="4"/>
      <c r="AJ21" s="4"/>
      <c r="AK21" s="4"/>
      <c r="AL21" s="4"/>
      <c r="AM21" s="4"/>
    </row>
    <row r="22" spans="1:39" ht="64">
      <c r="A22" s="6" t="s">
        <v>36</v>
      </c>
      <c r="B22" s="4" t="s">
        <v>155</v>
      </c>
      <c r="C22" s="13" t="s">
        <v>206</v>
      </c>
      <c r="D22" s="4" t="s">
        <v>83</v>
      </c>
      <c r="E22" s="4" t="s">
        <v>125</v>
      </c>
      <c r="F22" s="11">
        <v>41165</v>
      </c>
      <c r="G22" s="4" t="s">
        <v>117</v>
      </c>
      <c r="H22" s="4" t="s">
        <v>115</v>
      </c>
      <c r="I22" s="4"/>
      <c r="J22" s="4" t="s">
        <v>88</v>
      </c>
      <c r="K22" s="4" t="s">
        <v>119</v>
      </c>
      <c r="L22" s="4" t="s">
        <v>123</v>
      </c>
      <c r="M22" s="1" t="s">
        <v>215</v>
      </c>
      <c r="N22" s="4"/>
      <c r="O22" s="4"/>
      <c r="P22" s="10" t="s">
        <v>230</v>
      </c>
      <c r="Q22" s="8" t="s">
        <v>249</v>
      </c>
      <c r="R22" s="4"/>
      <c r="S22" s="4"/>
      <c r="T22" s="4"/>
      <c r="U22" s="4"/>
      <c r="V22" s="4"/>
      <c r="W22" s="4"/>
      <c r="X22" s="4"/>
      <c r="Y22" s="4"/>
      <c r="Z22" s="4"/>
      <c r="AA22" s="4"/>
      <c r="AB22" s="4"/>
      <c r="AC22" s="4"/>
      <c r="AD22" s="4"/>
      <c r="AE22" s="4"/>
      <c r="AF22" s="4"/>
      <c r="AG22" s="4"/>
      <c r="AH22" s="4"/>
      <c r="AI22" s="4"/>
      <c r="AJ22" s="4"/>
      <c r="AK22" s="4"/>
      <c r="AL22" s="4"/>
      <c r="AM22" s="4"/>
    </row>
    <row r="23" spans="1:39" ht="30">
      <c r="A23" s="6" t="s">
        <v>48</v>
      </c>
      <c r="B23" s="8" t="s">
        <v>155</v>
      </c>
      <c r="C23" s="8" t="s">
        <v>74</v>
      </c>
      <c r="D23" s="8" t="s">
        <v>83</v>
      </c>
      <c r="E23" s="8" t="s">
        <v>125</v>
      </c>
      <c r="F23" s="9">
        <v>41165</v>
      </c>
      <c r="G23" s="4" t="s">
        <v>117</v>
      </c>
      <c r="H23" s="8" t="s">
        <v>115</v>
      </c>
      <c r="I23" s="8" t="s">
        <v>184</v>
      </c>
      <c r="J23" s="8" t="s">
        <v>88</v>
      </c>
      <c r="K23" s="8" t="s">
        <v>185</v>
      </c>
      <c r="L23" s="8" t="s">
        <v>123</v>
      </c>
      <c r="M23" s="1" t="s">
        <v>102</v>
      </c>
      <c r="N23" s="6" t="s">
        <v>99</v>
      </c>
      <c r="O23" s="8" t="s">
        <v>123</v>
      </c>
      <c r="P23" s="8" t="s">
        <v>176</v>
      </c>
      <c r="Q23" s="10" t="s">
        <v>250</v>
      </c>
      <c r="R23" s="4"/>
      <c r="S23" s="4"/>
      <c r="T23" s="4"/>
      <c r="U23" s="4"/>
      <c r="V23" s="4"/>
      <c r="W23" s="4"/>
      <c r="X23" s="4"/>
      <c r="Y23" s="4"/>
      <c r="Z23" s="4"/>
      <c r="AA23" s="4"/>
      <c r="AB23" s="4"/>
      <c r="AC23" s="4"/>
      <c r="AD23" s="4"/>
      <c r="AE23" s="4"/>
      <c r="AF23" s="4"/>
      <c r="AG23" s="4"/>
      <c r="AH23" s="4"/>
      <c r="AI23" s="4"/>
      <c r="AJ23" s="4"/>
      <c r="AK23" s="4"/>
      <c r="AL23" s="4"/>
      <c r="AM23" s="4"/>
    </row>
    <row r="24" spans="1:39" ht="30">
      <c r="A24" s="6" t="s">
        <v>39</v>
      </c>
      <c r="B24" s="4" t="s">
        <v>109</v>
      </c>
      <c r="C24" s="4" t="s">
        <v>69</v>
      </c>
      <c r="D24" s="4" t="s">
        <v>83</v>
      </c>
      <c r="E24" s="4" t="s">
        <v>125</v>
      </c>
      <c r="F24" s="11">
        <v>41165</v>
      </c>
      <c r="G24" s="4" t="s">
        <v>117</v>
      </c>
      <c r="H24" s="4" t="s">
        <v>115</v>
      </c>
      <c r="I24" s="4"/>
      <c r="J24" s="4" t="s">
        <v>88</v>
      </c>
      <c r="K24" s="4"/>
      <c r="L24" s="4" t="s">
        <v>123</v>
      </c>
      <c r="M24" s="1" t="s">
        <v>214</v>
      </c>
      <c r="N24" s="4"/>
      <c r="O24" s="4"/>
      <c r="P24" s="10" t="s">
        <v>254</v>
      </c>
      <c r="Q24" s="4"/>
      <c r="R24" s="4"/>
      <c r="S24" s="8" t="s">
        <v>123</v>
      </c>
      <c r="T24" s="4"/>
      <c r="U24" s="4"/>
      <c r="V24" s="4"/>
      <c r="W24" s="4"/>
      <c r="X24" s="4"/>
      <c r="Y24" s="4"/>
      <c r="Z24" s="4"/>
      <c r="AA24" s="4"/>
      <c r="AB24" s="4"/>
      <c r="AC24" s="4"/>
      <c r="AD24" s="4"/>
      <c r="AE24" s="4"/>
      <c r="AF24" s="4"/>
      <c r="AG24" s="4"/>
      <c r="AH24" s="4"/>
      <c r="AI24" s="4"/>
      <c r="AJ24" s="4"/>
      <c r="AK24" s="4"/>
      <c r="AL24" s="4"/>
      <c r="AM24" s="4"/>
    </row>
    <row r="25" spans="1:39" ht="16">
      <c r="A25" s="6" t="s">
        <v>25</v>
      </c>
      <c r="B25" s="4" t="s">
        <v>109</v>
      </c>
      <c r="C25" s="4" t="s">
        <v>63</v>
      </c>
      <c r="D25" s="4" t="s">
        <v>81</v>
      </c>
      <c r="E25" s="4" t="s">
        <v>159</v>
      </c>
      <c r="F25" s="11">
        <v>41385</v>
      </c>
      <c r="G25" s="4" t="s">
        <v>160</v>
      </c>
      <c r="H25" s="4" t="s">
        <v>115</v>
      </c>
      <c r="I25" s="4" t="s">
        <v>161</v>
      </c>
      <c r="J25" s="4" t="s">
        <v>88</v>
      </c>
      <c r="K25" s="4"/>
      <c r="L25" s="4"/>
      <c r="M25" s="3" t="s">
        <v>91</v>
      </c>
      <c r="N25" s="8" t="s">
        <v>100</v>
      </c>
      <c r="O25" s="4"/>
      <c r="P25" s="4"/>
      <c r="Q25" s="4"/>
      <c r="R25" s="4"/>
      <c r="S25" s="8" t="s">
        <v>123</v>
      </c>
      <c r="T25" s="4"/>
      <c r="U25" s="4"/>
      <c r="V25" s="4"/>
      <c r="W25" s="4"/>
      <c r="X25" s="4"/>
      <c r="Y25" s="4"/>
      <c r="Z25" s="4"/>
      <c r="AA25" s="4"/>
      <c r="AB25" s="4"/>
      <c r="AC25" s="4"/>
      <c r="AD25" s="4"/>
      <c r="AE25" s="4"/>
      <c r="AF25" s="4"/>
      <c r="AG25" s="4"/>
      <c r="AH25" s="4"/>
      <c r="AI25" s="4"/>
      <c r="AJ25" s="4"/>
      <c r="AK25" s="4"/>
      <c r="AL25" s="4"/>
      <c r="AM25" s="4"/>
    </row>
    <row r="26" spans="1:39" ht="16">
      <c r="A26" s="6" t="s">
        <v>26</v>
      </c>
      <c r="B26" s="4" t="s">
        <v>109</v>
      </c>
      <c r="C26" s="4" t="s">
        <v>63</v>
      </c>
      <c r="D26" s="4" t="s">
        <v>81</v>
      </c>
      <c r="E26" s="4" t="s">
        <v>162</v>
      </c>
      <c r="F26" s="11">
        <v>41385</v>
      </c>
      <c r="G26" s="4" t="s">
        <v>160</v>
      </c>
      <c r="H26" s="4" t="s">
        <v>115</v>
      </c>
      <c r="I26" s="4" t="s">
        <v>161</v>
      </c>
      <c r="J26" s="4" t="s">
        <v>88</v>
      </c>
      <c r="K26" s="4"/>
      <c r="L26" s="4"/>
      <c r="M26" s="3" t="s">
        <v>91</v>
      </c>
      <c r="N26" s="8" t="s">
        <v>100</v>
      </c>
      <c r="O26" s="4"/>
      <c r="P26" s="4"/>
      <c r="Q26" s="4"/>
      <c r="R26" s="4"/>
      <c r="S26" s="8" t="s">
        <v>123</v>
      </c>
      <c r="T26" s="4"/>
      <c r="U26" s="4"/>
      <c r="V26" s="4"/>
      <c r="W26" s="4"/>
      <c r="X26" s="4"/>
      <c r="Y26" s="4"/>
      <c r="Z26" s="4"/>
      <c r="AA26" s="4"/>
      <c r="AB26" s="4"/>
      <c r="AC26" s="4"/>
      <c r="AD26" s="4"/>
      <c r="AE26" s="4"/>
      <c r="AF26" s="4"/>
      <c r="AG26" s="4"/>
      <c r="AH26" s="4"/>
      <c r="AI26" s="4"/>
      <c r="AJ26" s="4"/>
      <c r="AK26" s="4"/>
      <c r="AL26" s="4"/>
      <c r="AM26" s="4"/>
    </row>
    <row r="27" spans="1:39" ht="30">
      <c r="A27" s="6" t="s">
        <v>27</v>
      </c>
      <c r="B27" s="4" t="s">
        <v>109</v>
      </c>
      <c r="C27" s="4" t="s">
        <v>63</v>
      </c>
      <c r="D27" s="4" t="s">
        <v>81</v>
      </c>
      <c r="E27" s="4" t="s">
        <v>163</v>
      </c>
      <c r="F27" s="11">
        <v>41385</v>
      </c>
      <c r="G27" s="4" t="s">
        <v>160</v>
      </c>
      <c r="H27" s="4" t="s">
        <v>115</v>
      </c>
      <c r="I27" s="4" t="s">
        <v>164</v>
      </c>
      <c r="J27" s="4" t="s">
        <v>88</v>
      </c>
      <c r="K27" s="4"/>
      <c r="L27" s="4"/>
      <c r="M27" s="3" t="s">
        <v>92</v>
      </c>
      <c r="N27" s="8" t="s">
        <v>100</v>
      </c>
      <c r="O27" s="4"/>
      <c r="P27" s="4"/>
      <c r="Q27" s="10" t="s">
        <v>247</v>
      </c>
      <c r="R27" s="8" t="s">
        <v>143</v>
      </c>
      <c r="S27" s="8" t="s">
        <v>123</v>
      </c>
      <c r="T27" s="4"/>
      <c r="U27" s="4"/>
      <c r="V27" s="4"/>
      <c r="W27" s="4"/>
      <c r="X27" s="4"/>
      <c r="Y27" s="4"/>
      <c r="Z27" s="4"/>
      <c r="AA27" s="4"/>
      <c r="AB27" s="4"/>
      <c r="AC27" s="4"/>
      <c r="AD27" s="4"/>
      <c r="AE27" s="4"/>
      <c r="AF27" s="4"/>
      <c r="AG27" s="4"/>
      <c r="AH27" s="4"/>
      <c r="AI27" s="4"/>
      <c r="AJ27" s="4"/>
      <c r="AK27" s="4"/>
      <c r="AL27" s="4"/>
      <c r="AM27" s="4"/>
    </row>
    <row r="28" spans="1:39" ht="16">
      <c r="A28" s="6" t="s">
        <v>34</v>
      </c>
      <c r="B28" s="4" t="s">
        <v>109</v>
      </c>
      <c r="C28" s="7" t="s">
        <v>66</v>
      </c>
      <c r="D28" s="4" t="s">
        <v>81</v>
      </c>
      <c r="E28" s="4" t="s">
        <v>162</v>
      </c>
      <c r="F28" s="11">
        <v>41597</v>
      </c>
      <c r="G28" s="4" t="s">
        <v>171</v>
      </c>
      <c r="H28" s="4" t="s">
        <v>115</v>
      </c>
      <c r="I28" s="4"/>
      <c r="J28" s="4" t="s">
        <v>88</v>
      </c>
      <c r="K28" s="4" t="s">
        <v>172</v>
      </c>
      <c r="L28" s="4" t="s">
        <v>123</v>
      </c>
      <c r="M28" s="1" t="s">
        <v>214</v>
      </c>
      <c r="N28" s="4"/>
      <c r="O28" s="8" t="s">
        <v>257</v>
      </c>
      <c r="P28" s="4"/>
      <c r="Q28" s="4"/>
      <c r="R28" s="4"/>
      <c r="S28" s="4"/>
      <c r="T28" s="4"/>
      <c r="U28" s="4"/>
      <c r="V28" s="4"/>
      <c r="W28" s="4"/>
      <c r="X28" s="4"/>
      <c r="Y28" s="4"/>
      <c r="Z28" s="4"/>
      <c r="AA28" s="4"/>
      <c r="AB28" s="4"/>
      <c r="AC28" s="4"/>
      <c r="AD28" s="4"/>
      <c r="AE28" s="4"/>
      <c r="AF28" s="4"/>
      <c r="AG28" s="4"/>
      <c r="AH28" s="4"/>
      <c r="AI28" s="4"/>
      <c r="AJ28" s="4"/>
      <c r="AK28" s="4"/>
      <c r="AL28" s="4"/>
      <c r="AM28" s="4"/>
    </row>
    <row r="29" spans="1:39" ht="16">
      <c r="A29" s="6" t="s">
        <v>8</v>
      </c>
      <c r="B29" s="4" t="s">
        <v>109</v>
      </c>
      <c r="C29" s="7" t="s">
        <v>58</v>
      </c>
      <c r="D29" s="4" t="s">
        <v>81</v>
      </c>
      <c r="E29" s="4" t="s">
        <v>110</v>
      </c>
      <c r="F29" s="11">
        <v>41597</v>
      </c>
      <c r="G29" s="4" t="s">
        <v>171</v>
      </c>
      <c r="H29" s="4" t="s">
        <v>115</v>
      </c>
      <c r="I29" s="4"/>
      <c r="J29" s="4"/>
      <c r="K29" s="4" t="s">
        <v>172</v>
      </c>
      <c r="L29" s="4" t="s">
        <v>123</v>
      </c>
      <c r="M29" s="1" t="s">
        <v>224</v>
      </c>
      <c r="N29" s="6" t="s">
        <v>229</v>
      </c>
      <c r="O29" s="8" t="s">
        <v>123</v>
      </c>
      <c r="P29" s="8" t="s">
        <v>182</v>
      </c>
      <c r="Q29" s="8" t="s">
        <v>183</v>
      </c>
      <c r="R29" s="4"/>
      <c r="S29" s="4"/>
      <c r="T29" s="4"/>
      <c r="U29" s="4"/>
      <c r="V29" s="4"/>
      <c r="W29" s="4"/>
      <c r="X29" s="4"/>
      <c r="Y29" s="4"/>
      <c r="Z29" s="4"/>
      <c r="AA29" s="4"/>
      <c r="AB29" s="4"/>
      <c r="AC29" s="4"/>
      <c r="AD29" s="4"/>
      <c r="AE29" s="4"/>
      <c r="AF29" s="4"/>
      <c r="AG29" s="4"/>
      <c r="AH29" s="4"/>
      <c r="AI29" s="4"/>
      <c r="AJ29" s="4"/>
      <c r="AK29" s="4"/>
      <c r="AL29" s="4"/>
      <c r="AM29" s="4"/>
    </row>
    <row r="30" spans="1:39" ht="45">
      <c r="A30" s="6" t="s">
        <v>22</v>
      </c>
      <c r="B30" s="4" t="s">
        <v>109</v>
      </c>
      <c r="C30" s="4" t="s">
        <v>61</v>
      </c>
      <c r="D30" s="4" t="s">
        <v>81</v>
      </c>
      <c r="E30" s="4" t="s">
        <v>180</v>
      </c>
      <c r="F30" s="11">
        <v>41597</v>
      </c>
      <c r="G30" s="4" t="s">
        <v>171</v>
      </c>
      <c r="H30" s="4" t="s">
        <v>115</v>
      </c>
      <c r="I30" s="4"/>
      <c r="J30" s="4" t="s">
        <v>88</v>
      </c>
      <c r="K30" s="4" t="s">
        <v>172</v>
      </c>
      <c r="L30" s="4" t="s">
        <v>123</v>
      </c>
      <c r="M30" s="1" t="s">
        <v>108</v>
      </c>
      <c r="N30" s="4"/>
      <c r="O30" s="8" t="s">
        <v>123</v>
      </c>
      <c r="P30" s="10" t="s">
        <v>237</v>
      </c>
      <c r="Q30" s="10" t="s">
        <v>251</v>
      </c>
      <c r="R30" s="4"/>
      <c r="S30" s="4"/>
      <c r="T30" s="4"/>
      <c r="U30" s="4"/>
      <c r="V30" s="4"/>
      <c r="W30" s="4"/>
      <c r="X30" s="4"/>
      <c r="Y30" s="4"/>
      <c r="Z30" s="4"/>
      <c r="AA30" s="4"/>
      <c r="AB30" s="4"/>
      <c r="AC30" s="4"/>
      <c r="AD30" s="4"/>
      <c r="AE30" s="4"/>
      <c r="AF30" s="4"/>
      <c r="AG30" s="4"/>
      <c r="AH30" s="4"/>
      <c r="AI30" s="4"/>
      <c r="AJ30" s="4"/>
      <c r="AK30" s="4"/>
      <c r="AL30" s="4"/>
      <c r="AM30" s="4"/>
    </row>
    <row r="31" spans="1:39" ht="45">
      <c r="A31" s="6" t="s">
        <v>42</v>
      </c>
      <c r="B31" s="4" t="s">
        <v>186</v>
      </c>
      <c r="C31" s="12" t="s">
        <v>207</v>
      </c>
      <c r="D31" s="4" t="s">
        <v>81</v>
      </c>
      <c r="E31" s="4" t="s">
        <v>110</v>
      </c>
      <c r="F31" s="11">
        <v>41597</v>
      </c>
      <c r="G31" s="4" t="s">
        <v>171</v>
      </c>
      <c r="H31" s="4" t="s">
        <v>115</v>
      </c>
      <c r="I31" s="4"/>
      <c r="J31" s="4" t="s">
        <v>88</v>
      </c>
      <c r="K31" s="4" t="s">
        <v>172</v>
      </c>
      <c r="L31" s="4" t="s">
        <v>123</v>
      </c>
      <c r="M31" s="1" t="s">
        <v>223</v>
      </c>
      <c r="N31" s="4"/>
      <c r="O31" s="8" t="s">
        <v>123</v>
      </c>
      <c r="P31" s="10" t="s">
        <v>239</v>
      </c>
      <c r="Q31" s="10" t="s">
        <v>253</v>
      </c>
      <c r="R31" s="8" t="s">
        <v>143</v>
      </c>
      <c r="S31" s="8" t="s">
        <v>123</v>
      </c>
      <c r="T31" s="4"/>
      <c r="U31" s="4"/>
      <c r="V31" s="4"/>
      <c r="W31" s="4"/>
      <c r="X31" s="4"/>
      <c r="Y31" s="4"/>
      <c r="Z31" s="4"/>
      <c r="AA31" s="4"/>
      <c r="AB31" s="4"/>
      <c r="AC31" s="4"/>
      <c r="AD31" s="4"/>
      <c r="AE31" s="4"/>
      <c r="AF31" s="4"/>
      <c r="AG31" s="4"/>
      <c r="AH31" s="4"/>
      <c r="AI31" s="4"/>
      <c r="AJ31" s="4"/>
      <c r="AK31" s="4"/>
      <c r="AL31" s="4"/>
      <c r="AM31" s="4"/>
    </row>
    <row r="32" spans="1:39" ht="16">
      <c r="A32" s="6" t="s">
        <v>40</v>
      </c>
      <c r="B32" s="4" t="s">
        <v>191</v>
      </c>
      <c r="C32" s="4" t="s">
        <v>70</v>
      </c>
      <c r="D32" s="4" t="s">
        <v>81</v>
      </c>
      <c r="E32" s="4" t="s">
        <v>110</v>
      </c>
      <c r="F32" s="11">
        <v>41597</v>
      </c>
      <c r="G32" s="4" t="s">
        <v>171</v>
      </c>
      <c r="H32" s="4" t="s">
        <v>115</v>
      </c>
      <c r="I32" s="4"/>
      <c r="J32" s="4" t="s">
        <v>88</v>
      </c>
      <c r="K32" s="4" t="s">
        <v>172</v>
      </c>
      <c r="L32" s="4" t="s">
        <v>123</v>
      </c>
      <c r="M32" s="3" t="s">
        <v>93</v>
      </c>
      <c r="N32" s="6" t="s">
        <v>99</v>
      </c>
      <c r="O32" s="8" t="s">
        <v>123</v>
      </c>
      <c r="P32" s="4"/>
      <c r="Q32" s="8" t="s">
        <v>189</v>
      </c>
      <c r="R32" s="4"/>
      <c r="S32" s="4"/>
      <c r="T32" s="4"/>
      <c r="U32" s="4"/>
      <c r="V32" s="4"/>
      <c r="W32" s="4"/>
      <c r="X32" s="4"/>
      <c r="Y32" s="4"/>
      <c r="Z32" s="4"/>
      <c r="AA32" s="4"/>
      <c r="AB32" s="4"/>
      <c r="AC32" s="4"/>
      <c r="AD32" s="4"/>
      <c r="AE32" s="4"/>
      <c r="AF32" s="4"/>
      <c r="AG32" s="4"/>
      <c r="AH32" s="4"/>
      <c r="AI32" s="4"/>
      <c r="AJ32" s="4"/>
      <c r="AK32" s="4"/>
      <c r="AL32" s="4"/>
      <c r="AM32" s="4"/>
    </row>
    <row r="33" spans="1:39" ht="32">
      <c r="A33" s="6" t="s">
        <v>12</v>
      </c>
      <c r="B33" s="4" t="s">
        <v>155</v>
      </c>
      <c r="C33" s="12" t="s">
        <v>209</v>
      </c>
      <c r="D33" s="4" t="s">
        <v>81</v>
      </c>
      <c r="E33" s="4" t="s">
        <v>110</v>
      </c>
      <c r="F33" s="11">
        <v>41597</v>
      </c>
      <c r="G33" s="4" t="s">
        <v>171</v>
      </c>
      <c r="H33" s="4" t="s">
        <v>115</v>
      </c>
      <c r="I33" s="4"/>
      <c r="J33" s="4"/>
      <c r="K33" s="4" t="s">
        <v>172</v>
      </c>
      <c r="L33" s="4"/>
      <c r="M33" s="1" t="s">
        <v>215</v>
      </c>
      <c r="N33" s="6" t="s">
        <v>99</v>
      </c>
      <c r="O33" s="8" t="s">
        <v>256</v>
      </c>
      <c r="P33" s="8" t="s">
        <v>200</v>
      </c>
      <c r="Q33" s="8" t="s">
        <v>200</v>
      </c>
      <c r="R33" s="4" t="s">
        <v>200</v>
      </c>
      <c r="S33" s="4"/>
      <c r="T33" s="4"/>
      <c r="U33" s="4"/>
      <c r="V33" s="4"/>
      <c r="W33" s="4"/>
      <c r="X33" s="4"/>
      <c r="Y33" s="4"/>
      <c r="Z33" s="4"/>
      <c r="AA33" s="4"/>
      <c r="AB33" s="4"/>
      <c r="AC33" s="4"/>
      <c r="AD33" s="4"/>
      <c r="AE33" s="4"/>
      <c r="AF33" s="4"/>
      <c r="AG33" s="4"/>
      <c r="AH33" s="4"/>
      <c r="AI33" s="4"/>
      <c r="AJ33" s="4"/>
      <c r="AK33" s="4"/>
      <c r="AL33" s="4"/>
      <c r="AM33" s="4"/>
    </row>
    <row r="34" spans="1:39" ht="16">
      <c r="A34" s="6" t="s">
        <v>41</v>
      </c>
      <c r="B34" s="4" t="s">
        <v>109</v>
      </c>
      <c r="C34" s="4" t="s">
        <v>71</v>
      </c>
      <c r="D34" s="4" t="s">
        <v>81</v>
      </c>
      <c r="E34" s="4" t="s">
        <v>110</v>
      </c>
      <c r="F34" s="11">
        <v>41597</v>
      </c>
      <c r="G34" s="4" t="s">
        <v>171</v>
      </c>
      <c r="H34" s="4" t="s">
        <v>115</v>
      </c>
      <c r="I34" s="4"/>
      <c r="J34" s="4"/>
      <c r="K34" s="4" t="s">
        <v>172</v>
      </c>
      <c r="L34" s="4"/>
      <c r="M34" s="1" t="s">
        <v>211</v>
      </c>
      <c r="N34" s="6" t="s">
        <v>228</v>
      </c>
      <c r="O34" s="4"/>
      <c r="P34" s="4"/>
      <c r="Q34" s="4"/>
      <c r="R34" s="4"/>
      <c r="S34" s="4"/>
      <c r="T34" s="4"/>
      <c r="U34" s="4"/>
      <c r="V34" s="4"/>
      <c r="W34" s="4"/>
      <c r="X34" s="4"/>
      <c r="Y34" s="4"/>
      <c r="Z34" s="4"/>
      <c r="AA34" s="4"/>
      <c r="AB34" s="4"/>
      <c r="AC34" s="4"/>
      <c r="AD34" s="4"/>
      <c r="AE34" s="4"/>
      <c r="AF34" s="4"/>
      <c r="AG34" s="4"/>
      <c r="AH34" s="4"/>
      <c r="AI34" s="4"/>
      <c r="AJ34" s="4"/>
      <c r="AK34" s="4"/>
      <c r="AL34" s="4"/>
      <c r="AM34" s="4"/>
    </row>
    <row r="35" spans="1:39" ht="30">
      <c r="A35" s="6" t="s">
        <v>285</v>
      </c>
      <c r="B35" s="5" t="s">
        <v>109</v>
      </c>
      <c r="C35" s="18" t="s">
        <v>287</v>
      </c>
      <c r="D35" s="5" t="s">
        <v>81</v>
      </c>
      <c r="E35" s="5" t="s">
        <v>110</v>
      </c>
      <c r="F35" s="19">
        <v>41597</v>
      </c>
      <c r="G35" s="5" t="s">
        <v>171</v>
      </c>
      <c r="H35" s="5" t="s">
        <v>115</v>
      </c>
      <c r="I35" s="5" t="s">
        <v>118</v>
      </c>
      <c r="J35" s="5" t="s">
        <v>88</v>
      </c>
      <c r="L35" s="5" t="s">
        <v>123</v>
      </c>
      <c r="M35" s="6" t="s">
        <v>211</v>
      </c>
      <c r="N35" s="6" t="s">
        <v>99</v>
      </c>
      <c r="O35" s="5" t="s">
        <v>123</v>
      </c>
      <c r="P35" s="5" t="s">
        <v>286</v>
      </c>
      <c r="R35" s="5" t="s">
        <v>200</v>
      </c>
      <c r="T35" s="4"/>
      <c r="U35" s="4"/>
      <c r="V35" s="4"/>
      <c r="W35" s="4"/>
      <c r="X35" s="4"/>
      <c r="Y35" s="4"/>
      <c r="Z35" s="4"/>
      <c r="AA35" s="4"/>
      <c r="AB35" s="4"/>
      <c r="AC35" s="4"/>
      <c r="AD35" s="4"/>
      <c r="AE35" s="4"/>
      <c r="AF35" s="4"/>
      <c r="AG35" s="4"/>
      <c r="AH35" s="4"/>
      <c r="AI35" s="4"/>
      <c r="AJ35" s="4"/>
      <c r="AK35" s="4"/>
      <c r="AL35" s="4"/>
      <c r="AM35" s="4"/>
    </row>
    <row r="36" spans="1:39" ht="16">
      <c r="A36" s="6" t="s">
        <v>5</v>
      </c>
      <c r="B36" s="4" t="s">
        <v>109</v>
      </c>
      <c r="C36" s="4" t="s">
        <v>57</v>
      </c>
      <c r="D36" s="4" t="s">
        <v>81</v>
      </c>
      <c r="E36" s="4" t="s">
        <v>120</v>
      </c>
      <c r="F36" s="11">
        <v>41614</v>
      </c>
      <c r="G36" s="4" t="s">
        <v>121</v>
      </c>
      <c r="H36" s="4" t="s">
        <v>115</v>
      </c>
      <c r="I36" s="4" t="s">
        <v>118</v>
      </c>
      <c r="J36" s="4" t="s">
        <v>88</v>
      </c>
      <c r="K36" s="4" t="s">
        <v>122</v>
      </c>
      <c r="L36" s="4" t="s">
        <v>123</v>
      </c>
      <c r="M36" s="1" t="s">
        <v>217</v>
      </c>
      <c r="N36" s="8" t="s">
        <v>101</v>
      </c>
      <c r="O36" s="8" t="s">
        <v>123</v>
      </c>
      <c r="P36" s="8" t="s">
        <v>114</v>
      </c>
      <c r="Q36" s="8" t="s">
        <v>113</v>
      </c>
      <c r="R36" s="8" t="s">
        <v>266</v>
      </c>
      <c r="S36" s="6" t="s">
        <v>123</v>
      </c>
      <c r="T36" s="4"/>
      <c r="U36" s="4"/>
      <c r="V36" s="4"/>
      <c r="W36" s="4"/>
      <c r="X36" s="4"/>
      <c r="Y36" s="4"/>
      <c r="Z36" s="4"/>
      <c r="AA36" s="4"/>
      <c r="AB36" s="4"/>
      <c r="AC36" s="4"/>
      <c r="AD36" s="4"/>
      <c r="AE36" s="4"/>
      <c r="AF36" s="4"/>
      <c r="AG36" s="4"/>
      <c r="AH36" s="4"/>
      <c r="AI36" s="4"/>
      <c r="AJ36" s="4"/>
      <c r="AK36" s="4"/>
      <c r="AL36" s="4"/>
      <c r="AM36" s="4"/>
    </row>
    <row r="37" spans="1:39" ht="32">
      <c r="A37" s="6" t="s">
        <v>32</v>
      </c>
      <c r="B37" s="4" t="s">
        <v>155</v>
      </c>
      <c r="C37" s="12" t="s">
        <v>76</v>
      </c>
      <c r="D37" s="4" t="s">
        <v>84</v>
      </c>
      <c r="E37" s="4" t="s">
        <v>125</v>
      </c>
      <c r="F37" s="11">
        <v>41614</v>
      </c>
      <c r="G37" s="4" t="s">
        <v>121</v>
      </c>
      <c r="H37" s="4" t="s">
        <v>115</v>
      </c>
      <c r="I37" s="4" t="s">
        <v>156</v>
      </c>
      <c r="J37" s="4" t="s">
        <v>88</v>
      </c>
      <c r="K37" s="4" t="s">
        <v>122</v>
      </c>
      <c r="L37" s="4" t="s">
        <v>123</v>
      </c>
      <c r="M37" s="1" t="s">
        <v>212</v>
      </c>
      <c r="N37" s="6" t="s">
        <v>99</v>
      </c>
      <c r="O37" s="8" t="s">
        <v>123</v>
      </c>
      <c r="P37" s="4"/>
      <c r="Q37" s="8" t="s">
        <v>259</v>
      </c>
      <c r="R37" s="8" t="s">
        <v>143</v>
      </c>
      <c r="S37" s="4"/>
      <c r="T37" s="4"/>
      <c r="U37" s="4"/>
      <c r="V37" s="4"/>
      <c r="W37" s="4"/>
      <c r="X37" s="4"/>
      <c r="Y37" s="4"/>
      <c r="Z37" s="4"/>
      <c r="AA37" s="4"/>
      <c r="AB37" s="4"/>
      <c r="AC37" s="4"/>
      <c r="AD37" s="4"/>
      <c r="AE37" s="4"/>
      <c r="AF37" s="4"/>
      <c r="AG37" s="4"/>
      <c r="AH37" s="4"/>
      <c r="AI37" s="4"/>
      <c r="AJ37" s="4"/>
      <c r="AK37" s="4"/>
      <c r="AL37" s="4"/>
      <c r="AM37" s="4"/>
    </row>
    <row r="38" spans="1:39" ht="32">
      <c r="A38" s="6" t="s">
        <v>33</v>
      </c>
      <c r="B38" s="4" t="s">
        <v>155</v>
      </c>
      <c r="C38" s="12" t="s">
        <v>76</v>
      </c>
      <c r="D38" s="4" t="s">
        <v>84</v>
      </c>
      <c r="E38" s="4" t="s">
        <v>125</v>
      </c>
      <c r="F38" s="11">
        <v>41614</v>
      </c>
      <c r="G38" s="4" t="s">
        <v>121</v>
      </c>
      <c r="H38" s="4" t="s">
        <v>115</v>
      </c>
      <c r="I38" s="4" t="s">
        <v>156</v>
      </c>
      <c r="J38" s="4" t="s">
        <v>88</v>
      </c>
      <c r="K38" s="4" t="s">
        <v>122</v>
      </c>
      <c r="L38" s="4" t="s">
        <v>123</v>
      </c>
      <c r="M38" s="1" t="s">
        <v>212</v>
      </c>
      <c r="N38" s="6" t="s">
        <v>99</v>
      </c>
      <c r="O38" s="8" t="s">
        <v>123</v>
      </c>
      <c r="P38" s="4"/>
      <c r="Q38" s="8" t="s">
        <v>259</v>
      </c>
      <c r="R38" s="8" t="s">
        <v>143</v>
      </c>
      <c r="S38" s="4"/>
      <c r="T38" s="4"/>
      <c r="U38" s="4"/>
      <c r="V38" s="4"/>
      <c r="W38" s="4"/>
      <c r="X38" s="4"/>
      <c r="Y38" s="4"/>
      <c r="Z38" s="4"/>
      <c r="AA38" s="4"/>
      <c r="AB38" s="4"/>
      <c r="AC38" s="4"/>
      <c r="AD38" s="4"/>
      <c r="AE38" s="4"/>
      <c r="AF38" s="4"/>
      <c r="AG38" s="4"/>
      <c r="AH38" s="4"/>
      <c r="AI38" s="4"/>
      <c r="AJ38" s="4"/>
      <c r="AK38" s="4"/>
      <c r="AL38" s="4"/>
      <c r="AM38" s="4"/>
    </row>
    <row r="39" spans="1:39" ht="32">
      <c r="A39" s="6" t="s">
        <v>43</v>
      </c>
      <c r="B39" s="4" t="s">
        <v>109</v>
      </c>
      <c r="C39" s="12" t="s">
        <v>78</v>
      </c>
      <c r="D39" s="4" t="s">
        <v>81</v>
      </c>
      <c r="E39" s="4" t="s">
        <v>110</v>
      </c>
      <c r="F39" s="11">
        <v>41614</v>
      </c>
      <c r="G39" s="4" t="s">
        <v>121</v>
      </c>
      <c r="H39" s="4" t="s">
        <v>115</v>
      </c>
      <c r="I39" s="4"/>
      <c r="J39" s="4" t="s">
        <v>88</v>
      </c>
      <c r="K39" s="4" t="s">
        <v>122</v>
      </c>
      <c r="L39" s="4" t="s">
        <v>123</v>
      </c>
      <c r="M39" s="1" t="s">
        <v>94</v>
      </c>
      <c r="N39" s="8" t="s">
        <v>101</v>
      </c>
      <c r="O39" s="8" t="s">
        <v>123</v>
      </c>
      <c r="P39" s="4"/>
      <c r="Q39" s="8" t="s">
        <v>189</v>
      </c>
      <c r="R39" s="4"/>
      <c r="S39" s="8" t="s">
        <v>256</v>
      </c>
      <c r="T39" s="4"/>
      <c r="U39" s="4"/>
      <c r="V39" s="4"/>
      <c r="W39" s="4"/>
      <c r="X39" s="4"/>
      <c r="Y39" s="4"/>
      <c r="Z39" s="4"/>
      <c r="AA39" s="4"/>
      <c r="AB39" s="4"/>
      <c r="AC39" s="4"/>
      <c r="AD39" s="4"/>
      <c r="AE39" s="4"/>
      <c r="AF39" s="4"/>
      <c r="AG39" s="4"/>
      <c r="AH39" s="4"/>
      <c r="AI39" s="4"/>
      <c r="AJ39" s="4"/>
      <c r="AK39" s="4"/>
      <c r="AL39" s="4"/>
      <c r="AM39" s="4"/>
    </row>
    <row r="40" spans="1:39" ht="45">
      <c r="A40" s="6" t="s">
        <v>4</v>
      </c>
      <c r="B40" s="8" t="s">
        <v>109</v>
      </c>
      <c r="C40" s="8" t="s">
        <v>56</v>
      </c>
      <c r="D40" s="8" t="s">
        <v>83</v>
      </c>
      <c r="E40" s="8" t="s">
        <v>125</v>
      </c>
      <c r="F40" s="9">
        <v>41747</v>
      </c>
      <c r="G40" s="8" t="s">
        <v>140</v>
      </c>
      <c r="H40" s="8" t="s">
        <v>115</v>
      </c>
      <c r="I40" s="8" t="s">
        <v>141</v>
      </c>
      <c r="J40" s="8" t="s">
        <v>88</v>
      </c>
      <c r="K40" s="8" t="s">
        <v>142</v>
      </c>
      <c r="L40" s="8" t="s">
        <v>123</v>
      </c>
      <c r="M40" s="1" t="s">
        <v>222</v>
      </c>
      <c r="N40" s="4"/>
      <c r="O40" s="8" t="s">
        <v>123</v>
      </c>
      <c r="P40" s="10" t="s">
        <v>232</v>
      </c>
      <c r="Q40" s="10" t="s">
        <v>246</v>
      </c>
      <c r="R40" s="8" t="s">
        <v>143</v>
      </c>
      <c r="S40" s="8" t="s">
        <v>256</v>
      </c>
      <c r="T40" s="4"/>
      <c r="U40" s="4"/>
      <c r="V40" s="4"/>
      <c r="W40" s="4"/>
      <c r="X40" s="4"/>
      <c r="Y40" s="4"/>
      <c r="Z40" s="4"/>
      <c r="AA40" s="4"/>
      <c r="AB40" s="4"/>
      <c r="AC40" s="4"/>
      <c r="AD40" s="4"/>
      <c r="AE40" s="4"/>
      <c r="AF40" s="4"/>
      <c r="AG40" s="4"/>
      <c r="AH40" s="4"/>
      <c r="AI40" s="4"/>
      <c r="AJ40" s="4"/>
      <c r="AK40" s="4"/>
      <c r="AL40" s="4"/>
      <c r="AM40" s="4"/>
    </row>
    <row r="41" spans="1:39" ht="30">
      <c r="A41" s="6" t="s">
        <v>46</v>
      </c>
      <c r="B41" s="8" t="s">
        <v>109</v>
      </c>
      <c r="C41" s="8" t="s">
        <v>72</v>
      </c>
      <c r="D41" s="8" t="s">
        <v>83</v>
      </c>
      <c r="E41" s="8" t="s">
        <v>144</v>
      </c>
      <c r="F41" s="9">
        <v>41747</v>
      </c>
      <c r="G41" s="8" t="s">
        <v>140</v>
      </c>
      <c r="H41" s="8" t="s">
        <v>115</v>
      </c>
      <c r="I41" s="8" t="s">
        <v>145</v>
      </c>
      <c r="J41" s="8" t="s">
        <v>88</v>
      </c>
      <c r="K41" s="8" t="s">
        <v>142</v>
      </c>
      <c r="L41" s="8" t="s">
        <v>123</v>
      </c>
      <c r="M41" s="1" t="s">
        <v>103</v>
      </c>
      <c r="N41" s="4"/>
      <c r="O41" s="8" t="s">
        <v>123</v>
      </c>
      <c r="P41" s="10" t="s">
        <v>233</v>
      </c>
      <c r="Q41" s="4"/>
      <c r="R41" s="4"/>
      <c r="S41" s="4"/>
      <c r="T41" s="4"/>
      <c r="U41" s="4"/>
      <c r="V41" s="4"/>
      <c r="W41" s="4"/>
      <c r="X41" s="4"/>
      <c r="Y41" s="4"/>
      <c r="Z41" s="4"/>
      <c r="AA41" s="4"/>
      <c r="AB41" s="4"/>
      <c r="AC41" s="4"/>
      <c r="AD41" s="4"/>
      <c r="AE41" s="4"/>
      <c r="AF41" s="4"/>
      <c r="AG41" s="4"/>
      <c r="AH41" s="4"/>
      <c r="AI41" s="4"/>
      <c r="AJ41" s="4"/>
      <c r="AK41" s="4"/>
      <c r="AL41" s="4"/>
      <c r="AM41" s="4"/>
    </row>
    <row r="42" spans="1:39" ht="30">
      <c r="A42" s="6" t="s">
        <v>35</v>
      </c>
      <c r="B42" s="8" t="s">
        <v>165</v>
      </c>
      <c r="C42" s="10" t="s">
        <v>77</v>
      </c>
      <c r="D42" s="8" t="s">
        <v>83</v>
      </c>
      <c r="E42" s="8" t="s">
        <v>144</v>
      </c>
      <c r="F42" s="9">
        <v>41747</v>
      </c>
      <c r="G42" s="8" t="s">
        <v>140</v>
      </c>
      <c r="H42" s="8" t="s">
        <v>115</v>
      </c>
      <c r="I42" s="8" t="s">
        <v>166</v>
      </c>
      <c r="J42" s="8" t="s">
        <v>88</v>
      </c>
      <c r="K42" s="8" t="s">
        <v>142</v>
      </c>
      <c r="L42" s="8" t="s">
        <v>123</v>
      </c>
      <c r="M42" s="1" t="s">
        <v>213</v>
      </c>
      <c r="N42" s="6" t="s">
        <v>227</v>
      </c>
      <c r="O42" s="8" t="s">
        <v>257</v>
      </c>
      <c r="P42" s="4"/>
      <c r="Q42" s="10" t="s">
        <v>248</v>
      </c>
      <c r="R42" s="4"/>
      <c r="S42" s="4"/>
      <c r="T42" s="4"/>
      <c r="U42" s="4"/>
      <c r="V42" s="4"/>
      <c r="W42" s="4"/>
      <c r="X42" s="4"/>
      <c r="Y42" s="4"/>
      <c r="Z42" s="4"/>
      <c r="AA42" s="4"/>
      <c r="AB42" s="4"/>
      <c r="AC42" s="4"/>
      <c r="AD42" s="4"/>
      <c r="AE42" s="4"/>
      <c r="AF42" s="4"/>
      <c r="AG42" s="4"/>
      <c r="AH42" s="4"/>
      <c r="AI42" s="4"/>
      <c r="AJ42" s="4"/>
      <c r="AK42" s="4"/>
      <c r="AL42" s="4"/>
      <c r="AM42" s="4"/>
    </row>
    <row r="43" spans="1:39" ht="45">
      <c r="A43" s="6" t="s">
        <v>45</v>
      </c>
      <c r="B43" s="8" t="s">
        <v>109</v>
      </c>
      <c r="C43" s="10" t="s">
        <v>202</v>
      </c>
      <c r="D43" s="8" t="s">
        <v>82</v>
      </c>
      <c r="E43" s="8" t="s">
        <v>149</v>
      </c>
      <c r="F43" s="8">
        <v>2014</v>
      </c>
      <c r="G43" s="8" t="s">
        <v>140</v>
      </c>
      <c r="H43" s="8" t="s">
        <v>115</v>
      </c>
      <c r="I43" s="4"/>
      <c r="J43" s="8" t="s">
        <v>88</v>
      </c>
      <c r="K43" s="8" t="s">
        <v>150</v>
      </c>
      <c r="L43" s="8" t="s">
        <v>123</v>
      </c>
      <c r="M43" s="1" t="s">
        <v>211</v>
      </c>
      <c r="N43" s="6" t="s">
        <v>99</v>
      </c>
      <c r="O43" s="8" t="s">
        <v>123</v>
      </c>
      <c r="P43" s="4"/>
      <c r="Q43" s="4"/>
      <c r="R43" s="4"/>
      <c r="S43" s="4"/>
      <c r="T43" s="4"/>
      <c r="U43" s="4"/>
      <c r="V43" s="4"/>
      <c r="W43" s="4"/>
      <c r="X43" s="4"/>
      <c r="Y43" s="4"/>
      <c r="Z43" s="4"/>
      <c r="AA43" s="4"/>
      <c r="AB43" s="4"/>
      <c r="AC43" s="4"/>
      <c r="AD43" s="4"/>
      <c r="AE43" s="4"/>
      <c r="AF43" s="4"/>
      <c r="AG43" s="4"/>
      <c r="AH43" s="4"/>
      <c r="AI43" s="4"/>
      <c r="AJ43" s="4"/>
      <c r="AK43" s="4"/>
      <c r="AL43" s="4"/>
      <c r="AM43" s="4"/>
    </row>
    <row r="44" spans="1:39" ht="75">
      <c r="A44" s="6" t="s">
        <v>3</v>
      </c>
      <c r="B44" s="8" t="s">
        <v>109</v>
      </c>
      <c r="C44" s="10" t="s">
        <v>203</v>
      </c>
      <c r="D44" s="8" t="s">
        <v>83</v>
      </c>
      <c r="E44" s="8" t="s">
        <v>125</v>
      </c>
      <c r="F44" s="8">
        <v>2014</v>
      </c>
      <c r="G44" s="8" t="s">
        <v>151</v>
      </c>
      <c r="H44" s="8" t="s">
        <v>126</v>
      </c>
      <c r="I44" s="4"/>
      <c r="J44" s="4"/>
      <c r="K44" s="8" t="s">
        <v>128</v>
      </c>
      <c r="L44" s="4"/>
      <c r="M44" s="1" t="s">
        <v>217</v>
      </c>
      <c r="N44" s="4"/>
      <c r="O44" s="4"/>
      <c r="P44" s="10" t="s">
        <v>234</v>
      </c>
      <c r="Q44" s="8" t="s">
        <v>152</v>
      </c>
      <c r="R44" s="4"/>
      <c r="S44" s="4"/>
      <c r="T44" s="4"/>
      <c r="U44" s="4"/>
      <c r="V44" s="4"/>
      <c r="W44" s="4"/>
      <c r="X44" s="4"/>
      <c r="Y44" s="4"/>
      <c r="Z44" s="4"/>
      <c r="AA44" s="4"/>
      <c r="AB44" s="4"/>
      <c r="AC44" s="4"/>
      <c r="AD44" s="4"/>
      <c r="AE44" s="4"/>
      <c r="AF44" s="4"/>
      <c r="AG44" s="4"/>
      <c r="AH44" s="4"/>
      <c r="AI44" s="4"/>
      <c r="AJ44" s="4"/>
      <c r="AK44" s="4"/>
      <c r="AL44" s="4"/>
      <c r="AM44" s="4"/>
    </row>
    <row r="45" spans="1:39" ht="60">
      <c r="A45" s="6" t="s">
        <v>51</v>
      </c>
      <c r="B45" s="8" t="s">
        <v>109</v>
      </c>
      <c r="C45" s="10" t="s">
        <v>208</v>
      </c>
      <c r="D45" s="8" t="s">
        <v>83</v>
      </c>
      <c r="E45" s="8" t="s">
        <v>144</v>
      </c>
      <c r="F45" s="8">
        <v>2014</v>
      </c>
      <c r="G45" s="8" t="s">
        <v>192</v>
      </c>
      <c r="H45" s="8" t="s">
        <v>115</v>
      </c>
      <c r="I45" s="8" t="s">
        <v>193</v>
      </c>
      <c r="J45" s="8" t="s">
        <v>88</v>
      </c>
      <c r="K45" s="8" t="s">
        <v>127</v>
      </c>
      <c r="L45" s="8" t="s">
        <v>123</v>
      </c>
      <c r="M45" s="1" t="s">
        <v>221</v>
      </c>
      <c r="N45" s="8" t="s">
        <v>101</v>
      </c>
      <c r="O45" s="8" t="s">
        <v>123</v>
      </c>
      <c r="P45" s="10" t="s">
        <v>241</v>
      </c>
      <c r="Q45" s="10" t="s">
        <v>262</v>
      </c>
      <c r="R45" s="4"/>
      <c r="S45" s="4"/>
      <c r="T45" s="4"/>
      <c r="U45" s="4"/>
      <c r="V45" s="4"/>
      <c r="W45" s="4"/>
      <c r="X45" s="4"/>
      <c r="Y45" s="4"/>
      <c r="Z45" s="4"/>
      <c r="AA45" s="4"/>
      <c r="AB45" s="4"/>
      <c r="AC45" s="4"/>
      <c r="AD45" s="4"/>
      <c r="AE45" s="4"/>
      <c r="AF45" s="4"/>
      <c r="AG45" s="4"/>
      <c r="AH45" s="4"/>
      <c r="AI45" s="4"/>
      <c r="AJ45" s="4"/>
      <c r="AK45" s="4"/>
      <c r="AL45" s="4"/>
      <c r="AM45" s="4"/>
    </row>
    <row r="46" spans="1:39" ht="16">
      <c r="A46" s="6" t="s">
        <v>38</v>
      </c>
      <c r="B46" s="8" t="s">
        <v>146</v>
      </c>
      <c r="C46" s="8" t="s">
        <v>68</v>
      </c>
      <c r="D46" s="8" t="s">
        <v>83</v>
      </c>
      <c r="E46" s="8" t="s">
        <v>147</v>
      </c>
      <c r="F46" s="8">
        <v>2015</v>
      </c>
      <c r="G46" s="4"/>
      <c r="H46" s="8" t="s">
        <v>126</v>
      </c>
      <c r="I46" s="4"/>
      <c r="J46" s="4"/>
      <c r="K46" s="8" t="s">
        <v>148</v>
      </c>
      <c r="L46" s="4"/>
      <c r="M46" s="1" t="s">
        <v>223</v>
      </c>
      <c r="N46" s="4"/>
      <c r="O46" s="4"/>
      <c r="P46" s="4"/>
      <c r="Q46" s="4"/>
      <c r="R46" s="4"/>
      <c r="S46" s="4"/>
      <c r="T46" s="4"/>
      <c r="U46" s="4"/>
      <c r="V46" s="4"/>
      <c r="W46" s="4"/>
      <c r="X46" s="4"/>
      <c r="Y46" s="4"/>
      <c r="Z46" s="4"/>
      <c r="AA46" s="4"/>
      <c r="AB46" s="4"/>
      <c r="AC46" s="4"/>
      <c r="AD46" s="4"/>
      <c r="AE46" s="4"/>
      <c r="AF46" s="4"/>
      <c r="AG46" s="4"/>
      <c r="AH46" s="4"/>
      <c r="AI46" s="4"/>
      <c r="AJ46" s="4"/>
      <c r="AK46" s="4"/>
      <c r="AL46" s="4"/>
      <c r="AM46" s="4"/>
    </row>
    <row r="47" spans="1:39" ht="60">
      <c r="A47" s="6" t="s">
        <v>29</v>
      </c>
      <c r="B47" s="8" t="s">
        <v>109</v>
      </c>
      <c r="C47" s="8" t="s">
        <v>64</v>
      </c>
      <c r="D47" s="8" t="s">
        <v>83</v>
      </c>
      <c r="E47" s="8" t="s">
        <v>125</v>
      </c>
      <c r="F47" s="8">
        <v>2015</v>
      </c>
      <c r="G47" s="4"/>
      <c r="H47" s="8" t="s">
        <v>126</v>
      </c>
      <c r="I47" s="4"/>
      <c r="J47" s="8" t="s">
        <v>88</v>
      </c>
      <c r="K47" s="8" t="s">
        <v>194</v>
      </c>
      <c r="L47" s="8" t="s">
        <v>195</v>
      </c>
      <c r="M47" s="1" t="s">
        <v>221</v>
      </c>
      <c r="N47" s="8" t="s">
        <v>101</v>
      </c>
      <c r="O47" s="8" t="s">
        <v>123</v>
      </c>
      <c r="P47" s="10" t="s">
        <v>241</v>
      </c>
      <c r="Q47" s="10" t="s">
        <v>262</v>
      </c>
      <c r="R47" s="8" t="s">
        <v>143</v>
      </c>
      <c r="S47" s="4"/>
      <c r="T47" s="4"/>
      <c r="U47" s="4"/>
      <c r="V47" s="4"/>
      <c r="W47" s="4"/>
      <c r="X47" s="4"/>
      <c r="Y47" s="4"/>
      <c r="Z47" s="4"/>
      <c r="AA47" s="4"/>
      <c r="AB47" s="4"/>
      <c r="AC47" s="4"/>
      <c r="AD47" s="4"/>
      <c r="AE47" s="4"/>
      <c r="AF47" s="4"/>
      <c r="AG47" s="4"/>
      <c r="AH47" s="4"/>
      <c r="AI47" s="4"/>
      <c r="AJ47" s="4"/>
      <c r="AK47" s="4"/>
      <c r="AL47" s="4"/>
      <c r="AM47" s="4"/>
    </row>
    <row r="48" spans="1:39" ht="16">
      <c r="A48" s="6" t="s">
        <v>10</v>
      </c>
      <c r="B48" s="4"/>
      <c r="C48" s="4" t="s">
        <v>59</v>
      </c>
      <c r="D48" s="4" t="s">
        <v>83</v>
      </c>
      <c r="E48" s="4" t="s">
        <v>147</v>
      </c>
      <c r="F48" s="4">
        <v>2015</v>
      </c>
      <c r="G48" s="4" t="s">
        <v>198</v>
      </c>
      <c r="H48" s="4" t="s">
        <v>126</v>
      </c>
      <c r="I48" s="4" t="s">
        <v>199</v>
      </c>
      <c r="J48" s="4"/>
      <c r="K48" s="4"/>
      <c r="L48" s="4"/>
      <c r="M48" s="1" t="s">
        <v>215</v>
      </c>
      <c r="N48" s="6" t="s">
        <v>99</v>
      </c>
      <c r="O48" s="4" t="s">
        <v>123</v>
      </c>
      <c r="P48" s="4" t="s">
        <v>176</v>
      </c>
      <c r="Q48" s="4" t="s">
        <v>200</v>
      </c>
      <c r="R48" s="4" t="s">
        <v>200</v>
      </c>
      <c r="S48" s="4" t="s">
        <v>123</v>
      </c>
      <c r="T48" s="4"/>
      <c r="U48" s="4"/>
      <c r="V48" s="4"/>
      <c r="W48" s="4"/>
      <c r="X48" s="4"/>
      <c r="Y48" s="4"/>
      <c r="Z48" s="4"/>
      <c r="AA48" s="4"/>
      <c r="AB48" s="4"/>
      <c r="AC48" s="4"/>
      <c r="AD48" s="4"/>
      <c r="AE48" s="4"/>
      <c r="AF48" s="4"/>
      <c r="AG48" s="4"/>
      <c r="AH48" s="4"/>
      <c r="AI48" s="4"/>
      <c r="AJ48" s="4"/>
      <c r="AK48" s="4"/>
      <c r="AL48" s="4"/>
      <c r="AM48" s="4"/>
    </row>
    <row r="49" spans="1:39" ht="16">
      <c r="A49" s="6" t="s">
        <v>6</v>
      </c>
      <c r="B49" s="8" t="s">
        <v>124</v>
      </c>
      <c r="C49" s="8" t="s">
        <v>57</v>
      </c>
      <c r="D49" s="8" t="s">
        <v>83</v>
      </c>
      <c r="E49" s="8" t="s">
        <v>125</v>
      </c>
      <c r="F49" s="4"/>
      <c r="G49" s="4"/>
      <c r="H49" s="8" t="s">
        <v>126</v>
      </c>
      <c r="I49" s="4"/>
      <c r="J49" s="4"/>
      <c r="K49" s="8" t="s">
        <v>127</v>
      </c>
      <c r="L49" s="4"/>
      <c r="M49" s="1" t="s">
        <v>217</v>
      </c>
      <c r="N49" s="8" t="s">
        <v>101</v>
      </c>
      <c r="O49" s="8" t="s">
        <v>123</v>
      </c>
      <c r="P49" s="8" t="s">
        <v>114</v>
      </c>
      <c r="Q49" s="8" t="s">
        <v>113</v>
      </c>
      <c r="R49" s="8" t="s">
        <v>266</v>
      </c>
      <c r="S49" s="8" t="s">
        <v>123</v>
      </c>
      <c r="T49" s="4"/>
      <c r="U49" s="4"/>
      <c r="V49" s="4"/>
      <c r="W49" s="4"/>
      <c r="X49" s="4"/>
      <c r="Y49" s="4"/>
      <c r="Z49" s="4"/>
      <c r="AA49" s="4"/>
      <c r="AB49" s="4"/>
      <c r="AC49" s="4"/>
      <c r="AD49" s="4"/>
      <c r="AE49" s="4"/>
      <c r="AF49" s="4"/>
      <c r="AG49" s="4"/>
      <c r="AH49" s="4"/>
      <c r="AI49" s="4"/>
      <c r="AJ49" s="4"/>
      <c r="AK49" s="4"/>
      <c r="AL49" s="4"/>
      <c r="AM49" s="4"/>
    </row>
    <row r="50" spans="1:39" ht="16">
      <c r="A50" s="4" t="s">
        <v>20</v>
      </c>
      <c r="B50" s="4" t="s">
        <v>109</v>
      </c>
      <c r="C50" s="4" t="s">
        <v>57</v>
      </c>
      <c r="D50" s="4" t="s">
        <v>81</v>
      </c>
      <c r="E50" s="4" t="s">
        <v>110</v>
      </c>
      <c r="F50" s="4"/>
      <c r="G50" s="4"/>
      <c r="H50" s="4" t="s">
        <v>126</v>
      </c>
      <c r="I50" s="4"/>
      <c r="J50" s="4"/>
      <c r="K50" s="4"/>
      <c r="L50" s="4"/>
      <c r="M50" s="1" t="s">
        <v>104</v>
      </c>
      <c r="N50" s="4"/>
      <c r="O50" s="8" t="s">
        <v>123</v>
      </c>
      <c r="P50" s="8" t="s">
        <v>114</v>
      </c>
      <c r="Q50" s="8" t="s">
        <v>113</v>
      </c>
      <c r="R50" s="8" t="s">
        <v>266</v>
      </c>
      <c r="S50" s="4"/>
      <c r="T50" s="4"/>
      <c r="U50" s="4"/>
      <c r="V50" s="4"/>
      <c r="W50" s="4"/>
      <c r="X50" s="4"/>
      <c r="Y50" s="4"/>
      <c r="Z50" s="4"/>
      <c r="AA50" s="4"/>
      <c r="AB50" s="4"/>
      <c r="AC50" s="4"/>
      <c r="AD50" s="4"/>
      <c r="AE50" s="4"/>
      <c r="AF50" s="4"/>
      <c r="AG50" s="4"/>
      <c r="AH50" s="4"/>
      <c r="AI50" s="4"/>
      <c r="AJ50" s="4"/>
      <c r="AK50" s="4"/>
      <c r="AL50" s="4"/>
      <c r="AM50" s="4"/>
    </row>
    <row r="51" spans="1:39" ht="30">
      <c r="A51" s="6" t="s">
        <v>7</v>
      </c>
      <c r="B51" s="8" t="s">
        <v>109</v>
      </c>
      <c r="C51" s="10" t="s">
        <v>201</v>
      </c>
      <c r="D51" s="8" t="s">
        <v>82</v>
      </c>
      <c r="E51" s="4"/>
      <c r="F51" s="4"/>
      <c r="G51" s="4"/>
      <c r="H51" s="8" t="s">
        <v>126</v>
      </c>
      <c r="I51" s="4"/>
      <c r="J51" s="8" t="s">
        <v>88</v>
      </c>
      <c r="K51" s="8" t="s">
        <v>128</v>
      </c>
      <c r="L51" s="4"/>
      <c r="M51" s="1" t="s">
        <v>217</v>
      </c>
      <c r="N51" s="8" t="s">
        <v>101</v>
      </c>
      <c r="O51" s="8" t="s">
        <v>123</v>
      </c>
      <c r="P51" s="8" t="s">
        <v>114</v>
      </c>
      <c r="Q51" s="8" t="s">
        <v>113</v>
      </c>
      <c r="R51" s="8" t="s">
        <v>266</v>
      </c>
      <c r="S51" s="4"/>
      <c r="T51" s="4"/>
      <c r="U51" s="4"/>
      <c r="V51" s="4"/>
      <c r="W51" s="4"/>
      <c r="X51" s="4"/>
      <c r="Y51" s="4"/>
      <c r="Z51" s="4"/>
      <c r="AA51" s="4"/>
      <c r="AB51" s="4"/>
      <c r="AC51" s="4"/>
      <c r="AD51" s="4"/>
      <c r="AE51" s="4"/>
      <c r="AF51" s="4"/>
      <c r="AG51" s="4"/>
      <c r="AH51" s="4"/>
      <c r="AI51" s="4"/>
      <c r="AJ51" s="4"/>
      <c r="AK51" s="4"/>
      <c r="AL51" s="4"/>
      <c r="AM51" s="4"/>
    </row>
    <row r="52" spans="1:39" ht="60">
      <c r="A52" s="6" t="s">
        <v>50</v>
      </c>
      <c r="B52" s="4"/>
      <c r="C52" s="8" t="s">
        <v>55</v>
      </c>
      <c r="D52" s="8" t="s">
        <v>83</v>
      </c>
      <c r="E52" s="4"/>
      <c r="F52" s="4"/>
      <c r="G52" s="4"/>
      <c r="H52" s="8" t="s">
        <v>126</v>
      </c>
      <c r="I52" s="4"/>
      <c r="J52" s="4"/>
      <c r="K52" s="8" t="s">
        <v>128</v>
      </c>
      <c r="L52" s="4"/>
      <c r="M52" s="1" t="s">
        <v>220</v>
      </c>
      <c r="N52" s="8" t="s">
        <v>101</v>
      </c>
      <c r="O52" s="8" t="s">
        <v>123</v>
      </c>
      <c r="P52" s="10" t="s">
        <v>241</v>
      </c>
      <c r="Q52" s="10" t="s">
        <v>261</v>
      </c>
      <c r="R52" s="8" t="s">
        <v>143</v>
      </c>
      <c r="S52" s="4"/>
      <c r="T52" s="4"/>
      <c r="U52" s="4"/>
      <c r="V52" s="4"/>
      <c r="W52" s="4"/>
      <c r="X52" s="4"/>
      <c r="Y52" s="4"/>
      <c r="Z52" s="4"/>
      <c r="AA52" s="4"/>
      <c r="AB52" s="4"/>
      <c r="AC52" s="4"/>
      <c r="AD52" s="4"/>
      <c r="AE52" s="4"/>
      <c r="AF52" s="4"/>
      <c r="AG52" s="4"/>
      <c r="AH52" s="4"/>
      <c r="AI52" s="4"/>
      <c r="AJ52" s="4"/>
      <c r="AK52" s="4"/>
      <c r="AL52" s="4"/>
      <c r="AM52" s="4"/>
    </row>
    <row r="53" spans="1:39" ht="16">
      <c r="A53" s="6" t="s">
        <v>9</v>
      </c>
      <c r="B53" s="4"/>
      <c r="C53" s="4" t="s">
        <v>59</v>
      </c>
      <c r="D53" s="4" t="s">
        <v>84</v>
      </c>
      <c r="E53" s="4"/>
      <c r="F53" s="4"/>
      <c r="G53" s="4"/>
      <c r="H53" s="4"/>
      <c r="I53" s="4"/>
      <c r="J53" s="4"/>
      <c r="K53" s="4"/>
      <c r="L53" s="4"/>
      <c r="M53" s="2" t="s">
        <v>90</v>
      </c>
      <c r="N53" s="4" t="s">
        <v>98</v>
      </c>
      <c r="O53" s="4" t="s">
        <v>123</v>
      </c>
      <c r="P53" s="4" t="s">
        <v>176</v>
      </c>
      <c r="Q53" s="4" t="s">
        <v>200</v>
      </c>
      <c r="R53" s="4" t="s">
        <v>200</v>
      </c>
      <c r="S53" s="4" t="s">
        <v>123</v>
      </c>
    </row>
    <row r="54" spans="1:39" ht="48">
      <c r="A54" s="6" t="s">
        <v>11</v>
      </c>
      <c r="B54" s="4" t="s">
        <v>109</v>
      </c>
      <c r="C54" s="4" t="s">
        <v>59</v>
      </c>
      <c r="D54" s="4"/>
      <c r="E54" s="4"/>
      <c r="F54" s="4"/>
      <c r="G54" s="4"/>
      <c r="H54" s="4"/>
      <c r="I54" s="4"/>
      <c r="J54" s="4"/>
      <c r="K54" s="4"/>
      <c r="L54" s="4"/>
      <c r="M54" s="1" t="s">
        <v>215</v>
      </c>
      <c r="N54" s="6" t="s">
        <v>99</v>
      </c>
      <c r="O54" s="4" t="s">
        <v>123</v>
      </c>
      <c r="P54" s="12" t="s">
        <v>243</v>
      </c>
      <c r="Q54" s="4" t="s">
        <v>200</v>
      </c>
      <c r="R54" s="4" t="s">
        <v>200</v>
      </c>
      <c r="S54" s="4" t="s">
        <v>123</v>
      </c>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tabSelected="1" workbookViewId="0">
      <selection activeCell="G10" sqref="G10"/>
    </sheetView>
  </sheetViews>
  <sheetFormatPr baseColWidth="10" defaultRowHeight="15" x14ac:dyDescent="0"/>
  <cols>
    <col min="1" max="1" width="25.6640625" style="5" bestFit="1" customWidth="1"/>
    <col min="2" max="2" width="8.1640625" style="5" bestFit="1" customWidth="1"/>
    <col min="3" max="3" width="18.5" style="5" bestFit="1" customWidth="1"/>
    <col min="4" max="4" width="30.33203125" style="5" bestFit="1" customWidth="1"/>
    <col min="5" max="5" width="14.83203125" style="5" bestFit="1" customWidth="1"/>
  </cols>
  <sheetData>
    <row r="1" spans="1:5" ht="35" customHeight="1">
      <c r="A1" s="17" t="s">
        <v>0</v>
      </c>
      <c r="B1" s="17" t="s">
        <v>80</v>
      </c>
      <c r="C1" s="17" t="s">
        <v>86</v>
      </c>
      <c r="D1" s="17" t="s">
        <v>89</v>
      </c>
      <c r="E1" s="17" t="s">
        <v>96</v>
      </c>
    </row>
    <row r="2" spans="1:5" ht="22" customHeight="1">
      <c r="A2" s="4" t="s">
        <v>1</v>
      </c>
      <c r="B2" s="4" t="s">
        <v>81</v>
      </c>
      <c r="C2" s="4">
        <v>2003</v>
      </c>
      <c r="D2" s="1" t="s">
        <v>216</v>
      </c>
      <c r="E2" s="8" t="s">
        <v>97</v>
      </c>
    </row>
    <row r="3" spans="1:5" ht="22" customHeight="1">
      <c r="A3" s="6" t="s">
        <v>28</v>
      </c>
      <c r="B3" s="8" t="s">
        <v>83</v>
      </c>
      <c r="C3" s="9">
        <v>37802</v>
      </c>
      <c r="D3" s="1" t="s">
        <v>218</v>
      </c>
      <c r="E3" s="8" t="s">
        <v>101</v>
      </c>
    </row>
    <row r="4" spans="1:5" ht="22" customHeight="1">
      <c r="A4" s="6" t="s">
        <v>14</v>
      </c>
      <c r="B4" s="4" t="s">
        <v>81</v>
      </c>
      <c r="C4" s="9">
        <v>38924</v>
      </c>
      <c r="D4" s="1" t="s">
        <v>104</v>
      </c>
      <c r="E4" s="4"/>
    </row>
    <row r="5" spans="1:5" ht="22" customHeight="1">
      <c r="A5" s="6" t="s">
        <v>15</v>
      </c>
      <c r="B5" s="4" t="s">
        <v>81</v>
      </c>
      <c r="C5" s="9">
        <v>38924</v>
      </c>
      <c r="D5" s="1" t="s">
        <v>104</v>
      </c>
      <c r="E5" s="4"/>
    </row>
    <row r="6" spans="1:5" ht="22" customHeight="1">
      <c r="A6" s="6" t="s">
        <v>2</v>
      </c>
      <c r="B6" s="8" t="s">
        <v>82</v>
      </c>
      <c r="C6" s="9">
        <v>38924</v>
      </c>
      <c r="D6" s="1" t="s">
        <v>219</v>
      </c>
      <c r="E6" s="8" t="s">
        <v>226</v>
      </c>
    </row>
    <row r="7" spans="1:5" ht="22" customHeight="1">
      <c r="A7" s="6" t="s">
        <v>288</v>
      </c>
      <c r="B7" s="5" t="s">
        <v>81</v>
      </c>
      <c r="C7" s="19">
        <v>38924</v>
      </c>
      <c r="D7" s="6" t="s">
        <v>290</v>
      </c>
      <c r="E7" s="5" t="s">
        <v>291</v>
      </c>
    </row>
    <row r="8" spans="1:5" ht="22" customHeight="1">
      <c r="A8" s="6" t="s">
        <v>49</v>
      </c>
      <c r="B8" s="4" t="s">
        <v>83</v>
      </c>
      <c r="C8" s="11">
        <v>39067</v>
      </c>
      <c r="D8" s="3" t="s">
        <v>107</v>
      </c>
      <c r="E8" s="8" t="s">
        <v>169</v>
      </c>
    </row>
    <row r="9" spans="1:5" ht="22" customHeight="1">
      <c r="A9" s="6" t="s">
        <v>16</v>
      </c>
      <c r="B9" s="4" t="s">
        <v>81</v>
      </c>
      <c r="C9" s="11">
        <v>39189</v>
      </c>
      <c r="D9" s="1" t="s">
        <v>104</v>
      </c>
      <c r="E9" s="4"/>
    </row>
    <row r="10" spans="1:5" ht="22" customHeight="1">
      <c r="A10" s="6" t="s">
        <v>17</v>
      </c>
      <c r="B10" s="4" t="s">
        <v>81</v>
      </c>
      <c r="C10" s="11">
        <v>39189</v>
      </c>
      <c r="D10" s="1" t="s">
        <v>104</v>
      </c>
      <c r="E10" s="4"/>
    </row>
    <row r="11" spans="1:5" ht="22" customHeight="1">
      <c r="A11" s="6" t="s">
        <v>21</v>
      </c>
      <c r="B11" s="4" t="s">
        <v>85</v>
      </c>
      <c r="C11" s="11">
        <v>39189</v>
      </c>
      <c r="D11" s="1" t="s">
        <v>104</v>
      </c>
      <c r="E11" s="4"/>
    </row>
    <row r="12" spans="1:5" ht="22" customHeight="1">
      <c r="A12" s="6" t="s">
        <v>18</v>
      </c>
      <c r="B12" s="4" t="s">
        <v>81</v>
      </c>
      <c r="C12" s="11">
        <v>39952</v>
      </c>
      <c r="D12" s="1" t="s">
        <v>104</v>
      </c>
      <c r="E12" s="4"/>
    </row>
    <row r="13" spans="1:5" ht="22" customHeight="1">
      <c r="A13" s="6" t="s">
        <v>23</v>
      </c>
      <c r="B13" s="4" t="s">
        <v>83</v>
      </c>
      <c r="C13" s="11">
        <v>40501</v>
      </c>
      <c r="D13" s="1" t="s">
        <v>102</v>
      </c>
      <c r="E13" s="4"/>
    </row>
    <row r="14" spans="1:5" ht="22" customHeight="1">
      <c r="A14" s="6" t="s">
        <v>31</v>
      </c>
      <c r="B14" s="4" t="s">
        <v>82</v>
      </c>
      <c r="C14" s="11">
        <v>40732</v>
      </c>
      <c r="D14" s="1" t="s">
        <v>104</v>
      </c>
      <c r="E14" s="8" t="s">
        <v>106</v>
      </c>
    </row>
    <row r="15" spans="1:5" ht="22" customHeight="1">
      <c r="A15" s="6" t="s">
        <v>13</v>
      </c>
      <c r="B15" s="4" t="s">
        <v>81</v>
      </c>
      <c r="C15" s="11">
        <v>40844</v>
      </c>
      <c r="D15" s="1" t="s">
        <v>284</v>
      </c>
      <c r="E15" s="4"/>
    </row>
    <row r="16" spans="1:5" ht="22" customHeight="1">
      <c r="A16" s="6" t="s">
        <v>24</v>
      </c>
      <c r="B16" s="4" t="s">
        <v>83</v>
      </c>
      <c r="C16" s="11">
        <v>40844</v>
      </c>
      <c r="D16" s="1" t="s">
        <v>102</v>
      </c>
      <c r="E16" s="4"/>
    </row>
    <row r="17" spans="1:5" ht="22" customHeight="1">
      <c r="A17" s="6" t="s">
        <v>44</v>
      </c>
      <c r="B17" s="4" t="s">
        <v>81</v>
      </c>
      <c r="C17" s="11">
        <v>40844</v>
      </c>
      <c r="D17" s="1" t="s">
        <v>94</v>
      </c>
      <c r="E17" s="8" t="s">
        <v>101</v>
      </c>
    </row>
    <row r="18" spans="1:5" ht="22" customHeight="1">
      <c r="A18" s="6" t="s">
        <v>37</v>
      </c>
      <c r="B18" s="4" t="s">
        <v>84</v>
      </c>
      <c r="C18" s="11">
        <v>40844</v>
      </c>
      <c r="D18" s="1" t="s">
        <v>211</v>
      </c>
      <c r="E18" s="6" t="s">
        <v>99</v>
      </c>
    </row>
    <row r="19" spans="1:5" ht="22" customHeight="1">
      <c r="A19" s="6" t="s">
        <v>19</v>
      </c>
      <c r="B19" s="4" t="s">
        <v>81</v>
      </c>
      <c r="C19" s="11">
        <v>41165</v>
      </c>
      <c r="D19" s="1" t="s">
        <v>104</v>
      </c>
      <c r="E19" s="4"/>
    </row>
    <row r="20" spans="1:5" ht="22" customHeight="1">
      <c r="A20" s="6" t="s">
        <v>47</v>
      </c>
      <c r="B20" s="4" t="s">
        <v>82</v>
      </c>
      <c r="C20" s="11">
        <v>41165</v>
      </c>
      <c r="D20" s="1" t="s">
        <v>95</v>
      </c>
      <c r="E20" s="4"/>
    </row>
    <row r="21" spans="1:5" ht="22" customHeight="1">
      <c r="A21" s="6" t="s">
        <v>30</v>
      </c>
      <c r="B21" s="4" t="s">
        <v>85</v>
      </c>
      <c r="C21" s="11">
        <v>41165</v>
      </c>
      <c r="D21" s="1" t="s">
        <v>104</v>
      </c>
      <c r="E21" s="8" t="s">
        <v>225</v>
      </c>
    </row>
    <row r="22" spans="1:5" ht="22" customHeight="1">
      <c r="A22" s="6" t="s">
        <v>36</v>
      </c>
      <c r="B22" s="4" t="s">
        <v>83</v>
      </c>
      <c r="C22" s="11">
        <v>41165</v>
      </c>
      <c r="D22" s="1" t="s">
        <v>215</v>
      </c>
      <c r="E22" s="4"/>
    </row>
    <row r="23" spans="1:5" ht="22" customHeight="1">
      <c r="A23" s="6" t="s">
        <v>48</v>
      </c>
      <c r="B23" s="8" t="s">
        <v>83</v>
      </c>
      <c r="C23" s="9">
        <v>41165</v>
      </c>
      <c r="D23" s="1" t="s">
        <v>102</v>
      </c>
      <c r="E23" s="6" t="s">
        <v>99</v>
      </c>
    </row>
    <row r="24" spans="1:5" ht="22" customHeight="1">
      <c r="A24" s="6" t="s">
        <v>39</v>
      </c>
      <c r="B24" s="4" t="s">
        <v>83</v>
      </c>
      <c r="C24" s="11">
        <v>41165</v>
      </c>
      <c r="D24" s="1" t="s">
        <v>214</v>
      </c>
      <c r="E24" s="4"/>
    </row>
    <row r="25" spans="1:5" ht="22" customHeight="1">
      <c r="A25" s="6" t="s">
        <v>25</v>
      </c>
      <c r="B25" s="4" t="s">
        <v>81</v>
      </c>
      <c r="C25" s="11">
        <v>41385</v>
      </c>
      <c r="D25" s="3" t="s">
        <v>91</v>
      </c>
      <c r="E25" s="8" t="s">
        <v>100</v>
      </c>
    </row>
    <row r="26" spans="1:5" ht="22" customHeight="1">
      <c r="A26" s="6" t="s">
        <v>26</v>
      </c>
      <c r="B26" s="4" t="s">
        <v>81</v>
      </c>
      <c r="C26" s="11">
        <v>41385</v>
      </c>
      <c r="D26" s="3" t="s">
        <v>91</v>
      </c>
      <c r="E26" s="8" t="s">
        <v>100</v>
      </c>
    </row>
    <row r="27" spans="1:5" ht="22" customHeight="1">
      <c r="A27" s="6" t="s">
        <v>27</v>
      </c>
      <c r="B27" s="4" t="s">
        <v>81</v>
      </c>
      <c r="C27" s="11">
        <v>41385</v>
      </c>
      <c r="D27" s="3" t="s">
        <v>92</v>
      </c>
      <c r="E27" s="8" t="s">
        <v>100</v>
      </c>
    </row>
    <row r="28" spans="1:5" ht="22" customHeight="1">
      <c r="A28" s="6" t="s">
        <v>34</v>
      </c>
      <c r="B28" s="4" t="s">
        <v>81</v>
      </c>
      <c r="C28" s="11">
        <v>41597</v>
      </c>
      <c r="D28" s="1" t="s">
        <v>214</v>
      </c>
      <c r="E28" s="4"/>
    </row>
    <row r="29" spans="1:5" ht="22" customHeight="1">
      <c r="A29" s="6" t="s">
        <v>8</v>
      </c>
      <c r="B29" s="4" t="s">
        <v>81</v>
      </c>
      <c r="C29" s="11">
        <v>41597</v>
      </c>
      <c r="D29" s="1" t="s">
        <v>224</v>
      </c>
      <c r="E29" s="6" t="s">
        <v>229</v>
      </c>
    </row>
    <row r="30" spans="1:5" ht="22" customHeight="1">
      <c r="A30" s="6" t="s">
        <v>22</v>
      </c>
      <c r="B30" s="4" t="s">
        <v>81</v>
      </c>
      <c r="C30" s="11">
        <v>41597</v>
      </c>
      <c r="D30" s="1" t="s">
        <v>108</v>
      </c>
      <c r="E30" s="4"/>
    </row>
    <row r="31" spans="1:5" ht="22" customHeight="1">
      <c r="A31" s="6" t="s">
        <v>42</v>
      </c>
      <c r="B31" s="4" t="s">
        <v>81</v>
      </c>
      <c r="C31" s="11">
        <v>41597</v>
      </c>
      <c r="D31" s="1" t="s">
        <v>223</v>
      </c>
      <c r="E31" s="4"/>
    </row>
    <row r="32" spans="1:5" ht="22" customHeight="1">
      <c r="A32" s="6" t="s">
        <v>40</v>
      </c>
      <c r="B32" s="4" t="s">
        <v>81</v>
      </c>
      <c r="C32" s="11">
        <v>41597</v>
      </c>
      <c r="D32" s="3" t="s">
        <v>93</v>
      </c>
      <c r="E32" s="6" t="s">
        <v>99</v>
      </c>
    </row>
    <row r="33" spans="1:5" ht="22" customHeight="1">
      <c r="A33" s="6" t="s">
        <v>12</v>
      </c>
      <c r="B33" s="4" t="s">
        <v>81</v>
      </c>
      <c r="C33" s="11">
        <v>41597</v>
      </c>
      <c r="D33" s="1" t="s">
        <v>215</v>
      </c>
      <c r="E33" s="6" t="s">
        <v>99</v>
      </c>
    </row>
    <row r="34" spans="1:5" ht="22" customHeight="1">
      <c r="A34" s="6" t="s">
        <v>41</v>
      </c>
      <c r="B34" s="4" t="s">
        <v>81</v>
      </c>
      <c r="C34" s="11">
        <v>41597</v>
      </c>
      <c r="D34" s="1" t="s">
        <v>211</v>
      </c>
      <c r="E34" s="6" t="s">
        <v>228</v>
      </c>
    </row>
    <row r="35" spans="1:5" ht="22" customHeight="1">
      <c r="A35" s="6" t="s">
        <v>285</v>
      </c>
      <c r="B35" s="5" t="s">
        <v>81</v>
      </c>
      <c r="C35" s="19">
        <v>41597</v>
      </c>
      <c r="D35" s="6" t="s">
        <v>211</v>
      </c>
      <c r="E35" s="6" t="s">
        <v>99</v>
      </c>
    </row>
    <row r="36" spans="1:5" ht="22" customHeight="1">
      <c r="A36" s="6" t="s">
        <v>5</v>
      </c>
      <c r="B36" s="4" t="s">
        <v>81</v>
      </c>
      <c r="C36" s="11">
        <v>41614</v>
      </c>
      <c r="D36" s="1" t="s">
        <v>217</v>
      </c>
      <c r="E36" s="8" t="s">
        <v>101</v>
      </c>
    </row>
    <row r="37" spans="1:5" ht="22" customHeight="1">
      <c r="A37" s="6" t="s">
        <v>32</v>
      </c>
      <c r="B37" s="4" t="s">
        <v>84</v>
      </c>
      <c r="C37" s="11">
        <v>41614</v>
      </c>
      <c r="D37" s="1" t="s">
        <v>212</v>
      </c>
      <c r="E37" s="6" t="s">
        <v>99</v>
      </c>
    </row>
    <row r="38" spans="1:5" ht="22" customHeight="1">
      <c r="A38" s="6" t="s">
        <v>33</v>
      </c>
      <c r="B38" s="4" t="s">
        <v>84</v>
      </c>
      <c r="C38" s="11">
        <v>41614</v>
      </c>
      <c r="D38" s="1" t="s">
        <v>212</v>
      </c>
      <c r="E38" s="6" t="s">
        <v>99</v>
      </c>
    </row>
    <row r="39" spans="1:5" ht="22" customHeight="1">
      <c r="A39" s="6" t="s">
        <v>43</v>
      </c>
      <c r="B39" s="4" t="s">
        <v>81</v>
      </c>
      <c r="C39" s="11">
        <v>41614</v>
      </c>
      <c r="D39" s="1" t="s">
        <v>94</v>
      </c>
      <c r="E39" s="8" t="s">
        <v>101</v>
      </c>
    </row>
    <row r="40" spans="1:5" ht="22" customHeight="1">
      <c r="A40" s="6" t="s">
        <v>4</v>
      </c>
      <c r="B40" s="8" t="s">
        <v>83</v>
      </c>
      <c r="C40" s="9">
        <v>41747</v>
      </c>
      <c r="D40" s="1" t="s">
        <v>222</v>
      </c>
      <c r="E40" s="4"/>
    </row>
    <row r="41" spans="1:5" ht="22" customHeight="1">
      <c r="A41" s="6" t="s">
        <v>46</v>
      </c>
      <c r="B41" s="8" t="s">
        <v>83</v>
      </c>
      <c r="C41" s="9">
        <v>41747</v>
      </c>
      <c r="D41" s="1" t="s">
        <v>103</v>
      </c>
      <c r="E41" s="4"/>
    </row>
    <row r="42" spans="1:5" ht="22" customHeight="1">
      <c r="A42" s="6" t="s">
        <v>35</v>
      </c>
      <c r="B42" s="8" t="s">
        <v>83</v>
      </c>
      <c r="C42" s="9">
        <v>41747</v>
      </c>
      <c r="D42" s="1" t="s">
        <v>213</v>
      </c>
      <c r="E42" s="6" t="s">
        <v>227</v>
      </c>
    </row>
    <row r="43" spans="1:5" ht="22" customHeight="1">
      <c r="A43" s="6" t="s">
        <v>45</v>
      </c>
      <c r="B43" s="8" t="s">
        <v>82</v>
      </c>
      <c r="C43" s="8">
        <v>2014</v>
      </c>
      <c r="D43" s="1" t="s">
        <v>211</v>
      </c>
      <c r="E43" s="6" t="s">
        <v>99</v>
      </c>
    </row>
    <row r="44" spans="1:5" ht="22" customHeight="1">
      <c r="A44" s="6" t="s">
        <v>3</v>
      </c>
      <c r="B44" s="8" t="s">
        <v>83</v>
      </c>
      <c r="C44" s="8">
        <v>2014</v>
      </c>
      <c r="D44" s="1" t="s">
        <v>217</v>
      </c>
      <c r="E44" s="4"/>
    </row>
    <row r="45" spans="1:5" ht="22" customHeight="1">
      <c r="A45" s="6" t="s">
        <v>51</v>
      </c>
      <c r="B45" s="8" t="s">
        <v>83</v>
      </c>
      <c r="C45" s="8">
        <v>2014</v>
      </c>
      <c r="D45" s="1" t="s">
        <v>221</v>
      </c>
      <c r="E45" s="8" t="s">
        <v>101</v>
      </c>
    </row>
    <row r="46" spans="1:5" ht="22" customHeight="1">
      <c r="A46" s="6" t="s">
        <v>38</v>
      </c>
      <c r="B46" s="8" t="s">
        <v>83</v>
      </c>
      <c r="C46" s="8">
        <v>2015</v>
      </c>
      <c r="D46" s="1" t="s">
        <v>223</v>
      </c>
      <c r="E46" s="4"/>
    </row>
    <row r="47" spans="1:5" ht="22" customHeight="1">
      <c r="A47" s="6" t="s">
        <v>29</v>
      </c>
      <c r="B47" s="8" t="s">
        <v>83</v>
      </c>
      <c r="C47" s="8">
        <v>2015</v>
      </c>
      <c r="D47" s="1" t="s">
        <v>221</v>
      </c>
      <c r="E47" s="8" t="s">
        <v>101</v>
      </c>
    </row>
    <row r="48" spans="1:5" ht="22" customHeight="1">
      <c r="A48" s="6" t="s">
        <v>10</v>
      </c>
      <c r="B48" s="4" t="s">
        <v>83</v>
      </c>
      <c r="C48" s="4">
        <v>2015</v>
      </c>
      <c r="D48" s="1" t="s">
        <v>215</v>
      </c>
      <c r="E48" s="6" t="s">
        <v>99</v>
      </c>
    </row>
    <row r="49" spans="1:5" ht="22" customHeight="1">
      <c r="A49" s="6" t="s">
        <v>6</v>
      </c>
      <c r="B49" s="8" t="s">
        <v>83</v>
      </c>
      <c r="C49" s="4"/>
      <c r="D49" s="1" t="s">
        <v>217</v>
      </c>
      <c r="E49" s="8" t="s">
        <v>101</v>
      </c>
    </row>
    <row r="50" spans="1:5" ht="22" customHeight="1">
      <c r="A50" s="4" t="s">
        <v>20</v>
      </c>
      <c r="B50" s="4" t="s">
        <v>81</v>
      </c>
      <c r="C50" s="4"/>
      <c r="D50" s="1" t="s">
        <v>104</v>
      </c>
      <c r="E50" s="4"/>
    </row>
    <row r="51" spans="1:5" ht="22" customHeight="1">
      <c r="A51" s="6" t="s">
        <v>7</v>
      </c>
      <c r="B51" s="8" t="s">
        <v>82</v>
      </c>
      <c r="C51" s="4"/>
      <c r="D51" s="1" t="s">
        <v>217</v>
      </c>
      <c r="E51" s="8" t="s">
        <v>101</v>
      </c>
    </row>
    <row r="52" spans="1:5" ht="22" customHeight="1">
      <c r="A52" s="6" t="s">
        <v>50</v>
      </c>
      <c r="B52" s="8" t="s">
        <v>83</v>
      </c>
      <c r="C52" s="4"/>
      <c r="D52" s="1" t="s">
        <v>220</v>
      </c>
      <c r="E52" s="8" t="s">
        <v>101</v>
      </c>
    </row>
    <row r="53" spans="1:5" ht="22" customHeight="1">
      <c r="A53" s="6" t="s">
        <v>9</v>
      </c>
      <c r="B53" s="4" t="s">
        <v>84</v>
      </c>
      <c r="C53" s="4"/>
      <c r="D53" s="2" t="s">
        <v>90</v>
      </c>
      <c r="E53" s="4" t="s">
        <v>98</v>
      </c>
    </row>
    <row r="54" spans="1:5" ht="22" customHeight="1">
      <c r="A54" s="6" t="s">
        <v>11</v>
      </c>
      <c r="B54" s="4"/>
      <c r="C54" s="4"/>
      <c r="D54" s="1" t="s">
        <v>215</v>
      </c>
      <c r="E54" s="6" t="s">
        <v>99</v>
      </c>
    </row>
  </sheetData>
  <autoFilter ref="C1:C54">
    <sortState ref="A2:E54">
      <sortCondition ref="C1:C54"/>
    </sortState>
  </autoFilter>
  <hyperlinks>
    <hyperlink ref="A4" r:id="rId1"/>
    <hyperlink ref="A5" r:id="rId2"/>
    <hyperlink ref="A10" r:id="rId3"/>
    <hyperlink ref="A9" r:id="rId4"/>
    <hyperlink ref="A12" r:id="rId5"/>
    <hyperlink ref="A19" r:id="rId6"/>
    <hyperlink ref="A36" r:id="rId7"/>
    <hyperlink ref="A49" r:id="rId8"/>
    <hyperlink ref="A51" r:id="rId9"/>
    <hyperlink ref="A40" r:id="rId10"/>
    <hyperlink ref="A41" r:id="rId11"/>
    <hyperlink ref="A15" r:id="rId12"/>
    <hyperlink ref="A37" r:id="rId13"/>
    <hyperlink ref="A38" r:id="rId14"/>
    <hyperlink ref="A20" r:id="rId15"/>
    <hyperlink ref="A25" r:id="rId16"/>
    <hyperlink ref="A26" r:id="rId17"/>
    <hyperlink ref="A27" r:id="rId18"/>
    <hyperlink ref="A42" r:id="rId19"/>
    <hyperlink ref="A8" r:id="rId20"/>
    <hyperlink ref="A28" r:id="rId21"/>
    <hyperlink ref="A3" r:id="rId22"/>
    <hyperlink ref="A11" r:id="rId23"/>
    <hyperlink ref="A21" r:id="rId24"/>
    <hyperlink ref="A29" r:id="rId25"/>
    <hyperlink ref="A22" r:id="rId26"/>
    <hyperlink ref="A23" r:id="rId27"/>
    <hyperlink ref="A30" r:id="rId28"/>
    <hyperlink ref="A6" r:id="rId29"/>
    <hyperlink ref="A31" r:id="rId30"/>
    <hyperlink ref="A13" r:id="rId31"/>
    <hyperlink ref="A16" r:id="rId32"/>
    <hyperlink ref="A17" r:id="rId33"/>
    <hyperlink ref="A39" r:id="rId34"/>
    <hyperlink ref="A32" r:id="rId35"/>
    <hyperlink ref="A24" r:id="rId36"/>
    <hyperlink ref="A52" r:id="rId37"/>
    <hyperlink ref="A14" r:id="rId38"/>
    <hyperlink ref="A53" r:id="rId39"/>
    <hyperlink ref="A34" r:id="rId40"/>
    <hyperlink ref="A18" r:id="rId41"/>
    <hyperlink ref="A33" r:id="rId42"/>
    <hyperlink ref="A54" r:id="rId43"/>
    <hyperlink ref="A35" r:id="rId44"/>
    <hyperlink ref="A7" r:id="rId45"/>
    <hyperlink ref="D34" r:id="rId46"/>
    <hyperlink ref="D18" r:id="rId47"/>
    <hyperlink ref="D16" r:id="rId48"/>
    <hyperlink ref="D13" r:id="rId49"/>
    <hyperlink ref="D30" r:id="rId50"/>
    <hyperlink ref="D23" r:id="rId51"/>
    <hyperlink ref="D4" r:id="rId52"/>
    <hyperlink ref="D5" r:id="rId53"/>
    <hyperlink ref="D9" r:id="rId54"/>
    <hyperlink ref="D10" r:id="rId55"/>
    <hyperlink ref="D12" r:id="rId56"/>
    <hyperlink ref="D19" r:id="rId57"/>
    <hyperlink ref="D50" r:id="rId58"/>
    <hyperlink ref="D11" r:id="rId59"/>
    <hyperlink ref="D14" r:id="rId60"/>
    <hyperlink ref="D36" r:id="rId61"/>
    <hyperlink ref="D49" r:id="rId62"/>
    <hyperlink ref="D51" r:id="rId63"/>
    <hyperlink ref="D40" r:id="rId64"/>
    <hyperlink ref="D41" r:id="rId65"/>
    <hyperlink ref="D20" r:id="rId66"/>
    <hyperlink ref="D37" r:id="rId67"/>
    <hyperlink ref="D38" r:id="rId68"/>
    <hyperlink ref="D28" r:id="rId69"/>
    <hyperlink ref="D24" r:id="rId70"/>
    <hyperlink ref="D52" r:id="rId71"/>
    <hyperlink ref="D31" r:id="rId72"/>
    <hyperlink ref="D54" r:id="rId73"/>
    <hyperlink ref="D33" r:id="rId74"/>
    <hyperlink ref="D22" r:id="rId75"/>
    <hyperlink ref="D21" r:id="rId76"/>
    <hyperlink ref="D42" r:id="rId77"/>
    <hyperlink ref="D17" r:id="rId78"/>
    <hyperlink ref="D39" r:id="rId79"/>
    <hyperlink ref="D15" r:id="rId80"/>
    <hyperlink ref="D3" r:id="rId81"/>
    <hyperlink ref="D2" r:id="rId82"/>
    <hyperlink ref="D29" r:id="rId83"/>
    <hyperlink ref="D6" r:id="rId84"/>
    <hyperlink ref="D35" r:id="rId85"/>
    <hyperlink ref="D7" r:id="rId86"/>
    <hyperlink ref="E37" r:id="rId87"/>
    <hyperlink ref="E38" r:id="rId88"/>
    <hyperlink ref="E23" r:id="rId89"/>
    <hyperlink ref="E32" r:id="rId90"/>
    <hyperlink ref="E54" r:id="rId91"/>
    <hyperlink ref="E33" r:id="rId92"/>
    <hyperlink ref="E18" r:id="rId93"/>
    <hyperlink ref="E34" r:id="rId94" location=".U_1teEsx_wJ"/>
    <hyperlink ref="E42" r:id="rId95"/>
    <hyperlink ref="E29" r:id="rId96"/>
    <hyperlink ref="E35" r:id="rId97"/>
    <hyperlink ref="A43" r:id="rId98"/>
    <hyperlink ref="A44" r:id="rId99"/>
    <hyperlink ref="A45" r:id="rId100"/>
    <hyperlink ref="D43" r:id="rId101"/>
    <hyperlink ref="D44" r:id="rId102"/>
    <hyperlink ref="D45" r:id="rId103"/>
    <hyperlink ref="E43" r:id="rId104"/>
    <hyperlink ref="A46" r:id="rId105"/>
    <hyperlink ref="A47" r:id="rId106"/>
    <hyperlink ref="A48" r:id="rId107"/>
    <hyperlink ref="D46" r:id="rId108"/>
    <hyperlink ref="D47" r:id="rId109"/>
    <hyperlink ref="D48" r:id="rId110"/>
    <hyperlink ref="E48" r:id="rId111"/>
  </hyperlinks>
  <pageMargins left="0.75" right="0.75" top="1" bottom="1" header="0.5" footer="0.5"/>
  <pageSetup orientation="portrait" horizontalDpi="4294967292" verticalDpi="4294967292"/>
  <legacyDrawing r:id="rId11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23" sqref="A23:B27"/>
    </sheetView>
  </sheetViews>
  <sheetFormatPr baseColWidth="10" defaultRowHeight="15" x14ac:dyDescent="0"/>
  <cols>
    <col min="1" max="1" width="30.33203125" bestFit="1" customWidth="1"/>
    <col min="2" max="2" width="10.83203125" style="16"/>
  </cols>
  <sheetData>
    <row r="1" spans="1:2">
      <c r="A1" t="s">
        <v>269</v>
      </c>
      <c r="B1" s="16">
        <f>(20/51)*100</f>
        <v>39.215686274509807</v>
      </c>
    </row>
    <row r="2" spans="1:2">
      <c r="A2" t="s">
        <v>268</v>
      </c>
      <c r="B2" s="16">
        <f>(9/51)*100</f>
        <v>17.647058823529413</v>
      </c>
    </row>
    <row r="3" spans="1:2">
      <c r="A3" t="s">
        <v>270</v>
      </c>
      <c r="B3" s="16">
        <f>(6/51)*100</f>
        <v>11.76470588235294</v>
      </c>
    </row>
    <row r="4" spans="1:2">
      <c r="A4" t="s">
        <v>271</v>
      </c>
      <c r="B4" s="16">
        <f>(6/51)*100</f>
        <v>11.76470588235294</v>
      </c>
    </row>
    <row r="5" spans="1:2">
      <c r="A5" t="s">
        <v>272</v>
      </c>
      <c r="B5" s="16">
        <f>(3/51)*100</f>
        <v>5.8823529411764701</v>
      </c>
    </row>
    <row r="6" spans="1:2">
      <c r="A6" t="s">
        <v>273</v>
      </c>
      <c r="B6" s="16">
        <f>(3/51)*100</f>
        <v>5.8823529411764701</v>
      </c>
    </row>
    <row r="7" spans="1:2">
      <c r="A7" t="s">
        <v>274</v>
      </c>
      <c r="B7" s="16">
        <f>(2/51)*100</f>
        <v>3.9215686274509802</v>
      </c>
    </row>
    <row r="8" spans="1:2">
      <c r="A8" t="s">
        <v>275</v>
      </c>
      <c r="B8" s="16">
        <f>(2/51)*100</f>
        <v>3.9215686274509802</v>
      </c>
    </row>
    <row r="12" spans="1:2">
      <c r="A12" t="s">
        <v>276</v>
      </c>
      <c r="B12" s="16">
        <f xml:space="preserve"> (10/20)*100</f>
        <v>50</v>
      </c>
    </row>
    <row r="13" spans="1:2">
      <c r="A13" t="s">
        <v>277</v>
      </c>
      <c r="B13" s="16">
        <f>(4/20)*100</f>
        <v>20</v>
      </c>
    </row>
    <row r="14" spans="1:2">
      <c r="A14" t="s">
        <v>279</v>
      </c>
      <c r="B14" s="16">
        <f>(4/20)*100</f>
        <v>20</v>
      </c>
    </row>
    <row r="15" spans="1:2">
      <c r="A15" t="s">
        <v>278</v>
      </c>
      <c r="B15" s="16">
        <f>(1/20)*100</f>
        <v>5</v>
      </c>
    </row>
    <row r="19" spans="1:2">
      <c r="A19" t="s">
        <v>280</v>
      </c>
      <c r="B19" s="16">
        <f>(9/30)*100</f>
        <v>30</v>
      </c>
    </row>
    <row r="20" spans="1:2">
      <c r="A20" t="s">
        <v>99</v>
      </c>
      <c r="B20" s="16">
        <f>(9/30)*100</f>
        <v>30</v>
      </c>
    </row>
    <row r="21" spans="1:2">
      <c r="A21" t="s">
        <v>281</v>
      </c>
      <c r="B21" s="16">
        <f>(3/30)*100</f>
        <v>10</v>
      </c>
    </row>
    <row r="22" spans="1:2">
      <c r="A22" t="s">
        <v>225</v>
      </c>
      <c r="B22" s="16">
        <f>(2/30)*100</f>
        <v>6.666666666666667</v>
      </c>
    </row>
    <row r="23" spans="1:2">
      <c r="A23" t="s">
        <v>169</v>
      </c>
      <c r="B23" s="16">
        <f>(1/30)*100</f>
        <v>3.3333333333333335</v>
      </c>
    </row>
    <row r="24" spans="1:2">
      <c r="A24" t="s">
        <v>228</v>
      </c>
      <c r="B24" s="16">
        <f>(1/30)*100</f>
        <v>3.3333333333333335</v>
      </c>
    </row>
    <row r="25" spans="1:2">
      <c r="A25" t="s">
        <v>105</v>
      </c>
      <c r="B25" s="16">
        <f>(1/30)*100</f>
        <v>3.3333333333333335</v>
      </c>
    </row>
    <row r="26" spans="1:2">
      <c r="A26" t="s">
        <v>282</v>
      </c>
      <c r="B26" s="16">
        <f>(1/30)*100</f>
        <v>3.3333333333333335</v>
      </c>
    </row>
    <row r="27" spans="1:2">
      <c r="A27" t="s">
        <v>283</v>
      </c>
      <c r="B27" s="16">
        <f>(1/30)*100</f>
        <v>3.3333333333333335</v>
      </c>
    </row>
  </sheetData>
  <sortState ref="B2:B8">
    <sortCondition ref="B2:B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2014-08-28T05:03:56Z</dcterms:modified>
</cp:coreProperties>
</file>