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0300" windowHeight="14080" tabRatio="500" activeTab="2"/>
  </bookViews>
  <sheets>
    <sheet name="Sheet2" sheetId="2" r:id="rId1"/>
    <sheet name="Sheet1" sheetId="4" r:id="rId2"/>
    <sheet name="Sheet3" sheetId="3" r:id="rId3"/>
    <sheet name="Sheet4" sheetId="5" r:id="rId4"/>
  </sheets>
  <definedNames>
    <definedName name="_xlnm._FilterDatabase" localSheetId="1" hidden="1">Sheet1!$C$1:$C$54</definedName>
    <definedName name="_xlnm._FilterDatabase" localSheetId="0" hidden="1">Sheet2!$F$1:$F$54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3" l="1"/>
  <c r="B27" i="3"/>
  <c r="B26" i="3"/>
  <c r="B25" i="3"/>
  <c r="B23" i="3"/>
  <c r="B24" i="3"/>
  <c r="B22" i="3"/>
  <c r="B21" i="3"/>
  <c r="B20" i="3"/>
  <c r="B16" i="3"/>
  <c r="B15" i="3"/>
  <c r="B14" i="3"/>
  <c r="B13" i="3"/>
  <c r="B2" i="3"/>
  <c r="B3" i="3"/>
  <c r="B4" i="3"/>
  <c r="B5" i="3"/>
  <c r="B6" i="3"/>
  <c r="B7" i="3"/>
  <c r="B8" i="3"/>
  <c r="B9" i="3"/>
</calcChain>
</file>

<file path=xl/comments1.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text>
        <r>
          <rPr>
            <b/>
            <sz val="9"/>
            <color indexed="81"/>
            <rFont val="Calibri"/>
            <family val="2"/>
          </rPr>
          <t>Ryan Watson:</t>
        </r>
        <r>
          <rPr>
            <sz val="9"/>
            <color indexed="81"/>
            <rFont val="Calibri"/>
            <family val="2"/>
          </rPr>
          <t xml:space="preserve">
650 km, Polar</t>
        </r>
      </text>
    </comment>
    <comment ref="S2" authorId="0">
      <text>
        <r>
          <rPr>
            <b/>
            <sz val="9"/>
            <color indexed="81"/>
            <rFont val="Calibri"/>
            <family val="2"/>
          </rPr>
          <t>Ryan Watson:</t>
        </r>
        <r>
          <rPr>
            <sz val="9"/>
            <color indexed="81"/>
            <rFont val="Calibri"/>
            <family val="2"/>
          </rPr>
          <t xml:space="preserve">
Langmuir probe</t>
        </r>
      </text>
    </comment>
    <comment ref="B3"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text>
        <r>
          <rPr>
            <b/>
            <sz val="9"/>
            <color indexed="81"/>
            <rFont val="Calibri"/>
            <family val="2"/>
          </rPr>
          <t>Ryan Watson:</t>
        </r>
        <r>
          <rPr>
            <sz val="9"/>
            <color indexed="81"/>
            <rFont val="Calibri"/>
            <family val="2"/>
          </rPr>
          <t xml:space="preserve">
819 km x 932 km, 98.7 deg</t>
        </r>
      </text>
    </comment>
    <comment ref="O3" authorId="0">
      <text>
        <r>
          <rPr>
            <b/>
            <sz val="9"/>
            <color indexed="81"/>
            <rFont val="Calibri"/>
            <family val="2"/>
          </rPr>
          <t>Ryan Watson:</t>
        </r>
        <r>
          <rPr>
            <sz val="9"/>
            <color indexed="81"/>
            <rFont val="Calibri"/>
            <family val="2"/>
          </rPr>
          <t xml:space="preserve">
436.675 MHz Uplink &amp; Downlink</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4" authorId="0">
      <text>
        <r>
          <rPr>
            <b/>
            <sz val="9"/>
            <color indexed="81"/>
            <rFont val="Calibri"/>
            <family val="2"/>
          </rPr>
          <t>Ryan Watson:</t>
        </r>
        <r>
          <rPr>
            <sz val="9"/>
            <color indexed="81"/>
            <rFont val="Calibri"/>
            <family val="2"/>
          </rPr>
          <t xml:space="preserve">
"similar to CP-3"</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5" authorId="0">
      <text>
        <r>
          <rPr>
            <b/>
            <sz val="9"/>
            <color indexed="81"/>
            <rFont val="Calibri"/>
            <family val="2"/>
          </rPr>
          <t>Ryan Watson:</t>
        </r>
        <r>
          <rPr>
            <sz val="9"/>
            <color indexed="81"/>
            <rFont val="Calibri"/>
            <family val="2"/>
          </rPr>
          <t xml:space="preserve">
"similar to CP-3"</t>
        </r>
      </text>
    </comment>
    <comment ref="B6" authorId="0">
      <text>
        <r>
          <rPr>
            <b/>
            <sz val="9"/>
            <color indexed="81"/>
            <rFont val="Calibri"/>
            <family val="2"/>
          </rPr>
          <t>Ryan Watson:</t>
        </r>
        <r>
          <rPr>
            <sz val="9"/>
            <color indexed="81"/>
            <rFont val="Calibri"/>
            <family val="2"/>
          </rPr>
          <t xml:space="preserve">
To measure oxygen airglow emissions from the Earth’s mesosphere</t>
        </r>
      </text>
    </comment>
    <comment ref="L6" authorId="0">
      <text>
        <r>
          <rPr>
            <b/>
            <sz val="9"/>
            <color indexed="81"/>
            <rFont val="Calibri"/>
            <family val="2"/>
          </rPr>
          <t>Ryan Watson:</t>
        </r>
        <r>
          <rPr>
            <sz val="9"/>
            <color indexed="81"/>
            <rFont val="Calibri"/>
            <family val="2"/>
          </rPr>
          <t xml:space="preserve">
500 km circular orbit, 40.5 deg</t>
        </r>
      </text>
    </comment>
    <comment ref="N6" authorId="0">
      <text>
        <r>
          <rPr>
            <b/>
            <sz val="9"/>
            <color indexed="81"/>
            <rFont val="Calibri"/>
            <family val="2"/>
          </rPr>
          <t>Ryan Watson:</t>
        </r>
        <r>
          <rPr>
            <sz val="9"/>
            <color indexed="81"/>
            <rFont val="Calibri"/>
            <family val="2"/>
          </rPr>
          <t xml:space="preserve">
(Small Integrated Datalogger)</t>
        </r>
      </text>
    </comment>
    <comment ref="S6" authorId="0">
      <text>
        <r>
          <rPr>
            <b/>
            <sz val="9"/>
            <color indexed="81"/>
            <rFont val="Calibri"/>
            <family val="2"/>
          </rPr>
          <t>Ryan Watson:</t>
        </r>
        <r>
          <rPr>
            <sz val="9"/>
            <color indexed="81"/>
            <rFont val="Calibri"/>
            <family val="2"/>
          </rPr>
          <t xml:space="preserve">
Photomultiplier Tube (PMT), CMOS Camera, Experimental Micro-Vacuum Arc Thrusters</t>
        </r>
      </text>
    </comment>
    <comment ref="B7" authorId="0">
      <text>
        <r>
          <rPr>
            <b/>
            <sz val="9"/>
            <color indexed="81"/>
            <rFont val="Calibri"/>
            <family val="2"/>
          </rPr>
          <t>Ryan Watson:</t>
        </r>
        <r>
          <rPr>
            <sz val="9"/>
            <color indexed="81"/>
            <rFont val="Calibri"/>
            <family val="2"/>
          </rPr>
          <t xml:space="preserve">
To take measurements of the Van Allen Radiation Belt.</t>
        </r>
      </text>
    </comment>
    <comment ref="O7" author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L8" authorId="0">
      <text>
        <r>
          <rPr>
            <b/>
            <sz val="9"/>
            <color indexed="81"/>
            <rFont val="Calibri"/>
            <family val="2"/>
          </rPr>
          <t>Ryan Watson:</t>
        </r>
        <r>
          <rPr>
            <sz val="9"/>
            <color indexed="81"/>
            <rFont val="Calibri"/>
            <family val="2"/>
          </rPr>
          <t xml:space="preserve">
410 km x 410 km, 40 deg</t>
        </r>
      </text>
    </comment>
    <comment ref="O8" authorId="0">
      <text>
        <r>
          <rPr>
            <b/>
            <sz val="9"/>
            <color indexed="81"/>
            <rFont val="Calibri"/>
            <family val="2"/>
          </rPr>
          <t>Ryan Watson:</t>
        </r>
        <r>
          <rPr>
            <sz val="9"/>
            <color indexed="81"/>
            <rFont val="Calibri"/>
            <family val="2"/>
          </rPr>
          <t xml:space="preserve">
2.4 GHz Microhard plus ham beacon, stanford 12 meter dish</t>
        </r>
      </text>
    </comment>
    <comment ref="B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9"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0"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0"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1" authorId="0">
      <text>
        <r>
          <rPr>
            <b/>
            <sz val="9"/>
            <color indexed="81"/>
            <rFont val="Calibri"/>
            <family val="2"/>
          </rPr>
          <t>Ryan Watson:</t>
        </r>
        <r>
          <rPr>
            <sz val="9"/>
            <color indexed="81"/>
            <rFont val="Calibri"/>
            <family val="2"/>
          </rPr>
          <t xml:space="preserve">
To obtain data on tether performance, survivability, and dynamics.</t>
        </r>
      </text>
    </comment>
    <comment ref="L11" authorId="0">
      <text>
        <r>
          <rPr>
            <b/>
            <sz val="9"/>
            <color indexed="81"/>
            <rFont val="Calibri"/>
            <family val="2"/>
          </rPr>
          <t>Ryan Watson:</t>
        </r>
        <r>
          <rPr>
            <sz val="9"/>
            <color indexed="81"/>
            <rFont val="Calibri"/>
            <family val="2"/>
          </rPr>
          <t xml:space="preserve">
98°, 647 x 782 km orbit</t>
        </r>
      </text>
    </comment>
    <comment ref="B1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2"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13" authorId="0">
      <text>
        <r>
          <rPr>
            <b/>
            <sz val="9"/>
            <color indexed="81"/>
            <rFont val="Calibri"/>
            <family val="2"/>
          </rPr>
          <t>Ryan Watson:</t>
        </r>
        <r>
          <rPr>
            <sz val="9"/>
            <color indexed="81"/>
            <rFont val="Calibri"/>
            <family val="2"/>
          </rPr>
          <t xml:space="preserve">
To study large plasma formations in the ionosphere.</t>
        </r>
      </text>
    </comment>
    <comment ref="L13" authorId="0">
      <text>
        <r>
          <rPr>
            <b/>
            <sz val="9"/>
            <color indexed="81"/>
            <rFont val="Calibri"/>
            <family val="2"/>
          </rPr>
          <t>Ryan Watson:</t>
        </r>
        <r>
          <rPr>
            <sz val="9"/>
            <color indexed="81"/>
            <rFont val="Calibri"/>
            <family val="2"/>
          </rPr>
          <t xml:space="preserve">
650 km circular orbit, 72 deg</t>
        </r>
      </text>
    </comment>
    <comment ref="O14"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15"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15" authorId="0">
      <text>
        <r>
          <rPr>
            <b/>
            <sz val="9"/>
            <color indexed="81"/>
            <rFont val="Calibri"/>
            <family val="2"/>
          </rPr>
          <t>Ryan Watson:</t>
        </r>
        <r>
          <rPr>
            <sz val="9"/>
            <color indexed="81"/>
            <rFont val="Calibri"/>
            <family val="2"/>
          </rPr>
          <t xml:space="preserve">
824 km x 350 km sun synchronous, 98.7 deg</t>
        </r>
      </text>
    </comment>
    <comment ref="O15" authorId="0">
      <text>
        <r>
          <rPr>
            <b/>
            <sz val="9"/>
            <color indexed="81"/>
            <rFont val="Calibri"/>
            <family val="2"/>
          </rPr>
          <t>Ryan Watson:</t>
        </r>
        <r>
          <rPr>
            <sz val="9"/>
            <color indexed="81"/>
            <rFont val="Calibri"/>
            <family val="2"/>
          </rPr>
          <t xml:space="preserve">
435.505 MHz DL, 437.305 MHz UL</t>
        </r>
      </text>
    </comment>
    <comment ref="P15"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6"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16" authorId="0">
      <text>
        <r>
          <rPr>
            <b/>
            <sz val="9"/>
            <color indexed="81"/>
            <rFont val="Calibri"/>
            <family val="2"/>
          </rPr>
          <t>Ryan Watson:</t>
        </r>
        <r>
          <rPr>
            <sz val="9"/>
            <color indexed="81"/>
            <rFont val="Calibri"/>
            <family val="2"/>
          </rPr>
          <t xml:space="preserve">
824 km x 350 km sun synchronous, 98.7 deg
</t>
        </r>
      </text>
    </comment>
    <comment ref="B17"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17" authorId="0">
      <text>
        <r>
          <rPr>
            <b/>
            <sz val="9"/>
            <color indexed="81"/>
            <rFont val="Calibri"/>
            <family val="2"/>
          </rPr>
          <t>Ryan Watson:</t>
        </r>
        <r>
          <rPr>
            <sz val="9"/>
            <color indexed="81"/>
            <rFont val="Calibri"/>
            <family val="2"/>
          </rPr>
          <t xml:space="preserve">
824 km x 350 km sun synchronous, 98.7 deg</t>
        </r>
      </text>
    </comment>
    <comment ref="O17" authorId="0">
      <text>
        <r>
          <rPr>
            <b/>
            <sz val="9"/>
            <color indexed="81"/>
            <rFont val="Calibri"/>
            <family val="2"/>
          </rPr>
          <t>Ryan Watson:</t>
        </r>
        <r>
          <rPr>
            <sz val="9"/>
            <color indexed="81"/>
            <rFont val="Calibri"/>
            <family val="2"/>
          </rPr>
          <t xml:space="preserve">
144 MHz UL, 430 MHz DL</t>
        </r>
      </text>
    </comment>
    <comment ref="B18" authorId="0">
      <text>
        <r>
          <rPr>
            <b/>
            <sz val="9"/>
            <color indexed="81"/>
            <rFont val="Calibri"/>
            <family val="2"/>
          </rPr>
          <t>Ryan Watson:</t>
        </r>
        <r>
          <rPr>
            <sz val="9"/>
            <color indexed="81"/>
            <rFont val="Calibri"/>
            <family val="2"/>
          </rPr>
          <t xml:space="preserve">
To map changes in the Earth's Plasmasphere caused by Geomagnetic storms.</t>
        </r>
      </text>
    </comment>
    <comment ref="L18" authorId="0">
      <text>
        <r>
          <rPr>
            <b/>
            <sz val="9"/>
            <color indexed="81"/>
            <rFont val="Calibri"/>
            <family val="2"/>
          </rPr>
          <t>Ryan Watson:</t>
        </r>
        <r>
          <rPr>
            <sz val="9"/>
            <color indexed="81"/>
            <rFont val="Calibri"/>
            <family val="2"/>
          </rPr>
          <t xml:space="preserve">
824 km x 350 km sun synchronous, 98.7 deg</t>
        </r>
      </text>
    </comment>
    <comment ref="O18" authorId="0">
      <text>
        <r>
          <rPr>
            <b/>
            <sz val="9"/>
            <color indexed="81"/>
            <rFont val="Calibri"/>
            <family val="2"/>
          </rPr>
          <t>Ryan Watson:</t>
        </r>
        <r>
          <rPr>
            <sz val="9"/>
            <color indexed="81"/>
            <rFont val="Calibri"/>
            <family val="2"/>
          </rPr>
          <t xml:space="preserve">
450 MHz UP, 465 MHz DL, Downlink 1.5 Mbit/s, Uplink 19.2 Mbit/s</t>
        </r>
      </text>
    </comment>
    <comment ref="S18" authorId="0">
      <text>
        <r>
          <rPr>
            <b/>
            <sz val="9"/>
            <color indexed="81"/>
            <rFont val="Calibri"/>
            <family val="2"/>
          </rPr>
          <t>Ryan Watson:</t>
        </r>
        <r>
          <rPr>
            <sz val="9"/>
            <color indexed="81"/>
            <rFont val="Calibri"/>
            <family val="2"/>
          </rPr>
          <t xml:space="preserve">
4 Electric Field Probe sensors, 2 DC Langmui Probes</t>
        </r>
      </text>
    </comment>
    <comment ref="B1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9"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20"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20" authorId="0">
      <text>
        <r>
          <rPr>
            <b/>
            <sz val="9"/>
            <color indexed="81"/>
            <rFont val="Calibri"/>
            <family val="2"/>
          </rPr>
          <t>Ryan Watson:</t>
        </r>
        <r>
          <rPr>
            <sz val="9"/>
            <color indexed="81"/>
            <rFont val="Calibri"/>
            <family val="2"/>
          </rPr>
          <t xml:space="preserve">
770 km x 480 km, 64 deg</t>
        </r>
      </text>
    </comment>
    <comment ref="O20" authorId="0">
      <text>
        <r>
          <rPr>
            <b/>
            <sz val="9"/>
            <color indexed="81"/>
            <rFont val="Calibri"/>
            <family val="2"/>
          </rPr>
          <t>Ryan Watson:</t>
        </r>
        <r>
          <rPr>
            <sz val="9"/>
            <color indexed="81"/>
            <rFont val="Calibri"/>
            <family val="2"/>
          </rPr>
          <t xml:space="preserve">
UHF/VHF capabilities</t>
        </r>
      </text>
    </comment>
    <comment ref="B21"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21" authorId="0">
      <text>
        <r>
          <rPr>
            <b/>
            <sz val="9"/>
            <color indexed="81"/>
            <rFont val="Calibri"/>
            <family val="2"/>
          </rPr>
          <t>Ryan Watson:</t>
        </r>
        <r>
          <rPr>
            <sz val="9"/>
            <color indexed="81"/>
            <rFont val="Calibri"/>
            <family val="2"/>
          </rPr>
          <t xml:space="preserve">
770 km x 480 km, 64 deg</t>
        </r>
      </text>
    </comment>
    <comment ref="O21"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21" author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22"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22" authorId="0">
      <text>
        <r>
          <rPr>
            <b/>
            <sz val="9"/>
            <color indexed="81"/>
            <rFont val="Calibri"/>
            <family val="2"/>
          </rPr>
          <t>Ryan Watson:</t>
        </r>
        <r>
          <rPr>
            <sz val="9"/>
            <color indexed="81"/>
            <rFont val="Calibri"/>
            <family val="2"/>
          </rPr>
          <t xml:space="preserve">
770 km x 480 km, 64 deg</t>
        </r>
      </text>
    </comment>
    <comment ref="B23"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23" authorId="0">
      <text>
        <r>
          <rPr>
            <b/>
            <sz val="9"/>
            <color indexed="81"/>
            <rFont val="Calibri"/>
            <family val="2"/>
          </rPr>
          <t>Ryan Watson:</t>
        </r>
        <r>
          <rPr>
            <sz val="9"/>
            <color indexed="81"/>
            <rFont val="Calibri"/>
            <family val="2"/>
          </rPr>
          <t xml:space="preserve">
433 MHz</t>
        </r>
      </text>
    </comment>
    <comment ref="B24" authorId="0">
      <text>
        <r>
          <rPr>
            <b/>
            <sz val="9"/>
            <color indexed="81"/>
            <rFont val="Calibri"/>
            <family val="2"/>
          </rPr>
          <t>Ryan Watson:</t>
        </r>
        <r>
          <rPr>
            <sz val="9"/>
            <color indexed="81"/>
            <rFont val="Calibri"/>
            <family val="2"/>
          </rPr>
          <t xml:space="preserve">
To track the location cargo containers on a global scale</t>
        </r>
      </text>
    </comment>
    <comment ref="L24" authorId="0">
      <text>
        <r>
          <rPr>
            <b/>
            <sz val="9"/>
            <color indexed="81"/>
            <rFont val="Calibri"/>
            <family val="2"/>
          </rPr>
          <t>Ryan Watson:</t>
        </r>
        <r>
          <rPr>
            <sz val="9"/>
            <color indexed="81"/>
            <rFont val="Calibri"/>
            <family val="2"/>
          </rPr>
          <t xml:space="preserve">
770 km x 480 km, 64 deg</t>
        </r>
      </text>
    </comment>
    <comment ref="S24" authorId="0">
      <text>
        <r>
          <rPr>
            <b/>
            <sz val="9"/>
            <color indexed="81"/>
            <rFont val="Calibri"/>
            <family val="2"/>
          </rPr>
          <t>Ryan Watson:</t>
        </r>
        <r>
          <rPr>
            <sz val="9"/>
            <color indexed="81"/>
            <rFont val="Calibri"/>
            <family val="2"/>
          </rPr>
          <t xml:space="preserve">
Deployable parabolic antenna</t>
        </r>
      </text>
    </comment>
    <comment ref="B25"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5" authorId="0">
      <text>
        <r>
          <rPr>
            <b/>
            <sz val="9"/>
            <color indexed="81"/>
            <rFont val="Calibri"/>
            <family val="2"/>
          </rPr>
          <t>Ryan Watson:</t>
        </r>
        <r>
          <rPr>
            <sz val="9"/>
            <color indexed="81"/>
            <rFont val="Calibri"/>
            <family val="2"/>
          </rPr>
          <t xml:space="preserve">
No solar panels, 12 Li-Ion batteries</t>
        </r>
      </text>
    </comment>
    <comment ref="B26"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6" authorId="0">
      <text>
        <r>
          <rPr>
            <b/>
            <sz val="9"/>
            <color indexed="81"/>
            <rFont val="Calibri"/>
            <family val="2"/>
          </rPr>
          <t>Ryan Watson:</t>
        </r>
        <r>
          <rPr>
            <sz val="9"/>
            <color indexed="81"/>
            <rFont val="Calibri"/>
            <family val="2"/>
          </rPr>
          <t xml:space="preserve">
Iridium transceiver</t>
        </r>
      </text>
    </comment>
    <comment ref="B27"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7" authorId="0">
      <text>
        <r>
          <rPr>
            <b/>
            <sz val="9"/>
            <color indexed="81"/>
            <rFont val="Calibri"/>
            <family val="2"/>
          </rPr>
          <t>Ryan Watson:</t>
        </r>
        <r>
          <rPr>
            <sz val="9"/>
            <color indexed="81"/>
            <rFont val="Calibri"/>
            <family val="2"/>
          </rPr>
          <t xml:space="preserve">
Solar panels and batteries</t>
        </r>
      </text>
    </comment>
    <comment ref="B28"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28" authorId="0">
      <text>
        <r>
          <rPr>
            <b/>
            <sz val="9"/>
            <color indexed="81"/>
            <rFont val="Calibri"/>
            <family val="2"/>
          </rPr>
          <t>Ryan Watson:</t>
        </r>
        <r>
          <rPr>
            <sz val="9"/>
            <color indexed="81"/>
            <rFont val="Calibri"/>
            <family val="2"/>
          </rPr>
          <t xml:space="preserve">
500 km circular orbit, 40.5 deg</t>
        </r>
      </text>
    </comment>
    <comment ref="O28" authorId="0">
      <text>
        <r>
          <rPr>
            <b/>
            <sz val="9"/>
            <color indexed="81"/>
            <rFont val="Calibri"/>
            <family val="2"/>
          </rPr>
          <t>Ryan Watson:</t>
        </r>
        <r>
          <rPr>
            <sz val="9"/>
            <color indexed="81"/>
            <rFont val="Calibri"/>
            <family val="2"/>
          </rPr>
          <t xml:space="preserve">
437.290 MHz</t>
        </r>
      </text>
    </comment>
    <comment ref="B29"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29" authorId="0">
      <text>
        <r>
          <rPr>
            <b/>
            <sz val="9"/>
            <color indexed="81"/>
            <rFont val="Calibri"/>
            <family val="2"/>
          </rPr>
          <t>Ryan Watson:</t>
        </r>
        <r>
          <rPr>
            <sz val="9"/>
            <color indexed="81"/>
            <rFont val="Calibri"/>
            <family val="2"/>
          </rPr>
          <t xml:space="preserve">
500 km circular orbit, 40.5 deg</t>
        </r>
      </text>
    </comment>
    <comment ref="O29" authorId="0">
      <text>
        <r>
          <rPr>
            <b/>
            <sz val="9"/>
            <color indexed="81"/>
            <rFont val="Calibri"/>
            <family val="2"/>
          </rPr>
          <t>Ryan Watson:</t>
        </r>
        <r>
          <rPr>
            <sz val="9"/>
            <color indexed="81"/>
            <rFont val="Calibri"/>
            <family val="2"/>
          </rPr>
          <t xml:space="preserve">
437.405 MHz</t>
        </r>
      </text>
    </comment>
    <comment ref="B30"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30" authorId="0">
      <text>
        <r>
          <rPr>
            <b/>
            <sz val="9"/>
            <color indexed="81"/>
            <rFont val="Calibri"/>
            <family val="2"/>
          </rPr>
          <t>Ryan Watson:</t>
        </r>
        <r>
          <rPr>
            <sz val="9"/>
            <color indexed="81"/>
            <rFont val="Calibri"/>
            <family val="2"/>
          </rPr>
          <t xml:space="preserve">
500 km circular orbit, 40.5 deg</t>
        </r>
      </text>
    </comment>
    <comment ref="O30" authorId="0">
      <text>
        <r>
          <rPr>
            <b/>
            <sz val="9"/>
            <color indexed="81"/>
            <rFont val="Calibri"/>
            <family val="2"/>
          </rPr>
          <t>Ryan Watson:</t>
        </r>
        <r>
          <rPr>
            <sz val="9"/>
            <color indexed="81"/>
            <rFont val="Calibri"/>
            <family val="2"/>
          </rPr>
          <t xml:space="preserve">
437.385 MHz UL and DL</t>
        </r>
      </text>
    </comment>
    <comment ref="B31"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31" authorId="0">
      <text>
        <r>
          <rPr>
            <b/>
            <sz val="9"/>
            <color indexed="81"/>
            <rFont val="Calibri"/>
            <family val="2"/>
          </rPr>
          <t>Ryan Watson:</t>
        </r>
        <r>
          <rPr>
            <sz val="9"/>
            <color indexed="81"/>
            <rFont val="Calibri"/>
            <family val="2"/>
          </rPr>
          <t xml:space="preserve">
437.405 MHz</t>
        </r>
      </text>
    </comment>
    <comment ref="S31" authorId="0">
      <text>
        <r>
          <rPr>
            <b/>
            <sz val="9"/>
            <color indexed="81"/>
            <rFont val="Calibri"/>
            <family val="2"/>
          </rPr>
          <t>Ryan Watson:</t>
        </r>
        <r>
          <rPr>
            <sz val="9"/>
            <color indexed="81"/>
            <rFont val="Calibri"/>
            <family val="2"/>
          </rPr>
          <t xml:space="preserve">
Aptina MT9P031 5 Mpixel CMOS Sensor</t>
        </r>
      </text>
    </comment>
    <comment ref="B32"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32" authorId="0">
      <text>
        <r>
          <rPr>
            <b/>
            <sz val="9"/>
            <color indexed="81"/>
            <rFont val="Calibri"/>
            <family val="2"/>
          </rPr>
          <t>Ryan Watson:</t>
        </r>
        <r>
          <rPr>
            <sz val="9"/>
            <color indexed="81"/>
            <rFont val="Calibri"/>
            <family val="2"/>
          </rPr>
          <t xml:space="preserve">
UHF downlink, VHF Uplink</t>
        </r>
      </text>
    </comment>
    <comment ref="O33" authorId="0">
      <text>
        <r>
          <rPr>
            <b/>
            <sz val="9"/>
            <color indexed="81"/>
            <rFont val="Calibri"/>
            <family val="2"/>
          </rPr>
          <t>Ryan Watson:</t>
        </r>
        <r>
          <rPr>
            <sz val="9"/>
            <color indexed="81"/>
            <rFont val="Calibri"/>
            <family val="2"/>
          </rPr>
          <t xml:space="preserve">
UHF up, VHF down using AstroDev He</t>
        </r>
      </text>
    </comment>
    <comment ref="B34"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L35" authorId="0">
      <text>
        <r>
          <rPr>
            <b/>
            <sz val="9"/>
            <color indexed="81"/>
            <rFont val="Calibri"/>
            <family val="2"/>
          </rPr>
          <t>Ryan Watson:</t>
        </r>
        <r>
          <rPr>
            <sz val="9"/>
            <color indexed="81"/>
            <rFont val="Calibri"/>
            <family val="2"/>
          </rPr>
          <t xml:space="preserve">
500 km circular orbit, 40.5 deg</t>
        </r>
      </text>
    </comment>
    <comment ref="O35" author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36"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36"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36" authorId="0">
      <text>
        <r>
          <rPr>
            <b/>
            <sz val="9"/>
            <color indexed="81"/>
            <rFont val="Calibri"/>
            <family val="2"/>
          </rPr>
          <t>Ryan Watson:</t>
        </r>
        <r>
          <rPr>
            <sz val="9"/>
            <color indexed="81"/>
            <rFont val="Calibri"/>
            <family val="2"/>
          </rPr>
          <t xml:space="preserve">
5 omnivision OV3642 cameras</t>
        </r>
      </text>
    </comment>
    <comment ref="B37"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7" authorId="0">
      <text>
        <r>
          <rPr>
            <b/>
            <sz val="9"/>
            <color indexed="81"/>
            <rFont val="Calibri"/>
            <family val="2"/>
          </rPr>
          <t>Ryan Watson:</t>
        </r>
        <r>
          <rPr>
            <sz val="9"/>
            <color indexed="81"/>
            <rFont val="Calibri"/>
            <family val="2"/>
          </rPr>
          <t xml:space="preserve">
Uplink 437.405 MHz, Downlink 437.230 MHz</t>
        </r>
      </text>
    </comment>
    <comment ref="B38"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8" authorId="0">
      <text>
        <r>
          <rPr>
            <b/>
            <sz val="9"/>
            <color indexed="81"/>
            <rFont val="Calibri"/>
            <family val="2"/>
          </rPr>
          <t>Ryan Watson:</t>
        </r>
        <r>
          <rPr>
            <sz val="9"/>
            <color indexed="81"/>
            <rFont val="Calibri"/>
            <family val="2"/>
          </rPr>
          <t xml:space="preserve">
Uplink 437.405 MHz, Downlink 437.230 MHz</t>
        </r>
      </text>
    </comment>
    <comment ref="B39"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39" authorId="0">
      <text>
        <r>
          <rPr>
            <b/>
            <sz val="9"/>
            <color indexed="81"/>
            <rFont val="Calibri"/>
            <family val="2"/>
          </rPr>
          <t>Ryan Watson:</t>
        </r>
        <r>
          <rPr>
            <sz val="9"/>
            <color indexed="81"/>
            <rFont val="Calibri"/>
            <family val="2"/>
          </rPr>
          <t xml:space="preserve">
Uplink 144 MHz (VHF), Downlink 430 MHz (UHF)</t>
        </r>
      </text>
    </comment>
    <comment ref="S39" authorId="0">
      <text>
        <r>
          <rPr>
            <b/>
            <sz val="9"/>
            <color indexed="81"/>
            <rFont val="Calibri"/>
            <family val="2"/>
          </rPr>
          <t>Ryan Watson:</t>
        </r>
        <r>
          <rPr>
            <sz val="9"/>
            <color indexed="81"/>
            <rFont val="Calibri"/>
            <family val="2"/>
          </rPr>
          <t xml:space="preserve">
Deployable Solar Panels, OmniVision 2 Mpixel CMOS Camera Chip</t>
        </r>
      </text>
    </comment>
    <comment ref="B40"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40" authorId="0">
      <text>
        <r>
          <rPr>
            <b/>
            <sz val="9"/>
            <color indexed="81"/>
            <rFont val="Calibri"/>
            <family val="2"/>
          </rPr>
          <t>Ryan Watson:</t>
        </r>
        <r>
          <rPr>
            <sz val="9"/>
            <color indexed="81"/>
            <rFont val="Calibri"/>
            <family val="2"/>
          </rPr>
          <t xml:space="preserve">
Deployable Solar Panels</t>
        </r>
      </text>
    </comment>
    <comment ref="B41"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41" authorId="0">
      <text>
        <r>
          <rPr>
            <b/>
            <sz val="9"/>
            <color indexed="81"/>
            <rFont val="Calibri"/>
            <family val="2"/>
          </rPr>
          <t>Ryan Watson:</t>
        </r>
        <r>
          <rPr>
            <sz val="9"/>
            <color indexed="81"/>
            <rFont val="Calibri"/>
            <family val="2"/>
          </rPr>
          <t xml:space="preserve">
427.505 MHz</t>
        </r>
      </text>
    </comment>
    <comment ref="B42"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42" authorId="0">
      <text>
        <r>
          <rPr>
            <b/>
            <sz val="9"/>
            <color indexed="81"/>
            <rFont val="Calibri"/>
            <family val="2"/>
          </rPr>
          <t>Ryan Watson:</t>
        </r>
        <r>
          <rPr>
            <sz val="9"/>
            <color indexed="81"/>
            <rFont val="Calibri"/>
            <family val="2"/>
          </rPr>
          <t xml:space="preserve">
437.100 MHz</t>
        </r>
      </text>
    </comment>
    <comment ref="B43"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43" authorId="0">
      <text>
        <r>
          <rPr>
            <b/>
            <sz val="9"/>
            <color indexed="81"/>
            <rFont val="Calibri"/>
            <family val="2"/>
          </rPr>
          <t>Ryan Watson:</t>
        </r>
        <r>
          <rPr>
            <sz val="9"/>
            <color indexed="81"/>
            <rFont val="Calibri"/>
            <family val="2"/>
          </rPr>
          <t xml:space="preserve">
UHF Uplink, VHF Downlink</t>
        </r>
      </text>
    </comment>
    <comment ref="B44"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45"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45"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6"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47"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47"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48" authorId="0">
      <text>
        <r>
          <rPr>
            <b/>
            <sz val="9"/>
            <color indexed="81"/>
            <rFont val="Calibri"/>
            <family val="2"/>
          </rPr>
          <t>Ryan Watson:</t>
        </r>
        <r>
          <rPr>
            <sz val="9"/>
            <color indexed="81"/>
            <rFont val="Calibri"/>
            <family val="2"/>
          </rPr>
          <t xml:space="preserve">
V up U down using He</t>
        </r>
      </text>
    </comment>
    <comment ref="S48" authorId="0">
      <text>
        <r>
          <rPr>
            <b/>
            <sz val="9"/>
            <color indexed="81"/>
            <rFont val="Calibri"/>
            <family val="2"/>
          </rPr>
          <t>Ryan Watson:</t>
        </r>
        <r>
          <rPr>
            <sz val="9"/>
            <color indexed="81"/>
            <rFont val="Calibri"/>
            <family val="2"/>
          </rPr>
          <t xml:space="preserve">
2.4 GHz uplink/downlink radio for payload</t>
        </r>
      </text>
    </comment>
    <comment ref="B49" authorId="0">
      <text>
        <r>
          <rPr>
            <b/>
            <sz val="9"/>
            <color indexed="81"/>
            <rFont val="Calibri"/>
            <family val="2"/>
          </rPr>
          <t>Ryan Watson:</t>
        </r>
        <r>
          <rPr>
            <sz val="9"/>
            <color indexed="81"/>
            <rFont val="Calibri"/>
            <family val="2"/>
          </rPr>
          <t xml:space="preserve">
It’s primary mission is to directly measure the density Hydrogen, Oxygen, Helium and Nitrogen in the upper atmosphere.</t>
        </r>
      </text>
    </comment>
    <comment ref="O49"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49" authorId="0">
      <text>
        <r>
          <rPr>
            <b/>
            <sz val="9"/>
            <color indexed="81"/>
            <rFont val="Calibri"/>
            <family val="2"/>
          </rPr>
          <t>Ryan Watson:</t>
        </r>
        <r>
          <rPr>
            <sz val="9"/>
            <color indexed="81"/>
            <rFont val="Calibri"/>
            <family val="2"/>
          </rPr>
          <t xml:space="preserve">
More capable ADCS system using gravity gradient and sinclair momentum wheel</t>
        </r>
      </text>
    </comment>
    <comment ref="O50" author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51" author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O51"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O5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53" authorId="0">
      <text>
        <r>
          <rPr>
            <b/>
            <sz val="9"/>
            <color indexed="81"/>
            <rFont val="Calibri"/>
            <family val="2"/>
          </rPr>
          <t>Ryan Watson:</t>
        </r>
        <r>
          <rPr>
            <sz val="9"/>
            <color indexed="81"/>
            <rFont val="Calibri"/>
            <family val="2"/>
          </rPr>
          <t xml:space="preserve">
VHF up UHF down using APRS radio</t>
        </r>
      </text>
    </comment>
    <comment ref="S53" authorId="0">
      <text>
        <r>
          <rPr>
            <b/>
            <sz val="9"/>
            <color indexed="81"/>
            <rFont val="Calibri"/>
            <family val="2"/>
          </rPr>
          <t>Ryan Watson:</t>
        </r>
        <r>
          <rPr>
            <sz val="9"/>
            <color indexed="81"/>
            <rFont val="Calibri"/>
            <family val="2"/>
          </rPr>
          <t xml:space="preserve">
PSK31 Payload with HF up and UHF down; APRS repeaters</t>
        </r>
      </text>
    </comment>
    <comment ref="B54" authorId="0">
      <text>
        <r>
          <rPr>
            <b/>
            <sz val="9"/>
            <color indexed="81"/>
            <rFont val="Calibri"/>
            <family val="2"/>
          </rPr>
          <t>Ryan Watson:</t>
        </r>
        <r>
          <rPr>
            <sz val="9"/>
            <color indexed="81"/>
            <rFont val="Calibri"/>
            <family val="2"/>
          </rPr>
          <t xml:space="preserve">
Collaborate with The George Washington University to successfully demonstrate an electric propulsion system in orbit for application to CubeSat missions</t>
        </r>
      </text>
    </comment>
    <comment ref="O54" authorId="0">
      <text>
        <r>
          <rPr>
            <b/>
            <sz val="9"/>
            <color indexed="81"/>
            <rFont val="Calibri"/>
            <family val="2"/>
          </rPr>
          <t>Ryan Watson:</t>
        </r>
        <r>
          <rPr>
            <sz val="9"/>
            <color indexed="81"/>
            <rFont val="Calibri"/>
            <family val="2"/>
          </rPr>
          <t xml:space="preserve">
V up U down using He</t>
        </r>
      </text>
    </comment>
    <comment ref="S54" authorId="0">
      <text>
        <r>
          <rPr>
            <b/>
            <sz val="9"/>
            <color indexed="81"/>
            <rFont val="Calibri"/>
            <family val="2"/>
          </rPr>
          <t>Ryan Watson:</t>
        </r>
        <r>
          <rPr>
            <sz val="9"/>
            <color indexed="81"/>
            <rFont val="Calibri"/>
            <family val="2"/>
          </rPr>
          <t xml:space="preserve">
PSK31 Payload with HF up and UHF down; APRS repeaters</t>
        </r>
      </text>
    </comment>
  </commentList>
</comments>
</file>

<file path=xl/comments2.xml><?xml version="1.0" encoding="utf-8"?>
<comments xmlns="http://schemas.openxmlformats.org/spreadsheetml/2006/main">
  <authors>
    <author>Ryan Watson</author>
  </authors>
  <commentList>
    <comment ref="E6" authorId="0">
      <text>
        <r>
          <rPr>
            <b/>
            <sz val="9"/>
            <color indexed="81"/>
            <rFont val="Calibri"/>
            <family val="2"/>
          </rPr>
          <t>Ryan Watson:</t>
        </r>
        <r>
          <rPr>
            <sz val="9"/>
            <color indexed="81"/>
            <rFont val="Calibri"/>
            <family val="2"/>
          </rPr>
          <t xml:space="preserve">
(Small Integrated Datalogger)</t>
        </r>
      </text>
    </comment>
  </commentList>
</comments>
</file>

<file path=xl/sharedStrings.xml><?xml version="1.0" encoding="utf-8"?>
<sst xmlns="http://schemas.openxmlformats.org/spreadsheetml/2006/main" count="2573" uniqueCount="671">
  <si>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</si>
  <si>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</si>
  <si>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</si>
  <si>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</si>
  <si>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</si>
  <si>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</si>
  <si>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</si>
  <si>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</si>
  <si>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</si>
  <si>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</si>
  <si>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</si>
  <si>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</si>
  <si>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</si>
  <si>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</si>
  <si>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</si>
  <si>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</si>
  <si>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</si>
  <si>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</si>
  <si>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</si>
  <si>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</si>
  <si>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</si>
  <si>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</si>
  <si>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</si>
  <si>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</si>
  <si>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</si>
  <si>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</si>
  <si>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</si>
  <si>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</si>
  <si>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</si>
  <si>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</si>
  <si>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</si>
  <si>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</si>
  <si>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</si>
  <si>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</si>
  <si>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</si>
  <si>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SporeSat</t>
  </si>
  <si>
    <t>CINEMA 1</t>
  </si>
  <si>
    <t>DICE</t>
  </si>
  <si>
    <t>RAVAN</t>
  </si>
  <si>
    <t>Aeneas</t>
  </si>
  <si>
    <t>Trailblazer</t>
  </si>
  <si>
    <t>Lunar Orbiter/Lander CubeSat</t>
  </si>
  <si>
    <t>KySat-2</t>
  </si>
  <si>
    <t>MCubed/COVE 2</t>
  </si>
  <si>
    <t>MCubed/COVE</t>
  </si>
  <si>
    <t>LMRSat</t>
  </si>
  <si>
    <t>KickSat</t>
  </si>
  <si>
    <t>CXBN</t>
  </si>
  <si>
    <t>CSSWE</t>
  </si>
  <si>
    <t>GeneSat-1</t>
  </si>
  <si>
    <t>Bevo-2</t>
  </si>
  <si>
    <t>RACE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</si>
  <si>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</si>
  <si>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</si>
  <si>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</si>
  <si>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</si>
  <si>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</si>
  <si>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</si>
  <si>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</si>
  <si>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</si>
  <si>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</si>
  <si>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University of Florida</t>
  </si>
  <si>
    <t>University of Michigan</t>
  </si>
  <si>
    <t>NASA Ames Research Center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</si>
  <si>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</si>
  <si>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</si>
  <si>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</si>
  <si>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</si>
  <si>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</si>
  <si>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</si>
  <si>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</si>
  <si>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</si>
  <si>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</si>
  <si>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</si>
  <si>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</si>
  <si>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US Air Force
The Aerospace Corporation</t>
  </si>
  <si>
    <t>Montana State University
NSF</t>
  </si>
  <si>
    <t>NASA Ames Research Center
Purdue University</t>
  </si>
  <si>
    <t>University of Michigan
JPL</t>
  </si>
  <si>
    <t>NASA Ames
Santa Clara University</t>
  </si>
  <si>
    <t>Size</t>
  </si>
  <si>
    <t>1U</t>
  </si>
  <si>
    <t>2U</t>
  </si>
  <si>
    <t>3U</t>
  </si>
  <si>
    <t>2x1.5U</t>
  </si>
  <si>
    <t>3x1U</t>
  </si>
  <si>
    <t>Launch Date</t>
  </si>
  <si>
    <t>Deployer</t>
  </si>
  <si>
    <t>PPOD</t>
  </si>
  <si>
    <t>Processor</t>
  </si>
  <si>
    <t>basicStamp</t>
  </si>
  <si>
    <t>Nexus One smartphone (HTC)</t>
  </si>
  <si>
    <t>Nexus S smartphone (Samsung)</t>
  </si>
  <si>
    <t>Pumpkin, type not specified</t>
  </si>
  <si>
    <t>Stamp9G20</t>
  </si>
  <si>
    <t>TI MPS430</t>
  </si>
  <si>
    <t>OS</t>
  </si>
  <si>
    <t>DOS 3.0</t>
  </si>
  <si>
    <t>basic</t>
  </si>
  <si>
    <t>Salvo</t>
  </si>
  <si>
    <t>Android 2.3.3</t>
  </si>
  <si>
    <t>Linux</t>
  </si>
  <si>
    <t>TI MSP430</t>
  </si>
  <si>
    <t xml:space="preserve">TI CC430 </t>
  </si>
  <si>
    <t>PIC 18</t>
  </si>
  <si>
    <t>SID</t>
  </si>
  <si>
    <t>PIC assembly</t>
  </si>
  <si>
    <t>PIC</t>
  </si>
  <si>
    <t xml:space="preserve">TI MSP430 </t>
  </si>
  <si>
    <t>Tech Demo</t>
  </si>
  <si>
    <t>1 kg</t>
  </si>
  <si>
    <t>Dnepr-1</t>
  </si>
  <si>
    <t>Launch failure</t>
  </si>
  <si>
    <t>Magnetorquers</t>
  </si>
  <si>
    <t>Magnetometers</t>
  </si>
  <si>
    <t>Flown</t>
  </si>
  <si>
    <t>Minotaur 1</t>
  </si>
  <si>
    <t>Atlas V, NROL-36</t>
  </si>
  <si>
    <t>Still in orbit</t>
  </si>
  <si>
    <t>NASA ELaNa VI</t>
  </si>
  <si>
    <t>1.5 kg</t>
  </si>
  <si>
    <t>Atlas V, NROL-39</t>
  </si>
  <si>
    <t>NASA ELaNa II</t>
  </si>
  <si>
    <t>See Note</t>
  </si>
  <si>
    <t>Science, Atmosphere</t>
  </si>
  <si>
    <t>4 kg</t>
  </si>
  <si>
    <t>In progress</t>
  </si>
  <si>
    <t>CSLI Feb 2012</t>
  </si>
  <si>
    <t>CSLI 2013</t>
  </si>
  <si>
    <t>Objective</t>
  </si>
  <si>
    <t>Mass</t>
  </si>
  <si>
    <t>Launch Vehicle/Mission</t>
  </si>
  <si>
    <t>Mission Status</t>
  </si>
  <si>
    <t>Mission Duration</t>
  </si>
  <si>
    <t>Program</t>
  </si>
  <si>
    <t>Orbit</t>
  </si>
  <si>
    <t>Uplink/Downlink Frequency</t>
  </si>
  <si>
    <t>Attitude Determination</t>
  </si>
  <si>
    <t>Attitude Control</t>
  </si>
  <si>
    <t>Miscellaneous/Special Features</t>
  </si>
  <si>
    <t>SpaceX Falcon 9, CRS-3</t>
  </si>
  <si>
    <t>Communication failure</t>
  </si>
  <si>
    <t>NASA ELaNa V</t>
  </si>
  <si>
    <t>GPS</t>
  </si>
  <si>
    <t>5.5 kg</t>
  </si>
  <si>
    <t>Failure, 26 Days</t>
  </si>
  <si>
    <t>Earth Sciences</t>
  </si>
  <si>
    <t>5 kg</t>
  </si>
  <si>
    <t>CSLI Feb 2014</t>
  </si>
  <si>
    <t>2 kg</t>
  </si>
  <si>
    <t>CSLI Feb 2011</t>
  </si>
  <si>
    <t>Not known yet</t>
  </si>
  <si>
    <t>cold-gas thruster</t>
  </si>
  <si>
    <t>Delta II, NPP</t>
  </si>
  <si>
    <t>NASA ELaNa III</t>
  </si>
  <si>
    <t>Helio-physics</t>
  </si>
  <si>
    <t>Expected Life, 3 months</t>
  </si>
  <si>
    <t>2.6 kg</t>
  </si>
  <si>
    <t>~1 year</t>
  </si>
  <si>
    <t>1.25 kg</t>
  </si>
  <si>
    <t>Antares 110 A-ONE</t>
  </si>
  <si>
    <t>~1 week</t>
  </si>
  <si>
    <t>1.3 kg</t>
  </si>
  <si>
    <t>1.426 kg</t>
  </si>
  <si>
    <t>7 days</t>
  </si>
  <si>
    <t>Biology</t>
  </si>
  <si>
    <t>30 to 60 days</t>
  </si>
  <si>
    <t>Life Sciences</t>
  </si>
  <si>
    <t>Minotaur</t>
  </si>
  <si>
    <t>C++</t>
  </si>
  <si>
    <t>SDK</t>
  </si>
  <si>
    <t>Minotaur I, ORS-3</t>
  </si>
  <si>
    <t>NASA ELaNa IV</t>
  </si>
  <si>
    <t>4.5 kg</t>
  </si>
  <si>
    <t>Eurockot</t>
  </si>
  <si>
    <t>Russian ICBM Booster</t>
  </si>
  <si>
    <t>Magnetometer</t>
  </si>
  <si>
    <t>3x1 kg</t>
  </si>
  <si>
    <t>Failed</t>
  </si>
  <si>
    <t>NASA Small Business Technology Transfer (STTR)</t>
  </si>
  <si>
    <t>1.2 kg</t>
  </si>
  <si>
    <t>Aerospace Corporation PicoSat Program</t>
  </si>
  <si>
    <t>IR Temperature Sensor</t>
  </si>
  <si>
    <t>single reaction control wheel</t>
  </si>
  <si>
    <t>90 Days</t>
  </si>
  <si>
    <t>NASA ELaNA 6</t>
  </si>
  <si>
    <t>Educational</t>
  </si>
  <si>
    <t>Minotaur IV, STP-S26</t>
  </si>
  <si>
    <t>NSF</t>
  </si>
  <si>
    <t>Passive magnetic</t>
  </si>
  <si>
    <t>Earth Observation</t>
  </si>
  <si>
    <t>Proof of Concept</t>
  </si>
  <si>
    <t>SpaceX Falcon 9, CRS-4</t>
  </si>
  <si>
    <t>2 months to 1 year</t>
  </si>
  <si>
    <t>UNP NS-7, CSLI Feb 2012</t>
  </si>
  <si>
    <t>Not yet available</t>
  </si>
  <si>
    <t>3.7 kg</t>
  </si>
  <si>
    <t>Space Shuttle, STS-135</t>
  </si>
  <si>
    <t>Atlas V (401)</t>
  </si>
  <si>
    <t>1 month</t>
  </si>
  <si>
    <t>None</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</si>
  <si>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</si>
  <si>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</si>
  <si>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</si>
  <si>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</si>
  <si>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</si>
  <si>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</si>
  <si>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</si>
  <si>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</si>
  <si>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</si>
  <si>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</si>
  <si>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</si>
  <si>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</si>
  <si>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</si>
  <si>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</si>
  <si>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</si>
  <si>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</si>
  <si>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</si>
  <si>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</si>
  <si>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</si>
  <si>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</si>
  <si>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</si>
  <si>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</si>
  <si>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</si>
  <si>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</si>
  <si>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</si>
  <si>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</si>
  <si>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</si>
  <si>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</si>
  <si>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</si>
  <si>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</si>
  <si>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</si>
  <si>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</si>
  <si>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</si>
  <si>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</si>
  <si>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</si>
  <si>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</si>
  <si>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</si>
  <si>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</si>
  <si>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</si>
  <si>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</si>
  <si>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</si>
  <si>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</si>
  <si>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</si>
  <si>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</si>
  <si>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</si>
  <si>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</si>
  <si>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</si>
  <si>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</si>
  <si>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</si>
  <si>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</si>
  <si>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</si>
  <si>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</si>
  <si>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</si>
  <si>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</si>
  <si>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</si>
  <si>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</si>
  <si>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</si>
  <si>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 xml:space="preserve">Passive magnetic </t>
  </si>
  <si>
    <t xml:space="preserve">Passive Magnetic </t>
  </si>
  <si>
    <t>passive magnetic</t>
  </si>
  <si>
    <t>Magnetorquers
Reaction wheels
Cold gas thruster</t>
  </si>
  <si>
    <t>Magnetorquers
Reaction wheel</t>
  </si>
  <si>
    <t>BLDC motors with end masses
torque coils</t>
  </si>
  <si>
    <t>BLDC motors with end masses
 torque coils</t>
  </si>
  <si>
    <t>Magnetic torque coils
MEMS gyroscopes
Magnetometer</t>
  </si>
  <si>
    <t>JSpOC</t>
  </si>
  <si>
    <t xml:space="preserve">Orbit Determination </t>
  </si>
  <si>
    <t>TI ( % )</t>
  </si>
  <si>
    <t>PIC ( %)</t>
  </si>
  <si>
    <t>Misc.  ( % )</t>
  </si>
  <si>
    <t>ATMEL ( % )</t>
  </si>
  <si>
    <t>Taskit ( % )</t>
  </si>
  <si>
    <t>PHYTEC ( % )</t>
  </si>
  <si>
    <t>Intel ( % )</t>
  </si>
  <si>
    <t>SiLab ( % )</t>
  </si>
  <si>
    <t>PIC 18 ( % )</t>
  </si>
  <si>
    <t>PIC 24 ( % )</t>
  </si>
  <si>
    <t>PIC 32 ( % )</t>
  </si>
  <si>
    <t xml:space="preserve">PIC 33 ( % ) </t>
  </si>
  <si>
    <t xml:space="preserve">Linux </t>
  </si>
  <si>
    <t>Android</t>
  </si>
  <si>
    <t>Basic</t>
  </si>
  <si>
    <t>ATMEL Studio</t>
  </si>
  <si>
    <t>HCS12</t>
  </si>
  <si>
    <t>NPS-SCAT</t>
  </si>
  <si>
    <t>Sun Sensor</t>
  </si>
  <si>
    <t>Naval Postgraduate School
US Air Force Space Test Program</t>
  </si>
  <si>
    <t>MEROPE</t>
  </si>
  <si>
    <t>N/A</t>
  </si>
  <si>
    <t>HC12</t>
  </si>
  <si>
    <t>C</t>
  </si>
  <si>
    <t>Passive magnetic control</t>
  </si>
  <si>
    <t>NORAD</t>
  </si>
  <si>
    <t>Space communication</t>
  </si>
  <si>
    <t>PICOSAT 1&amp;2 (TETHERED)</t>
  </si>
  <si>
    <t>Aerospace Corporation</t>
  </si>
  <si>
    <t>mil</t>
  </si>
  <si>
    <t>Opal</t>
  </si>
  <si>
    <t>Minotaur-1</t>
  </si>
  <si>
    <t>N</t>
  </si>
  <si>
    <t>PICOSAT 3 (JAK)</t>
  </si>
  <si>
    <t>Santa Clara University</t>
  </si>
  <si>
    <t>uni</t>
  </si>
  <si>
    <t>PICOSAT 6 (StenSat)</t>
  </si>
  <si>
    <t>Stensat Group. LLC</t>
  </si>
  <si>
    <t>civ</t>
  </si>
  <si>
    <t>PICOSAT 4 (Thelma)</t>
  </si>
  <si>
    <t>PICOSAT 5 (Louise)</t>
  </si>
  <si>
    <t>PICOSAT 7&amp;8 (TETHERED)</t>
  </si>
  <si>
    <t>D</t>
  </si>
  <si>
    <t>MEPSI</t>
  </si>
  <si>
    <t>SSPL</t>
  </si>
  <si>
    <t>Shuttle</t>
  </si>
  <si>
    <t>AAU CUBESAT 1</t>
  </si>
  <si>
    <t>University of Aalborg</t>
  </si>
  <si>
    <t>Rokot-KM</t>
  </si>
  <si>
    <t>CANX-1</t>
  </si>
  <si>
    <t>UTIAS (University of Toronto)</t>
  </si>
  <si>
    <t>CUBESAT XI-IV (CO-57)</t>
  </si>
  <si>
    <t>University of Tokyo</t>
  </si>
  <si>
    <t>S</t>
  </si>
  <si>
    <t>CUTE-1 (CO-55)</t>
  </si>
  <si>
    <t>Tokyo Institute of Technology</t>
  </si>
  <si>
    <t>DTUSAT 1</t>
  </si>
  <si>
    <t>Technical University of Denmark</t>
  </si>
  <si>
    <t>QUAKESAT 1</t>
  </si>
  <si>
    <t>Stanford University</t>
  </si>
  <si>
    <t>CUBESAT XI-V (CO-58)</t>
  </si>
  <si>
    <t>TPOD</t>
  </si>
  <si>
    <t>Kosmos-3M</t>
  </si>
  <si>
    <t>Ncube 2</t>
  </si>
  <si>
    <t>Norweigan Universities</t>
  </si>
  <si>
    <t>UWE-1</t>
  </si>
  <si>
    <t>University of Würzburg</t>
  </si>
  <si>
    <t>CUTE 1.7</t>
  </si>
  <si>
    <t>JPOD</t>
  </si>
  <si>
    <t>M-5 (2)</t>
  </si>
  <si>
    <t>AeroCube 1</t>
  </si>
  <si>
    <t>CP 1 (K7RR-Sat)</t>
  </si>
  <si>
    <t>Cal Poly</t>
  </si>
  <si>
    <t>CP 2</t>
  </si>
  <si>
    <t>HAUSAT 1</t>
  </si>
  <si>
    <t>Hankuk Aviation University</t>
  </si>
  <si>
    <t>ICECube 1</t>
  </si>
  <si>
    <t>ICECube 2</t>
  </si>
  <si>
    <t>KUTESat Pathfinder</t>
  </si>
  <si>
    <t>University of Kansas</t>
  </si>
  <si>
    <t>Mea Huaka'I (Voyager)</t>
  </si>
  <si>
    <t>University of Hawaii</t>
  </si>
  <si>
    <t>Ncube 1</t>
  </si>
  <si>
    <t>Rincon 1</t>
  </si>
  <si>
    <t>University of Arizona</t>
  </si>
  <si>
    <t>SACRED</t>
  </si>
  <si>
    <t>SEEDS</t>
  </si>
  <si>
    <t>Nihon University</t>
  </si>
  <si>
    <t>HITSAT (HO-59)</t>
  </si>
  <si>
    <t>Hokkaido Institute of Technology</t>
  </si>
  <si>
    <t>GENESAT (GeneSat 1)</t>
  </si>
  <si>
    <t>MARSCOM</t>
  </si>
  <si>
    <t>MEPSI (MEPSI 2A)</t>
  </si>
  <si>
    <t>RAFT (NO 60)</t>
  </si>
  <si>
    <t>AEROCUBE 2</t>
  </si>
  <si>
    <t>com</t>
  </si>
  <si>
    <t>CAPE 1</t>
  </si>
  <si>
    <t>University of Louisiana</t>
  </si>
  <si>
    <t>CP3</t>
  </si>
  <si>
    <t>CP4</t>
  </si>
  <si>
    <t>CSTB 1</t>
  </si>
  <si>
    <t>Boeing</t>
  </si>
  <si>
    <t>LIBERTAD 1</t>
  </si>
  <si>
    <t>University of Sergio Arboleda</t>
  </si>
  <si>
    <t>Tethers Unlimited. Inc.; Pumpkin. Inc. (bus)</t>
  </si>
  <si>
    <t>AAUSAT 2</t>
  </si>
  <si>
    <t>XPOD</t>
  </si>
  <si>
    <t>PSLV-CA</t>
  </si>
  <si>
    <t>CANX 2</t>
  </si>
  <si>
    <t>A</t>
  </si>
  <si>
    <t>COMPASS 1</t>
  </si>
  <si>
    <t>Fachhochschule Aachen</t>
  </si>
  <si>
    <t>DELFI C3 (DO-64)</t>
  </si>
  <si>
    <t>Technical University of Delft</t>
  </si>
  <si>
    <t>SEEDS 2 (CO-66)</t>
  </si>
  <si>
    <t>NanoSail D</t>
  </si>
  <si>
    <t>NASA Ames</t>
  </si>
  <si>
    <t>Falcon-1</t>
  </si>
  <si>
    <t>PreSat</t>
  </si>
  <si>
    <t>PSSC-Testbed 1</t>
  </si>
  <si>
    <t>KKS-1 (KISEKI)</t>
  </si>
  <si>
    <t>Tokyo Metropolitan College of Industrial Technology</t>
  </si>
  <si>
    <t>H-2A-202</t>
  </si>
  <si>
    <t>AEROCUBE 3</t>
  </si>
  <si>
    <t>CP 6</t>
  </si>
  <si>
    <t>HAWKSAT 1</t>
  </si>
  <si>
    <t>Hawk Institute for Space Sciences</t>
  </si>
  <si>
    <t>PHARMASAT</t>
  </si>
  <si>
    <t>BEVO 1</t>
  </si>
  <si>
    <t>University of Texas</t>
  </si>
  <si>
    <t>DRAGONSAT 2 (AggieSat 2)</t>
  </si>
  <si>
    <t>Texas A&amp;M University</t>
  </si>
  <si>
    <t>BEESAT</t>
  </si>
  <si>
    <t>Technical University of Berlin</t>
  </si>
  <si>
    <t>SPL</t>
  </si>
  <si>
    <t>ITu-pSAT 1</t>
  </si>
  <si>
    <t>Istanbul Technical University</t>
  </si>
  <si>
    <t>SWISSCUBE (SwissCube 1)</t>
  </si>
  <si>
    <t>Ecole Polytechnique Fédérale de Lausanne</t>
  </si>
  <si>
    <t>UWE-2</t>
  </si>
  <si>
    <t>HAYATO (K-SAT)</t>
  </si>
  <si>
    <t>Kagoshima University</t>
  </si>
  <si>
    <t>NEGAI-STAR (Negai-Boshi)</t>
  </si>
  <si>
    <t>Soka University</t>
  </si>
  <si>
    <t>WASEDA-SAT2</t>
  </si>
  <si>
    <t>Waseda University</t>
  </si>
  <si>
    <t>STUDSAT</t>
  </si>
  <si>
    <t>Indian university consortium</t>
  </si>
  <si>
    <t>TISAT 1</t>
  </si>
  <si>
    <t>Scuola universitaria della Svizzera italiana</t>
  </si>
  <si>
    <t>O/OREOS</t>
  </si>
  <si>
    <t>Minotaur-4 HAPS</t>
  </si>
  <si>
    <t>RAX 1 (USA 218)</t>
  </si>
  <si>
    <t>Mayflower-Caerus</t>
  </si>
  <si>
    <t>Falcon-9</t>
  </si>
  <si>
    <t>PERSEUS 000</t>
  </si>
  <si>
    <t>Los Alamos National Laboratory</t>
  </si>
  <si>
    <t>1.5U</t>
  </si>
  <si>
    <t>PERSEUS 001</t>
  </si>
  <si>
    <t>PERSEUS 002</t>
  </si>
  <si>
    <t>PERSEUS 003</t>
  </si>
  <si>
    <t>QBX 1</t>
  </si>
  <si>
    <t>Naval Research Laboratory</t>
  </si>
  <si>
    <t>QBX 2</t>
  </si>
  <si>
    <t>3U-C1</t>
  </si>
  <si>
    <t>SMDC-ONE 1</t>
  </si>
  <si>
    <t>MilTec</t>
  </si>
  <si>
    <t>NANOSAIL-D-002</t>
  </si>
  <si>
    <t>E1P (Explorer 1 Prime)</t>
  </si>
  <si>
    <t>Taurus-3110</t>
  </si>
  <si>
    <t>Hermes</t>
  </si>
  <si>
    <t>KySat 1</t>
  </si>
  <si>
    <t>Kentucky Space</t>
  </si>
  <si>
    <t>JUGNU</t>
  </si>
  <si>
    <t>Indian Institute of Technology Kanpur</t>
  </si>
  <si>
    <t>JugPod</t>
  </si>
  <si>
    <t>AubieSat1 (AO-71)</t>
  </si>
  <si>
    <t>Auburn University</t>
  </si>
  <si>
    <t>Delta-7920-10C</t>
  </si>
  <si>
    <t>DICE 1 (DICE X)</t>
  </si>
  <si>
    <t>DICE 2 (DICE Y)</t>
  </si>
  <si>
    <t>HRBE (Explorer-1 PRIME)</t>
  </si>
  <si>
    <t>M-Cubed (w/HRBE)</t>
  </si>
  <si>
    <t>RAX 2</t>
  </si>
  <si>
    <t>e-st@r</t>
  </si>
  <si>
    <t>Politecnico di Torino</t>
  </si>
  <si>
    <t>Vega</t>
  </si>
  <si>
    <t>Goliat</t>
  </si>
  <si>
    <t>University of Bucharest</t>
  </si>
  <si>
    <t>MaSat 1 (MO-72)</t>
  </si>
  <si>
    <t>Budapest University of Technology and Economics</t>
  </si>
  <si>
    <t>PW-Sat 1</t>
  </si>
  <si>
    <t>Warsaw University of Technology</t>
  </si>
  <si>
    <t>ROBUSTA</t>
  </si>
  <si>
    <t>University of Montpellier II</t>
  </si>
  <si>
    <t>UniCubeSat-GGs</t>
  </si>
  <si>
    <t>University of Rome "La Sapienza"</t>
  </si>
  <si>
    <t>XaTcobeo</t>
  </si>
  <si>
    <t>University of Vigo</t>
  </si>
  <si>
    <t>3U-C</t>
  </si>
  <si>
    <t>Atlas-5(411)</t>
  </si>
  <si>
    <t>AeroCube 4.0</t>
  </si>
  <si>
    <t>AeroCube 4.5A</t>
  </si>
  <si>
    <t>AeroCube 4.5B</t>
  </si>
  <si>
    <t>CINEMA consortium</t>
  </si>
  <si>
    <t>CP5</t>
  </si>
  <si>
    <t>Colorado LASP</t>
  </si>
  <si>
    <t>Re (STARE)</t>
  </si>
  <si>
    <t>Lawrence Livermore National Laboratory</t>
  </si>
  <si>
    <t>SMDC ONE 1.1</t>
  </si>
  <si>
    <t>SMDC ONE 1.2</t>
  </si>
  <si>
    <t>F1</t>
  </si>
  <si>
    <t>FPT Technology Research Institute</t>
  </si>
  <si>
    <t>J-SSOD</t>
  </si>
  <si>
    <t>H-2B-304</t>
  </si>
  <si>
    <t>FITSAT-1 (NIWAKA)</t>
  </si>
  <si>
    <t>Fukuoka Institute of Technology</t>
  </si>
  <si>
    <t>Raiko</t>
  </si>
  <si>
    <t>Tohoku University</t>
  </si>
  <si>
    <t>TechEdSat</t>
  </si>
  <si>
    <t>San Jose State University</t>
  </si>
  <si>
    <t>We Wish</t>
  </si>
  <si>
    <t>Meisei Electric Co</t>
  </si>
  <si>
    <t>AAUSAT 3</t>
  </si>
  <si>
    <t>STRAND-1</t>
  </si>
  <si>
    <t>University of Surrey</t>
  </si>
  <si>
    <t>ISIPOD</t>
  </si>
  <si>
    <t>BeeSat 2</t>
  </si>
  <si>
    <t>Soyuz-2-1b</t>
  </si>
  <si>
    <t>BeeSat 3</t>
  </si>
  <si>
    <t>Dove 2</t>
  </si>
  <si>
    <t>Planet Labs</t>
  </si>
  <si>
    <t>OSSI 1</t>
  </si>
  <si>
    <t>Hojun Song</t>
  </si>
  <si>
    <t>SOMP</t>
  </si>
  <si>
    <t>Technical University of Dresden</t>
  </si>
  <si>
    <t>Alexander (PhoneSat 1a)</t>
  </si>
  <si>
    <t>Antares-110</t>
  </si>
  <si>
    <t>Bell (PhoneSat 1c)</t>
  </si>
  <si>
    <t>Dove 1</t>
  </si>
  <si>
    <t>Graham (PhoneSat 1b)</t>
  </si>
  <si>
    <t>CubeBug-1</t>
  </si>
  <si>
    <t>Ministry of Science Technology &amp; Productive Innovation</t>
  </si>
  <si>
    <t>Long March 2D</t>
  </si>
  <si>
    <t>NEE 01 Pegaso</t>
  </si>
  <si>
    <t>EXA</t>
  </si>
  <si>
    <t>TURKSAT 3USAT</t>
  </si>
  <si>
    <t>ESTCube-1</t>
  </si>
  <si>
    <t>University of Tartu</t>
  </si>
  <si>
    <t>POPACS 1/2/3</t>
  </si>
  <si>
    <t>CSD</t>
  </si>
  <si>
    <t>Falcon-9 v1</t>
  </si>
  <si>
    <t>ArduSat 1</t>
  </si>
  <si>
    <t>NanoSatisfi</t>
  </si>
  <si>
    <t>HTV 4</t>
  </si>
  <si>
    <t>ArduSat X</t>
  </si>
  <si>
    <t>PicoDragon</t>
  </si>
  <si>
    <t>Vietnam National Satellite Center</t>
  </si>
  <si>
    <t>Black Knight</t>
  </si>
  <si>
    <t>US Military Academy</t>
  </si>
  <si>
    <t>CAPE 2</t>
  </si>
  <si>
    <t>ChargerSat</t>
  </si>
  <si>
    <t>University of Alabama-Huntsville</t>
  </si>
  <si>
    <t>Saint Louis University</t>
  </si>
  <si>
    <t>DragonSat</t>
  </si>
  <si>
    <t>Drexel University</t>
  </si>
  <si>
    <t>FireFly</t>
  </si>
  <si>
    <t>NASA Goddard</t>
  </si>
  <si>
    <t>Ho'oponopono-2</t>
  </si>
  <si>
    <t>Horus</t>
  </si>
  <si>
    <t>KYSat II</t>
  </si>
  <si>
    <t>Lunar</t>
  </si>
  <si>
    <t>Naval Postgraduate School</t>
  </si>
  <si>
    <t>ORS Tech 1</t>
  </si>
  <si>
    <t>Johns Hopkins APL</t>
  </si>
  <si>
    <t>ORS Tech 2</t>
  </si>
  <si>
    <t>ORSES</t>
  </si>
  <si>
    <t>PhoneSat 2</t>
  </si>
  <si>
    <t>Prometheus 1.1</t>
  </si>
  <si>
    <t>Prometheus 1.2</t>
  </si>
  <si>
    <t>Prometheus 2.1</t>
  </si>
  <si>
    <t>Prometheus 2.2</t>
  </si>
  <si>
    <t>Prometheus 3.1</t>
  </si>
  <si>
    <t>Prometheus 3.2</t>
  </si>
  <si>
    <t>Prometheus 4.1</t>
  </si>
  <si>
    <t>Prometheus 4.2</t>
  </si>
  <si>
    <t>SENSE SV1</t>
  </si>
  <si>
    <t>SENSE SV2</t>
  </si>
  <si>
    <t>SPA-1 Trailblazer</t>
  </si>
  <si>
    <t>TechEdSat-3</t>
  </si>
  <si>
    <t>TJSat</t>
  </si>
  <si>
    <t>Thomas Jefferson High School</t>
  </si>
  <si>
    <t>CINEMA 2 (KHUSat-1)</t>
  </si>
  <si>
    <t>KyungHeeUniversity</t>
  </si>
  <si>
    <t>CINEMA 3 (KHUSat-2)</t>
  </si>
  <si>
    <t>CubeBug 2 (Manolito)</t>
  </si>
  <si>
    <t>Delfi-n3Xt</t>
  </si>
  <si>
    <t>Dove 4</t>
  </si>
  <si>
    <t>PEPPOD</t>
  </si>
  <si>
    <t>First-MOVE</t>
  </si>
  <si>
    <t>Technical University of Munich</t>
  </si>
  <si>
    <t>FUNcube 1</t>
  </si>
  <si>
    <t>Amsat-UK</t>
  </si>
  <si>
    <t>GATOSS (GOMX 1)</t>
  </si>
  <si>
    <t>GOMSpace</t>
  </si>
  <si>
    <t>HiNCube</t>
  </si>
  <si>
    <t>Narvik University College</t>
  </si>
  <si>
    <t>HumSat-D</t>
  </si>
  <si>
    <t>ICube 1</t>
  </si>
  <si>
    <t>Institute of Space Technology Islamabad</t>
  </si>
  <si>
    <t>NEE 02 Krysaor</t>
  </si>
  <si>
    <t>OPTOS</t>
  </si>
  <si>
    <t>INTA</t>
  </si>
  <si>
    <t>PUCP-SAT 1</t>
  </si>
  <si>
    <t>Pontifical Catholic University of Peru</t>
  </si>
  <si>
    <t>Triton 1</t>
  </si>
  <si>
    <t>ISIS-BV</t>
  </si>
  <si>
    <t>UWE 3</t>
  </si>
  <si>
    <t>VELOX-P 2</t>
  </si>
  <si>
    <t>Nanyang Technological University</t>
  </si>
  <si>
    <t>ZACUBE 1</t>
  </si>
  <si>
    <t>Cape Peninsula University of Technology</t>
  </si>
  <si>
    <t>Aero-Cube 5a</t>
  </si>
  <si>
    <t>Atlas-501</t>
  </si>
  <si>
    <t>Aero-Cube 5b</t>
  </si>
  <si>
    <t>ALICE</t>
  </si>
  <si>
    <t>Air Force Institute of Technology</t>
  </si>
  <si>
    <t>CUNYSat-1</t>
  </si>
  <si>
    <t>City University of New York</t>
  </si>
  <si>
    <t>FIREBIRD 1</t>
  </si>
  <si>
    <t>FIREBIRD 2</t>
  </si>
  <si>
    <t>IPEX</t>
  </si>
  <si>
    <t>M-Cubed-2</t>
  </si>
  <si>
    <t>SMDC-ONE 2.3</t>
  </si>
  <si>
    <t>SMDC-ONE 2.4</t>
  </si>
  <si>
    <t>SNAP 1</t>
  </si>
  <si>
    <t>TacSat-6</t>
  </si>
  <si>
    <t>AFRL</t>
  </si>
  <si>
    <t>Flock-1 1</t>
  </si>
  <si>
    <t>Antares</t>
  </si>
  <si>
    <t>Flock-1 2</t>
  </si>
  <si>
    <t>Flock-1 3</t>
  </si>
  <si>
    <t>Flock-1 4</t>
  </si>
  <si>
    <t>Flock-1 5</t>
  </si>
  <si>
    <t>Flock-1 6</t>
  </si>
  <si>
    <t>Flock-1 7</t>
  </si>
  <si>
    <t>Flock-1 8</t>
  </si>
  <si>
    <t>Flock-1 10</t>
  </si>
  <si>
    <t>Flock-1 11</t>
  </si>
  <si>
    <t>Flock-1 12</t>
  </si>
  <si>
    <t>Flock-1 9</t>
  </si>
  <si>
    <t>Flock-1 13</t>
  </si>
  <si>
    <t>Flock-1 14</t>
  </si>
  <si>
    <t>Flock-1 15</t>
  </si>
  <si>
    <t>Flock-1 16</t>
  </si>
  <si>
    <t>Flock-1 17</t>
  </si>
  <si>
    <t>Flock-1 18</t>
  </si>
  <si>
    <t>Flock-1 19</t>
  </si>
  <si>
    <t>Flock-1 20</t>
  </si>
  <si>
    <t>Flock-1 21</t>
  </si>
  <si>
    <t>Flock-1 22</t>
  </si>
  <si>
    <t>Flock-1 23</t>
  </si>
  <si>
    <t>Flock-1 24</t>
  </si>
  <si>
    <t>Flock-1 25</t>
  </si>
  <si>
    <t>Flock-1 26</t>
  </si>
  <si>
    <t>Flock-1 27</t>
  </si>
  <si>
    <t>Flock-1 28</t>
  </si>
  <si>
    <t>INVADER</t>
  </si>
  <si>
    <t>Tama Art University</t>
  </si>
  <si>
    <t>ITF 1</t>
  </si>
  <si>
    <t>University of Tsukuba</t>
  </si>
  <si>
    <t>KSAT 2 (Hayato 2)</t>
  </si>
  <si>
    <t>OPUSAT</t>
  </si>
  <si>
    <t>Osaka Prefecture University</t>
  </si>
  <si>
    <t>Ardusat 2</t>
  </si>
  <si>
    <t>LitSat 1</t>
  </si>
  <si>
    <t>Lithuanian Space Association</t>
  </si>
  <si>
    <t>LituanicaSAT 1</t>
  </si>
  <si>
    <t>Kaunas University of Technology</t>
  </si>
  <si>
    <t>SkyCube</t>
  </si>
  <si>
    <t>Southern Stars Group LLC</t>
  </si>
  <si>
    <t>UAPSat</t>
  </si>
  <si>
    <t>Name</t>
  </si>
  <si>
    <t>Contractor</t>
  </si>
  <si>
    <t>Class</t>
  </si>
  <si>
    <t>Sub Type</t>
  </si>
  <si>
    <t>Ejector</t>
  </si>
  <si>
    <t>Launch Vehicle</t>
  </si>
  <si>
    <t>Fuctional Status</t>
  </si>
  <si>
    <t>Military</t>
  </si>
  <si>
    <t>University</t>
  </si>
  <si>
    <t>Private</t>
  </si>
  <si>
    <t>CubeSat Missions by Class</t>
  </si>
  <si>
    <t>Processors</t>
  </si>
  <si>
    <t>Breakdown of PIC Processors</t>
  </si>
  <si>
    <t>Breakdown of OS</t>
  </si>
  <si>
    <t>Launches by Year</t>
  </si>
  <si>
    <t>1 U</t>
  </si>
  <si>
    <t>1.5 U</t>
  </si>
  <si>
    <t>2 U</t>
  </si>
  <si>
    <t>3 U</t>
  </si>
  <si>
    <t>Year vs CubeSat Size</t>
  </si>
  <si>
    <t>Civilian Government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</si>
</sst>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000"/>
  </numFmts>
  <fonts count="11" x14ac:knownFonts="1">
    <font>
      <sz val="12"/>
      <color theme="1"/>
      <name val="Calibri"/>
      <family val="2"/>
      <scheme val="minor"/>
    </font>
    <font>
      <b/>
      <sz val="12"/>
      <color theme="1"/>
      <name val="Arial"/>
    </font>
    <font>
      <sz val="13"/>
      <color theme="1"/>
      <name val="Arial"/>
    </font>
    <font>
      <sz val="12"/>
      <color theme="1"/>
      <name val="Arial"/>
    </font>
    <font>
      <sz val="13"/>
      <color rgb="FF000000"/>
      <name val="Arial"/>
    </font>
    <font>
      <u/>
      <sz val="12"/>
      <color theme="10"/>
      <name val="Calibri"/>
      <family val="2"/>
      <scheme val="minor"/>
    </font>
    <font>
      <u/>
      <sz val="12"/>
      <color theme="11"/>
      <name val="Calibri"/>
      <family val="2"/>
      <scheme val="minor"/>
    </font>
    <font>
      <sz val="12"/>
      <color rgb="FF222222"/>
      <name val="Arial"/>
    </font>
    <font>
      <sz val="9"/>
      <color indexed="81"/>
      <name val="Calibri"/>
      <family val="2"/>
    </font>
    <font>
      <b/>
      <sz val="9"/>
      <color indexed="81"/>
      <name val="Calibri"/>
      <family val="2"/>
    </font>
    <font>
      <sz val="12"/>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166" fontId="0" fillId="2" borderId="0" xfId="0" applyNumberFormat="1" applyFill="1" applyAlignment="1">
      <alignment horizontal="center" vertical="center"/>
    </xf>
    <xf numFmtId="164" fontId="0" fillId="0" borderId="0" xfId="0" applyNumberFormat="1" applyAlignment="1">
      <alignment horizontal="center" vertical="center"/>
    </xf>
    <xf numFmtId="0" fontId="10" fillId="0" borderId="0" xfId="0" applyFont="1"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5" fillId="0" borderId="0" xfId="5" applyBorder="1" applyAlignment="1">
      <alignment horizontal="center" vertical="center"/>
    </xf>
    <xf numFmtId="0" fontId="3" fillId="0" borderId="0" xfId="0" applyFont="1" applyBorder="1" applyAlignment="1">
      <alignment horizontal="center" vertical="center" wrapText="1"/>
    </xf>
    <xf numFmtId="14" fontId="3"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center" vertical="center"/>
    </xf>
    <xf numFmtId="14" fontId="0" fillId="0" borderId="0" xfId="0" applyNumberFormat="1" applyBorder="1" applyAlignment="1">
      <alignment horizontal="center" vertical="center"/>
    </xf>
    <xf numFmtId="0" fontId="4" fillId="0" borderId="0" xfId="0" applyFont="1" applyBorder="1" applyAlignment="1">
      <alignment horizontal="center" vertical="center" wrapText="1"/>
    </xf>
    <xf numFmtId="14" fontId="2"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5" fillId="0" borderId="0" xfId="5" applyFill="1" applyBorder="1" applyAlignment="1">
      <alignment horizontal="center" vertical="center"/>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vertical="center"/>
    </xf>
  </cellXfs>
  <cellStyles count="11">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directory.eoportal.org/web/eoportal/satellite-missions/l/lmrsat" TargetMode="External"/><Relationship Id="rId102" Type="http://schemas.openxmlformats.org/officeDocument/2006/relationships/hyperlink" Target="https://directory.eoportal.org/web/eoportal/satellite-missions/i/inspire" TargetMode="External"/><Relationship Id="rId103" Type="http://schemas.openxmlformats.org/officeDocument/2006/relationships/hyperlink" Target="https://directory.eoportal.org/web/eoportal/satellite-missions/r/race" TargetMode="External"/><Relationship Id="rId104" Type="http://schemas.openxmlformats.org/officeDocument/2006/relationships/hyperlink" Target="http://www.pumpkininc.com" TargetMode="External"/><Relationship Id="rId105" Type="http://schemas.openxmlformats.org/officeDocument/2006/relationships/hyperlink" Target="http://www.pumpkininc.com" TargetMode="External"/><Relationship Id="rId106" Type="http://schemas.openxmlformats.org/officeDocument/2006/relationships/vmlDrawing" Target="../drawings/vmlDrawing1.vml"/><Relationship Id="rId107" Type="http://schemas.openxmlformats.org/officeDocument/2006/relationships/comments" Target="../comments1.xml"/><Relationship Id="rId1" Type="http://schemas.openxmlformats.org/officeDocument/2006/relationships/hyperlink" Target="http://www.ti.com/lsds/ti/microcontrollers_16-bit_32-bit/msp/overview.page" TargetMode="External"/><Relationship Id="rId2"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4" Type="http://schemas.openxmlformats.org/officeDocument/2006/relationships/hyperlink" Target="http://www.ti.com/lsds/ti/microcontrollers_16-bit_32-bit/msp/overview.page" TargetMode="External"/><Relationship Id="rId5"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7" Type="http://schemas.openxmlformats.org/officeDocument/2006/relationships/hyperlink" Target="http://www.microchip.com/paramchartsearch/chart.aspx?branchid=1004&amp;mid=10&amp;lang=en&amp;pageid=74" TargetMode="External"/><Relationship Id="rId8" Type="http://schemas.openxmlformats.org/officeDocument/2006/relationships/hyperlink" Target="http://www.microchip.com/paramchartsearch/chart.aspx?branchid=1004&amp;mid=10&amp;lang=en&amp;pageid=74" TargetMode="External"/><Relationship Id="rId9" Type="http://schemas.openxmlformats.org/officeDocument/2006/relationships/hyperlink" Target="http://www.microchip.com/paramchartsearch/chart.aspx?branchid=1004&amp;mid=10&amp;lang=en&amp;pageid=74" TargetMode="External"/><Relationship Id="rId10"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www.microchip.com/paramchartsearch/chart.aspx?branchid=1004&amp;mid=10&amp;lang=en&amp;pageid=74" TargetMode="External"/><Relationship Id="rId12" Type="http://schemas.openxmlformats.org/officeDocument/2006/relationships/hyperlink" Target="http://www.microchip.com/paramchartsearch/chart.aspx?branchid=1004&amp;mid=10&amp;lang=en&amp;pageid=74" TargetMode="External"/><Relationship Id="rId13" Type="http://schemas.openxmlformats.org/officeDocument/2006/relationships/hyperlink" Target="http://www.microchip.com/paramchartsearch/chart.aspx?branchid=1004&amp;mid=10&amp;lang=en&amp;pageid=74" TargetMode="External"/><Relationship Id="rId14" Type="http://schemas.openxmlformats.org/officeDocument/2006/relationships/hyperlink" Target="http://www.microchip.com/paramchartsearch/chart.aspx?branchid=1004&amp;mid=10&amp;lang=en&amp;pageid=74" TargetMode="External"/><Relationship Id="rId15" Type="http://schemas.openxmlformats.org/officeDocument/2006/relationships/hyperlink" Target="http://www.atmel.com/devices/sam9260.aspx" TargetMode="External"/><Relationship Id="rId16" Type="http://schemas.openxmlformats.org/officeDocument/2006/relationships/hyperlink" Target="http://www.atmel.com/devices/at32uc3a3256s.aspx" TargetMode="External"/><Relationship Id="rId17" Type="http://schemas.openxmlformats.org/officeDocument/2006/relationships/hyperlink" Target="http://www.ti.com/lsds/ti/microcontrollers_16-bit_32-bit/msp/security_communications/rf430/overview.page?paramCriteri" TargetMode="External"/><Relationship Id="rId18" Type="http://schemas.openxmlformats.org/officeDocument/2006/relationships/hyperlink" Target="http://www.ti.com/lsds/ti/microcontrollers_16-bit_32-bit/msp/overview.page" TargetMode="External"/><Relationship Id="rId19" Type="http://schemas.openxmlformats.org/officeDocument/2006/relationships/hyperlink" Target="http://www.microchip.com/pagehandler/en-us/family/16bit/" TargetMode="External"/><Relationship Id="rId30" Type="http://schemas.openxmlformats.org/officeDocument/2006/relationships/hyperlink" Target="http://www.pumpkininc.com" TargetMode="External"/><Relationship Id="rId31" Type="http://schemas.openxmlformats.org/officeDocument/2006/relationships/hyperlink" Target="http://www.pumpkininc.com" TargetMode="External"/><Relationship Id="rId32" Type="http://schemas.openxmlformats.org/officeDocument/2006/relationships/hyperlink" Target="http://www.pumpkininc.com" TargetMode="External"/><Relationship Id="rId33" Type="http://schemas.openxmlformats.org/officeDocument/2006/relationships/hyperlink" Target="http://www.pumpkininc.com" TargetMode="External"/><Relationship Id="rId34" Type="http://schemas.openxmlformats.org/officeDocument/2006/relationships/hyperlink" Target="http://intelligent-systems.altran.com/technologies/software-engineering/spark.html" TargetMode="External"/><Relationship Id="rId35" Type="http://schemas.openxmlformats.org/officeDocument/2006/relationships/hyperlink" Target="http://micrium.com/products/" TargetMode="External"/><Relationship Id="rId36" Type="http://schemas.openxmlformats.org/officeDocument/2006/relationships/hyperlink" Target="http://www.atmel.com/microsite/atmel_studio6/" TargetMode="External"/><Relationship Id="rId37" Type="http://schemas.openxmlformats.org/officeDocument/2006/relationships/hyperlink" Target="http://space.skyrocket.de/doc_sdat/cp-1.htm" TargetMode="External"/><Relationship Id="rId38" Type="http://schemas.openxmlformats.org/officeDocument/2006/relationships/hyperlink" Target="http://space.skyrocket.de/doc_sdat/cp-2.htm" TargetMode="External"/><Relationship Id="rId39" Type="http://schemas.openxmlformats.org/officeDocument/2006/relationships/hyperlink" Target="http://space.skyrocket.de/doc_sdat/cp-2.htm" TargetMode="External"/><Relationship Id="rId50" Type="http://schemas.openxmlformats.org/officeDocument/2006/relationships/hyperlink" Target="https://directory.eoportal.org/web/eoportal/satellite-missions/f/firebird" TargetMode="External"/><Relationship Id="rId51" Type="http://schemas.openxmlformats.org/officeDocument/2006/relationships/hyperlink" Target="https://directory.eoportal.org/web/eoportal/satellite-missions/c-missions/cxbn" TargetMode="External"/><Relationship Id="rId52" Type="http://schemas.openxmlformats.org/officeDocument/2006/relationships/hyperlink" Target="http://space.skyrocket.de/doc_sdat/phonesat-v1.htm" TargetMode="External"/><Relationship Id="rId53" Type="http://schemas.openxmlformats.org/officeDocument/2006/relationships/hyperlink" Target="http://space.skyrocket.de/doc_sdat/phonesat-v1.htm" TargetMode="External"/><Relationship Id="rId54" Type="http://schemas.openxmlformats.org/officeDocument/2006/relationships/hyperlink" Target="http://space.skyrocket.de/doc_sdat/phonesat-v2.htm" TargetMode="External"/><Relationship Id="rId55" Type="http://schemas.openxmlformats.org/officeDocument/2006/relationships/hyperlink" Target="http://www.nasa.gov/centers/ames/engineering/projects/sporesat.html" TargetMode="External"/><Relationship Id="rId56" Type="http://schemas.openxmlformats.org/officeDocument/2006/relationships/hyperlink" Target="https://directory.eoportal.org/web/eoportal/satellite-missions/g/genesat" TargetMode="External"/><Relationship Id="rId57" Type="http://schemas.openxmlformats.org/officeDocument/2006/relationships/hyperlink" Target="https://directory.eoportal.org/web/eoportal/satellite-missions/c-missions/copper" TargetMode="External"/><Relationship Id="rId58" Type="http://schemas.openxmlformats.org/officeDocument/2006/relationships/hyperlink" Target="https://directory.eoportal.org/web/eoportal/satellite-missions/q/quakesat" TargetMode="External"/><Relationship Id="rId59" Type="http://schemas.openxmlformats.org/officeDocument/2006/relationships/hyperlink" Target="http://space.skyrocket.de/doc_sdat/mast.htm" TargetMode="External"/><Relationship Id="rId70" Type="http://schemas.openxmlformats.org/officeDocument/2006/relationships/hyperlink" Target="https://directory.eoportal.org/web/eoportal/satellite-missions/m/mcubed-2" TargetMode="External"/><Relationship Id="rId71" Type="http://schemas.openxmlformats.org/officeDocument/2006/relationships/hyperlink" Target="https://directory.eoportal.org/web/eoportal/satellite-missions/t/trailblazer" TargetMode="External"/><Relationship Id="rId72" Type="http://schemas.openxmlformats.org/officeDocument/2006/relationships/hyperlink" Target="https://directory.eoportal.org/web/eoportal/satellite-missions/a/aeneas" TargetMode="External"/><Relationship Id="rId73" Type="http://schemas.openxmlformats.org/officeDocument/2006/relationships/hyperlink" Target="http://space.skyrocket.de/doc_sdat/pssct-2.htm" TargetMode="External"/><Relationship Id="rId74" Type="http://schemas.openxmlformats.org/officeDocument/2006/relationships/hyperlink" Target="http://www.freescale.com/webapp/sps/site/taxonomy.jsp?code=APLHC12FAM18" TargetMode="External"/><Relationship Id="rId75" Type="http://schemas.openxmlformats.org/officeDocument/2006/relationships/hyperlink" Target="http://en.wikipedia.org/wiki/Intel_80486" TargetMode="External"/><Relationship Id="rId76" Type="http://schemas.openxmlformats.org/officeDocument/2006/relationships/hyperlink" Target="http://en.wikipedia.org/wiki/Intel_80386" TargetMode="External"/><Relationship Id="rId77" Type="http://schemas.openxmlformats.org/officeDocument/2006/relationships/hyperlink" Target="http://www.atmel.com/devices/atxmega128a1u.aspx" TargetMode="External"/><Relationship Id="rId78" Type="http://schemas.openxmlformats.org/officeDocument/2006/relationships/hyperlink" Target="http://en.wikipedia.org/wiki/SuperH" TargetMode="External"/><Relationship Id="rId79" Type="http://schemas.openxmlformats.org/officeDocument/2006/relationships/hyperlink" Target="http://mstl.atl.calpoly.edu/~bklofas/Presentations/DevelopersWorkshop2010/50_Brandon_Lunar_Lander.pdf" TargetMode="External"/><Relationship Id="rId90" Type="http://schemas.openxmlformats.org/officeDocument/2006/relationships/hyperlink" Target="http://phytec.com/products/system-on-modules/phycore/lpc3250/" TargetMode="External"/><Relationship Id="rId91" Type="http://schemas.openxmlformats.org/officeDocument/2006/relationships/hyperlink" Target="http://www.microchip.com/ParamChartSearch/chart.aspx?branchID=8183&amp;" TargetMode="External"/><Relationship Id="rId92" Type="http://schemas.openxmlformats.org/officeDocument/2006/relationships/hyperlink" Target="http://www.pumpkininc.com" TargetMode="External"/><Relationship Id="rId93" Type="http://schemas.openxmlformats.org/officeDocument/2006/relationships/hyperlink" Target="http://space.skyrocket.de/doc_sdat/exocube.htm" TargetMode="External"/><Relationship Id="rId94" Type="http://schemas.openxmlformats.org/officeDocument/2006/relationships/hyperlink" Target="http://polysat.calpoly.edu/in-development/cp9/" TargetMode="External"/><Relationship Id="rId95" Type="http://schemas.openxmlformats.org/officeDocument/2006/relationships/hyperlink" Target="http://www.ae.utexas.edu/news/features/bevo-2-satellite-sdl" TargetMode="External"/><Relationship Id="rId96" Type="http://schemas.openxmlformats.org/officeDocument/2006/relationships/hyperlink" Target="http://www.aprs.org/psat.html" TargetMode="External"/><Relationship Id="rId97" Type="http://schemas.openxmlformats.org/officeDocument/2006/relationships/hyperlink" Target="https://icubesat.files.wordpress.com/2014/05/icubesat-org_2014_b-2-4-bricsat-p_dinellie_201405281748.pdf" TargetMode="External"/><Relationship Id="rId98" Type="http://schemas.openxmlformats.org/officeDocument/2006/relationships/hyperlink" Target="http://www.ti.com/lsds/ti/microcontrollers_16-bit_32-bit/msp/overview.page" TargetMode="External"/><Relationship Id="rId99" Type="http://schemas.openxmlformats.org/officeDocument/2006/relationships/hyperlink" Target="http://www.atmel.com/devices/sam9260.aspx" TargetMode="External"/><Relationship Id="rId20" Type="http://schemas.openxmlformats.org/officeDocument/2006/relationships/hyperlink" Target="http://www.microchip.com/pagehandler/en-us/family/16bit/" TargetMode="External"/><Relationship Id="rId21" Type="http://schemas.openxmlformats.org/officeDocument/2006/relationships/hyperlink" Target="http://www.microchip.com/pagehandler/en-us/family/16bit/" TargetMode="External"/><Relationship Id="rId22" Type="http://schemas.openxmlformats.org/officeDocument/2006/relationships/hyperlink" Target="http://www.microchip.com/pagehandler/en-us/family/16bit/" TargetMode="External"/><Relationship Id="rId23" Type="http://schemas.openxmlformats.org/officeDocument/2006/relationships/hyperlink" Target="http://www.silabs.com/products/mcu/pages/8051-microcontroller.aspx" TargetMode="External"/><Relationship Id="rId24" Type="http://schemas.openxmlformats.org/officeDocument/2006/relationships/hyperlink" Target="http://www.microchip.com/ParamChartSearch/chart.aspx?branchID=8183&amp;" TargetMode="External"/><Relationship Id="rId25" Type="http://schemas.openxmlformats.org/officeDocument/2006/relationships/hyperlink" Target="http://www.microchip.com/ParamChartSearch/chart.aspx?branchID=8183&amp;" TargetMode="External"/><Relationship Id="rId26" Type="http://schemas.openxmlformats.org/officeDocument/2006/relationships/hyperlink" Target="http://www.microchip.com/paramchartsearch/chart.aspx?branchid=1004&amp;mid=10&amp;lang=en&amp;pageid=74" TargetMode="External"/><Relationship Id="rId27" Type="http://schemas.openxmlformats.org/officeDocument/2006/relationships/hyperlink" Target="http://www.microchip.com/pagehandler/en-us/family/32bit/" TargetMode="External"/><Relationship Id="rId28" Type="http://schemas.openxmlformats.org/officeDocument/2006/relationships/hyperlink" Target="http://www.pumpkininc.com" TargetMode="External"/><Relationship Id="rId29" Type="http://schemas.openxmlformats.org/officeDocument/2006/relationships/hyperlink" Target="http://www.pumpkininc.com" TargetMode="External"/><Relationship Id="rId40" Type="http://schemas.openxmlformats.org/officeDocument/2006/relationships/hyperlink" Target="http://polysat.calpoly.edu/launched-missions/cp3/" TargetMode="External"/><Relationship Id="rId41" Type="http://schemas.openxmlformats.org/officeDocument/2006/relationships/hyperlink" Target="http://space.skyrocket.de/doc_sdat/cp-3.htm" TargetMode="External"/><Relationship Id="rId42" Type="http://schemas.openxmlformats.org/officeDocument/2006/relationships/hyperlink" Target="http://ceng.calpoly.edu/news/cal-poly-cubesats-part-atlas-5-launch-vandenberg/'" TargetMode="External"/><Relationship Id="rId43" Type="http://schemas.openxmlformats.org/officeDocument/2006/relationships/hyperlink" Target="http://polysat.calpoly.edu/launched-missions/cp8-ipex/" TargetMode="External"/><Relationship Id="rId44" Type="http://schemas.openxmlformats.org/officeDocument/2006/relationships/hyperlink" Target="http://spacegrant.colorado.edu/boulderstudents/boulderprojects/allstar" TargetMode="External"/><Relationship Id="rId45" Type="http://schemas.openxmlformats.org/officeDocument/2006/relationships/hyperlink" Target="https://www.kickstarter.com/projects/zacinaction/kicksat-your-personal-spacecraft-in-space" TargetMode="External"/><Relationship Id="rId46" Type="http://schemas.openxmlformats.org/officeDocument/2006/relationships/hyperlink" Target="http://www.taskit.de/stamp9g20.html" TargetMode="External"/><Relationship Id="rId47" Type="http://schemas.openxmlformats.org/officeDocument/2006/relationships/hyperlink" Target="http://www.taskit.de/stamp9g20.html" TargetMode="External"/><Relationship Id="rId48" Type="http://schemas.openxmlformats.org/officeDocument/2006/relationships/hyperlink" Target="http://space.skyrocket.de/doc_sdat/e1p.htm" TargetMode="External"/><Relationship Id="rId49" Type="http://schemas.openxmlformats.org/officeDocument/2006/relationships/hyperlink" Target="https://directory.eoportal.org/web/eoportal/satellite-missions/f/firebird" TargetMode="External"/><Relationship Id="rId60" Type="http://schemas.openxmlformats.org/officeDocument/2006/relationships/hyperlink" Target="http://mstl.atl.calpoly.edu/~bklofas/Presentations/SummerWorkshop2012/Hinkley_AeroCube_3_4.pdf" TargetMode="External"/><Relationship Id="rId61" Type="http://schemas.openxmlformats.org/officeDocument/2006/relationships/hyperlink" Target="http://space.uah.edu/chargersat1/" TargetMode="External"/><Relationship Id="rId62" Type="http://schemas.openxmlformats.org/officeDocument/2006/relationships/hyperlink" Target="https://directory.eoportal.org/web/eoportal/satellite-missions/c-missions/cinema" TargetMode="External"/><Relationship Id="rId63" Type="http://schemas.openxmlformats.org/officeDocument/2006/relationships/hyperlink" Target="http://lasp.colorado.edu/home/csswe/" TargetMode="External"/><Relationship Id="rId64" Type="http://schemas.openxmlformats.org/officeDocument/2006/relationships/hyperlink" Target="https://directory.eoportal.org/web/eoportal/satellite-missions/s/swampsat" TargetMode="External"/><Relationship Id="rId65" Type="http://schemas.openxmlformats.org/officeDocument/2006/relationships/hyperlink" Target="http://cubesat.ece.illinois.edu" TargetMode="External"/><Relationship Id="rId66" Type="http://schemas.openxmlformats.org/officeDocument/2006/relationships/hyperlink" Target="http://ssl.engineering.uky.edu/missions/orbital/kysat-2/" TargetMode="External"/><Relationship Id="rId67" Type="http://schemas.openxmlformats.org/officeDocument/2006/relationships/hyperlink" Target="http://space.skyrocket.de/doc_sdat/rax.htm" TargetMode="External"/><Relationship Id="rId68" Type="http://schemas.openxmlformats.org/officeDocument/2006/relationships/hyperlink" Target="http://space.skyrocket.de/doc_sdat/rax.htm" TargetMode="External"/><Relationship Id="rId69" Type="http://schemas.openxmlformats.org/officeDocument/2006/relationships/hyperlink" Target="http://space.skyrocket.de/doc_sdat/m-cubed.htm" TargetMode="External"/><Relationship Id="rId100" Type="http://schemas.openxmlformats.org/officeDocument/2006/relationships/hyperlink" Target="http://phytec.com/products/system-on-modules/phycore/lpc3250/" TargetMode="External"/><Relationship Id="rId80" Type="http://schemas.openxmlformats.org/officeDocument/2006/relationships/hyperlink" Target="https://directory.eoportal.org/web/eoportal/satellite-missions/d/dice" TargetMode="External"/><Relationship Id="rId81" Type="http://schemas.openxmlformats.org/officeDocument/2006/relationships/hyperlink" Target="http://mstl.atl.calpoly.edu/~bklofas/Presentations/DevelopersWorkshop2013/Kang_DragonSat-1.pdf" TargetMode="External"/><Relationship Id="rId82" Type="http://schemas.openxmlformats.org/officeDocument/2006/relationships/hyperlink" Target="http://www.ti.com/lsds/ti/microcontrollers_16-bit_32-bit/msp/overview.page" TargetMode="External"/><Relationship Id="rId83" Type="http://schemas.openxmlformats.org/officeDocument/2006/relationships/hyperlink" Target="http://www.pumpkininc.com" TargetMode="External"/><Relationship Id="rId84" Type="http://schemas.openxmlformats.org/officeDocument/2006/relationships/hyperlink" Target="http://mstl.atl.calpoly.edu/~bklofas/Presentations/DevelopersWorkshop2009/5_Missions_1/3_Malone-SCAT.pdf" TargetMode="External"/><Relationship Id="rId85" Type="http://schemas.openxmlformats.org/officeDocument/2006/relationships/hyperlink" Target="http://www.freescale.com/webapp/sps/site/taxonomy.jsp?code=APLHC12FAM18" TargetMode="External"/><Relationship Id="rId86" Type="http://schemas.openxmlformats.org/officeDocument/2006/relationships/hyperlink" Target="https://ssel.montana.edu" TargetMode="External"/><Relationship Id="rId87" Type="http://schemas.openxmlformats.org/officeDocument/2006/relationships/hyperlink" Target="http://www.microchip.com/paramchartsearch/chart.aspx?branchid=1004&amp;mid=10&amp;lang=en&amp;pageid=74" TargetMode="External"/><Relationship Id="rId88" Type="http://schemas.openxmlformats.org/officeDocument/2006/relationships/hyperlink" Target="http://www.atmel.com/devices/sam9260.aspx" TargetMode="External"/><Relationship Id="rId89" Type="http://schemas.openxmlformats.org/officeDocument/2006/relationships/hyperlink" Target="http://www.atmel.com/devices/sam9260.aspx"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www.ti.com/lsds/ti/microcontrollers_16-bit_32-bit/msp/overview.page" TargetMode="External"/><Relationship Id="rId102" Type="http://schemas.openxmlformats.org/officeDocument/2006/relationships/hyperlink" Target="http://www.atmel.com/devices/sam9260.aspx" TargetMode="External"/><Relationship Id="rId103" Type="http://schemas.openxmlformats.org/officeDocument/2006/relationships/hyperlink" Target="http://phytec.com/products/system-on-modules/phycore/lpc3250/" TargetMode="External"/><Relationship Id="rId104" Type="http://schemas.openxmlformats.org/officeDocument/2006/relationships/hyperlink" Target="http://www.pumpkininc.com" TargetMode="External"/><Relationship Id="rId105" Type="http://schemas.openxmlformats.org/officeDocument/2006/relationships/hyperlink" Target="http://spaceref.com/nasa-hack-space/ravan-cubesat-will-help-solve-an-earth-science-mystery.html" TargetMode="External"/><Relationship Id="rId106" Type="http://schemas.openxmlformats.org/officeDocument/2006/relationships/hyperlink" Target="https://directory.eoportal.org/web/eoportal/satellite-missions/a/armadillo" TargetMode="External"/><Relationship Id="rId107" Type="http://schemas.openxmlformats.org/officeDocument/2006/relationships/hyperlink" Target="http://space.skyrocket.de/doc_sdat/uss-langley.htm" TargetMode="External"/><Relationship Id="rId1" Type="http://schemas.openxmlformats.org/officeDocument/2006/relationships/hyperlink" Target="http://space.skyrocket.de/doc_sdat/cp-1.htm" TargetMode="External"/><Relationship Id="rId2" Type="http://schemas.openxmlformats.org/officeDocument/2006/relationships/hyperlink" Target="http://space.skyrocket.de/doc_sdat/cp-2.htm" TargetMode="External"/><Relationship Id="rId3" Type="http://schemas.openxmlformats.org/officeDocument/2006/relationships/hyperlink" Target="http://space.skyrocket.de/doc_sdat/cp-2.htm" TargetMode="External"/><Relationship Id="rId4" Type="http://schemas.openxmlformats.org/officeDocument/2006/relationships/hyperlink" Target="http://polysat.calpoly.edu/launched-missions/cp3/" TargetMode="External"/><Relationship Id="rId5" Type="http://schemas.openxmlformats.org/officeDocument/2006/relationships/hyperlink" Target="http://space.skyrocket.de/doc_sdat/cp-3.htm" TargetMode="External"/><Relationship Id="rId6" Type="http://schemas.openxmlformats.org/officeDocument/2006/relationships/hyperlink" Target="http://ceng.calpoly.edu/news/cal-poly-cubesats-part-atlas-5-launch-vandenberg/'" TargetMode="External"/><Relationship Id="rId7" Type="http://schemas.openxmlformats.org/officeDocument/2006/relationships/hyperlink" Target="http://polysat.calpoly.edu/launched-missions/cp8-ipex/" TargetMode="External"/><Relationship Id="rId8" Type="http://schemas.openxmlformats.org/officeDocument/2006/relationships/hyperlink" Target="http://space.skyrocket.de/doc_sdat/exocube.htm" TargetMode="External"/><Relationship Id="rId9" Type="http://schemas.openxmlformats.org/officeDocument/2006/relationships/hyperlink" Target="http://polysat.calpoly.edu/in-development/cp9/" TargetMode="External"/><Relationship Id="rId108" Type="http://schemas.openxmlformats.org/officeDocument/2006/relationships/hyperlink" Target="http://www.silabs.com/products/mcu/pages/8051-microcontroller.aspx" TargetMode="External"/><Relationship Id="rId109" Type="http://schemas.openxmlformats.org/officeDocument/2006/relationships/hyperlink" Target="http://phytec.com/products/system-on-modules/phycore/lpc3250/" TargetMode="External"/><Relationship Id="rId10" Type="http://schemas.openxmlformats.org/officeDocument/2006/relationships/hyperlink" Target="http://spacegrant.colorado.edu/boulderstudents/boulderprojects/allstar" TargetMode="External"/><Relationship Id="rId11" Type="http://schemas.openxmlformats.org/officeDocument/2006/relationships/hyperlink" Target="https://www.kickstarter.com/projects/zacinaction/kicksat-your-personal-spacecraft-in-space" TargetMode="External"/><Relationship Id="rId12" Type="http://schemas.openxmlformats.org/officeDocument/2006/relationships/hyperlink" Target="http://space.skyrocket.de/doc_sdat/e1p.htm" TargetMode="External"/><Relationship Id="rId13" Type="http://schemas.openxmlformats.org/officeDocument/2006/relationships/hyperlink" Target="https://directory.eoportal.org/web/eoportal/satellite-missions/f/firebird" TargetMode="External"/><Relationship Id="rId14" Type="http://schemas.openxmlformats.org/officeDocument/2006/relationships/hyperlink" Target="https://directory.eoportal.org/web/eoportal/satellite-missions/f/firebird" TargetMode="External"/><Relationship Id="rId15" Type="http://schemas.openxmlformats.org/officeDocument/2006/relationships/hyperlink" Target="https://directory.eoportal.org/web/eoportal/satellite-missions/c-missions/cxbn" TargetMode="External"/><Relationship Id="rId16" Type="http://schemas.openxmlformats.org/officeDocument/2006/relationships/hyperlink" Target="http://space.skyrocket.de/doc_sdat/phonesat-v1.htm" TargetMode="External"/><Relationship Id="rId17" Type="http://schemas.openxmlformats.org/officeDocument/2006/relationships/hyperlink" Target="http://space.skyrocket.de/doc_sdat/phonesat-v1.htm" TargetMode="External"/><Relationship Id="rId18" Type="http://schemas.openxmlformats.org/officeDocument/2006/relationships/hyperlink" Target="http://space.skyrocket.de/doc_sdat/phonesat-v2.htm" TargetMode="External"/><Relationship Id="rId19" Type="http://schemas.openxmlformats.org/officeDocument/2006/relationships/hyperlink" Target="http://www.nasa.gov/centers/ames/engineering/projects/sporesat.html" TargetMode="External"/><Relationship Id="rId30" Type="http://schemas.openxmlformats.org/officeDocument/2006/relationships/hyperlink" Target="http://ssl.engineering.uky.edu/missions/orbital/kysat-2/" TargetMode="External"/><Relationship Id="rId31" Type="http://schemas.openxmlformats.org/officeDocument/2006/relationships/hyperlink" Target="http://space.skyrocket.de/doc_sdat/rax.htm" TargetMode="External"/><Relationship Id="rId32" Type="http://schemas.openxmlformats.org/officeDocument/2006/relationships/hyperlink" Target="http://space.skyrocket.de/doc_sdat/rax.htm" TargetMode="External"/><Relationship Id="rId33" Type="http://schemas.openxmlformats.org/officeDocument/2006/relationships/hyperlink" Target="http://space.skyrocket.de/doc_sdat/m-cubed.htm" TargetMode="External"/><Relationship Id="rId34" Type="http://schemas.openxmlformats.org/officeDocument/2006/relationships/hyperlink" Target="https://directory.eoportal.org/web/eoportal/satellite-missions/m/mcubed-2" TargetMode="External"/><Relationship Id="rId35" Type="http://schemas.openxmlformats.org/officeDocument/2006/relationships/hyperlink" Target="https://directory.eoportal.org/web/eoportal/satellite-missions/t/trailblazer" TargetMode="External"/><Relationship Id="rId36" Type="http://schemas.openxmlformats.org/officeDocument/2006/relationships/hyperlink" Target="https://directory.eoportal.org/web/eoportal/satellite-missions/a/aeneas" TargetMode="External"/><Relationship Id="rId37" Type="http://schemas.openxmlformats.org/officeDocument/2006/relationships/hyperlink" Target="http://www.ae.utexas.edu/news/features/bevo-2-satellite-sdl" TargetMode="External"/><Relationship Id="rId38" Type="http://schemas.openxmlformats.org/officeDocument/2006/relationships/hyperlink" Target="http://space.skyrocket.de/doc_sdat/pssct-2.htm" TargetMode="External"/><Relationship Id="rId39" Type="http://schemas.openxmlformats.org/officeDocument/2006/relationships/hyperlink" Target="http://www.aprs.org/psat.html" TargetMode="External"/><Relationship Id="rId50" Type="http://schemas.openxmlformats.org/officeDocument/2006/relationships/hyperlink" Target="http://www.ti.com/lsds/ti/microcontrollers_16-bit_32-bit/msp/overview.page" TargetMode="External"/><Relationship Id="rId51" Type="http://schemas.openxmlformats.org/officeDocument/2006/relationships/hyperlink" Target="http://www.ti.com/lsds/ti/microcontrollers_16-bit_32-bit/msp/overview.page" TargetMode="External"/><Relationship Id="rId52" Type="http://schemas.openxmlformats.org/officeDocument/2006/relationships/hyperlink" Target="http://www.microchip.com/paramchartsearch/chart.aspx?branchid=1004&amp;mid=10&amp;lang=en&amp;pageid=74" TargetMode="External"/><Relationship Id="rId53" Type="http://schemas.openxmlformats.org/officeDocument/2006/relationships/hyperlink" Target="http://www.microchip.com/paramchartsearch/chart.aspx?branchid=1004&amp;mid=10&amp;lang=en&amp;pageid=74" TargetMode="External"/><Relationship Id="rId54" Type="http://schemas.openxmlformats.org/officeDocument/2006/relationships/hyperlink" Target="http://www.microchip.com/paramchartsearch/chart.aspx?branchid=1004&amp;mid=10&amp;lang=en&amp;pageid=74" TargetMode="External"/><Relationship Id="rId55" Type="http://schemas.openxmlformats.org/officeDocument/2006/relationships/hyperlink" Target="http://www.microchip.com/paramchartsearch/chart.aspx?branchid=1004&amp;mid=10&amp;lang=en&amp;pageid=74" TargetMode="External"/><Relationship Id="rId56" Type="http://schemas.openxmlformats.org/officeDocument/2006/relationships/hyperlink" Target="http://www.microchip.com/paramchartsearch/chart.aspx?branchid=1004&amp;mid=10&amp;lang=en&amp;pageid=74" TargetMode="External"/><Relationship Id="rId57" Type="http://schemas.openxmlformats.org/officeDocument/2006/relationships/hyperlink" Target="http://www.microchip.com/paramchartsearch/chart.aspx?branchid=1004&amp;mid=10&amp;lang=en&amp;pageid=74" TargetMode="External"/><Relationship Id="rId58" Type="http://schemas.openxmlformats.org/officeDocument/2006/relationships/hyperlink" Target="http://www.microchip.com/paramchartsearch/chart.aspx?branchid=1004&amp;mid=10&amp;lang=en&amp;pageid=74" TargetMode="External"/><Relationship Id="rId59" Type="http://schemas.openxmlformats.org/officeDocument/2006/relationships/hyperlink" Target="http://www.microchip.com/paramchartsearch/chart.aspx?branchid=1004&amp;mid=10&amp;lang=en&amp;pageid=74" TargetMode="External"/><Relationship Id="rId70" Type="http://schemas.openxmlformats.org/officeDocument/2006/relationships/hyperlink" Target="http://www.microchip.com/pagehandler/en-us/family/16bit/" TargetMode="External"/><Relationship Id="rId71" Type="http://schemas.openxmlformats.org/officeDocument/2006/relationships/hyperlink" Target="http://phytec.com/products/system-on-modules/phycore/lpc3250/" TargetMode="External"/><Relationship Id="rId72" Type="http://schemas.openxmlformats.org/officeDocument/2006/relationships/hyperlink" Target="http://www.silabs.com/products/mcu/pages/8051-microcontroller.aspx" TargetMode="External"/><Relationship Id="rId73" Type="http://schemas.openxmlformats.org/officeDocument/2006/relationships/hyperlink" Target="http://www.microchip.com/ParamChartSearch/chart.aspx?branchID=8183&amp;" TargetMode="External"/><Relationship Id="rId74" Type="http://schemas.openxmlformats.org/officeDocument/2006/relationships/hyperlink" Target="http://www.microchip.com/ParamChartSearch/chart.aspx?branchID=8183&amp;" TargetMode="External"/><Relationship Id="rId75" Type="http://schemas.openxmlformats.org/officeDocument/2006/relationships/hyperlink" Target="http://www.microchip.com/ParamChartSearch/chart.aspx?branchID=8183&amp;" TargetMode="External"/><Relationship Id="rId76" Type="http://schemas.openxmlformats.org/officeDocument/2006/relationships/hyperlink" Target="http://www.microchip.com/paramchartsearch/chart.aspx?branchid=1004&amp;mid=10&amp;lang=en&amp;pageid=74" TargetMode="External"/><Relationship Id="rId77" Type="http://schemas.openxmlformats.org/officeDocument/2006/relationships/hyperlink" Target="http://www.microchip.com/pagehandler/en-us/family/32bit/" TargetMode="External"/><Relationship Id="rId78" Type="http://schemas.openxmlformats.org/officeDocument/2006/relationships/hyperlink" Target="http://www.taskit.de/stamp9g20.html" TargetMode="External"/><Relationship Id="rId79" Type="http://schemas.openxmlformats.org/officeDocument/2006/relationships/hyperlink" Target="http://www.taskit.de/stamp9g20.html" TargetMode="External"/><Relationship Id="rId110" Type="http://schemas.openxmlformats.org/officeDocument/2006/relationships/hyperlink" Target="http://www.microchip.com/ParamChartSearch/chart.aspx?branchID=8183&amp;" TargetMode="External"/><Relationship Id="rId90" Type="http://schemas.openxmlformats.org/officeDocument/2006/relationships/hyperlink" Target="http://www.pumpkininc.com" TargetMode="External"/><Relationship Id="rId91" Type="http://schemas.openxmlformats.org/officeDocument/2006/relationships/hyperlink" Target="http://www.pumpkininc.com" TargetMode="External"/><Relationship Id="rId92" Type="http://schemas.openxmlformats.org/officeDocument/2006/relationships/hyperlink" Target="http://www.pumpkininc.com" TargetMode="External"/><Relationship Id="rId93" Type="http://schemas.openxmlformats.org/officeDocument/2006/relationships/hyperlink" Target="http://www.pumpkininc.com" TargetMode="External"/><Relationship Id="rId94" Type="http://schemas.openxmlformats.org/officeDocument/2006/relationships/hyperlink" Target="http://intelligent-systems.altran.com/technologies/software-engineering/spark.html" TargetMode="External"/><Relationship Id="rId95" Type="http://schemas.openxmlformats.org/officeDocument/2006/relationships/hyperlink" Target="http://micrium.com/products/" TargetMode="External"/><Relationship Id="rId96" Type="http://schemas.openxmlformats.org/officeDocument/2006/relationships/hyperlink" Target="http://www.atmel.com/microsite/atmel_studio6/" TargetMode="External"/><Relationship Id="rId97" Type="http://schemas.openxmlformats.org/officeDocument/2006/relationships/hyperlink" Target="http://www.pumpkininc.com" TargetMode="External"/><Relationship Id="rId98" Type="http://schemas.openxmlformats.org/officeDocument/2006/relationships/hyperlink" Target="https://directory.eoportal.org/web/eoportal/satellite-missions/l/lmrsat" TargetMode="External"/><Relationship Id="rId99" Type="http://schemas.openxmlformats.org/officeDocument/2006/relationships/hyperlink" Target="https://directory.eoportal.org/web/eoportal/satellite-missions/i/inspire" TargetMode="External"/><Relationship Id="rId111" Type="http://schemas.openxmlformats.org/officeDocument/2006/relationships/hyperlink" Target="http://www.pumpkininc.com" TargetMode="External"/><Relationship Id="rId112" Type="http://schemas.openxmlformats.org/officeDocument/2006/relationships/vmlDrawing" Target="../drawings/vmlDrawing2.vml"/><Relationship Id="rId113" Type="http://schemas.openxmlformats.org/officeDocument/2006/relationships/comments" Target="../comments2.xml"/><Relationship Id="rId20" Type="http://schemas.openxmlformats.org/officeDocument/2006/relationships/hyperlink" Target="https://directory.eoportal.org/web/eoportal/satellite-missions/g/genesat" TargetMode="External"/><Relationship Id="rId21" Type="http://schemas.openxmlformats.org/officeDocument/2006/relationships/hyperlink" Target="https://directory.eoportal.org/web/eoportal/satellite-missions/c-missions/copper" TargetMode="External"/><Relationship Id="rId22" Type="http://schemas.openxmlformats.org/officeDocument/2006/relationships/hyperlink" Target="https://directory.eoportal.org/web/eoportal/satellite-missions/q/quakesat" TargetMode="External"/><Relationship Id="rId23" Type="http://schemas.openxmlformats.org/officeDocument/2006/relationships/hyperlink" Target="http://space.skyrocket.de/doc_sdat/mast.htm" TargetMode="External"/><Relationship Id="rId24" Type="http://schemas.openxmlformats.org/officeDocument/2006/relationships/hyperlink" Target="http://mstl.atl.calpoly.edu/~bklofas/Presentations/SummerWorkshop2012/Hinkley_AeroCube_3_4.pdf" TargetMode="External"/><Relationship Id="rId25" Type="http://schemas.openxmlformats.org/officeDocument/2006/relationships/hyperlink" Target="http://space.uah.edu/chargersat1/" TargetMode="External"/><Relationship Id="rId26" Type="http://schemas.openxmlformats.org/officeDocument/2006/relationships/hyperlink" Target="https://directory.eoportal.org/web/eoportal/satellite-missions/c-missions/cinema" TargetMode="External"/><Relationship Id="rId27" Type="http://schemas.openxmlformats.org/officeDocument/2006/relationships/hyperlink" Target="http://lasp.colorado.edu/home/csswe/" TargetMode="External"/><Relationship Id="rId28" Type="http://schemas.openxmlformats.org/officeDocument/2006/relationships/hyperlink" Target="https://directory.eoportal.org/web/eoportal/satellite-missions/s/swampsat" TargetMode="External"/><Relationship Id="rId29" Type="http://schemas.openxmlformats.org/officeDocument/2006/relationships/hyperlink" Target="http://cubesat.ece.illinois.edu" TargetMode="External"/><Relationship Id="rId40" Type="http://schemas.openxmlformats.org/officeDocument/2006/relationships/hyperlink" Target="http://mstl.atl.calpoly.edu/~bklofas/Presentations/DevelopersWorkshop2010/50_Brandon_Lunar_Lander.pdf" TargetMode="External"/><Relationship Id="rId41" Type="http://schemas.openxmlformats.org/officeDocument/2006/relationships/hyperlink" Target="https://directory.eoportal.org/web/eoportal/satellite-missions/d/dice" TargetMode="External"/><Relationship Id="rId42" Type="http://schemas.openxmlformats.org/officeDocument/2006/relationships/hyperlink" Target="http://mstl.atl.calpoly.edu/~bklofas/Presentations/DevelopersWorkshop2013/Kang_DragonSat-1.pdf" TargetMode="External"/><Relationship Id="rId43" Type="http://schemas.openxmlformats.org/officeDocument/2006/relationships/hyperlink" Target="https://icubesat.files.wordpress.com/2014/05/icubesat-org_2014_b-2-4-bricsat-p_dinellie_201405281748.pdf" TargetMode="External"/><Relationship Id="rId44" Type="http://schemas.openxmlformats.org/officeDocument/2006/relationships/hyperlink" Target="http://mstl.atl.calpoly.edu/~bklofas/Presentations/DevelopersWorkshop2009/5_Missions_1/3_Malone-SCAT.pdf" TargetMode="External"/><Relationship Id="rId45" Type="http://schemas.openxmlformats.org/officeDocument/2006/relationships/hyperlink" Target="https://ssel.montana.edu" TargetMode="External"/><Relationship Id="rId46" Type="http://schemas.openxmlformats.org/officeDocument/2006/relationships/hyperlink" Target="http://www.ti.com/lsds/ti/microcontrollers_16-bit_32-bit/msp/overview.page" TargetMode="External"/><Relationship Id="rId47" Type="http://schemas.openxmlformats.org/officeDocument/2006/relationships/hyperlink" Target="http://www.ti.com/lsds/ti/microcontrollers_16-bit_32-bit/msp/overview.page" TargetMode="External"/><Relationship Id="rId48" Type="http://schemas.openxmlformats.org/officeDocument/2006/relationships/hyperlink" Target="http://www.ti.com/lsds/ti/microcontrollers_16-bit_32-bit/msp/overview.page" TargetMode="External"/><Relationship Id="rId49" Type="http://schemas.openxmlformats.org/officeDocument/2006/relationships/hyperlink" Target="http://www.ti.com/lsds/ti/microcontrollers_16-bit_32-bit/msp/overview.page" TargetMode="External"/><Relationship Id="rId60" Type="http://schemas.openxmlformats.org/officeDocument/2006/relationships/hyperlink" Target="http://www.microchip.com/paramchartsearch/chart.aspx?branchid=1004&amp;mid=10&amp;lang=en&amp;pageid=74" TargetMode="External"/><Relationship Id="rId61" Type="http://schemas.openxmlformats.org/officeDocument/2006/relationships/hyperlink" Target="http://www.atmel.com/devices/sam9260.aspx" TargetMode="External"/><Relationship Id="rId62" Type="http://schemas.openxmlformats.org/officeDocument/2006/relationships/hyperlink" Target="http://www.atmel.com/devices/sam9260.aspx" TargetMode="External"/><Relationship Id="rId63" Type="http://schemas.openxmlformats.org/officeDocument/2006/relationships/hyperlink" Target="http://www.atmel.com/devices/sam9260.aspx" TargetMode="External"/><Relationship Id="rId64" Type="http://schemas.openxmlformats.org/officeDocument/2006/relationships/hyperlink" Target="http://www.atmel.com/devices/at32uc3a3256s.aspx" TargetMode="External"/><Relationship Id="rId65" Type="http://schemas.openxmlformats.org/officeDocument/2006/relationships/hyperlink" Target="http://www.ti.com/lsds/ti/microcontrollers_16-bit_32-bit/msp/security_communications/rf430/overview.page?paramCriteri" TargetMode="External"/><Relationship Id="rId66" Type="http://schemas.openxmlformats.org/officeDocument/2006/relationships/hyperlink" Target="http://www.ti.com/lsds/ti/microcontrollers_16-bit_32-bit/msp/overview.page" TargetMode="External"/><Relationship Id="rId67" Type="http://schemas.openxmlformats.org/officeDocument/2006/relationships/hyperlink" Target="http://www.microchip.com/pagehandler/en-us/family/16bit/" TargetMode="External"/><Relationship Id="rId68" Type="http://schemas.openxmlformats.org/officeDocument/2006/relationships/hyperlink" Target="http://www.microchip.com/pagehandler/en-us/family/16bit/" TargetMode="External"/><Relationship Id="rId69" Type="http://schemas.openxmlformats.org/officeDocument/2006/relationships/hyperlink" Target="http://www.microchip.com/pagehandler/en-us/family/16bit/" TargetMode="External"/><Relationship Id="rId100" Type="http://schemas.openxmlformats.org/officeDocument/2006/relationships/hyperlink" Target="https://directory.eoportal.org/web/eoportal/satellite-missions/r/race" TargetMode="External"/><Relationship Id="rId80" Type="http://schemas.openxmlformats.org/officeDocument/2006/relationships/hyperlink" Target="http://www.freescale.com/webapp/sps/site/taxonomy.jsp?code=APLHC12FAM18" TargetMode="External"/><Relationship Id="rId81" Type="http://schemas.openxmlformats.org/officeDocument/2006/relationships/hyperlink" Target="http://en.wikipedia.org/wiki/Intel_80486" TargetMode="External"/><Relationship Id="rId82" Type="http://schemas.openxmlformats.org/officeDocument/2006/relationships/hyperlink" Target="http://en.wikipedia.org/wiki/Intel_80386" TargetMode="External"/><Relationship Id="rId83" Type="http://schemas.openxmlformats.org/officeDocument/2006/relationships/hyperlink" Target="http://www.atmel.com/devices/atxmega128a1u.aspx" TargetMode="External"/><Relationship Id="rId84" Type="http://schemas.openxmlformats.org/officeDocument/2006/relationships/hyperlink" Target="http://en.wikipedia.org/wiki/SuperH" TargetMode="External"/><Relationship Id="rId85" Type="http://schemas.openxmlformats.org/officeDocument/2006/relationships/hyperlink" Target="http://www.ti.com/lsds/ti/microcontrollers_16-bit_32-bit/msp/overview.page" TargetMode="External"/><Relationship Id="rId86" Type="http://schemas.openxmlformats.org/officeDocument/2006/relationships/hyperlink" Target="http://www.freescale.com/webapp/sps/site/taxonomy.jsp?code=APLHC12FAM18" TargetMode="External"/><Relationship Id="rId87" Type="http://schemas.openxmlformats.org/officeDocument/2006/relationships/hyperlink" Target="http://www.pumpkininc.com" TargetMode="External"/><Relationship Id="rId88" Type="http://schemas.openxmlformats.org/officeDocument/2006/relationships/hyperlink" Target="http://www.pumpkininc.com" TargetMode="External"/><Relationship Id="rId89" Type="http://schemas.openxmlformats.org/officeDocument/2006/relationships/hyperlink" Target="http://www.pumpkin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5"/>
  <sheetViews>
    <sheetView workbookViewId="0">
      <selection activeCell="C8" sqref="C8"/>
    </sheetView>
  </sheetViews>
  <sheetFormatPr baseColWidth="10" defaultRowHeight="15" x14ac:dyDescent="0"/>
  <cols>
    <col min="1" max="1" width="30.33203125" style="2" bestFit="1" customWidth="1"/>
    <col min="2" max="2" width="29.33203125" style="2" bestFit="1" customWidth="1"/>
    <col min="3" max="3" width="52" style="2" bestFit="1" customWidth="1"/>
    <col min="4" max="4" width="8.1640625" style="2" bestFit="1" customWidth="1"/>
    <col min="5" max="5" width="9.5" style="2" bestFit="1" customWidth="1"/>
    <col min="6" max="6" width="13.1640625" style="2" bestFit="1" customWidth="1"/>
    <col min="7" max="7" width="23.83203125" style="2" bestFit="1" customWidth="1"/>
    <col min="8" max="8" width="15.33203125" style="2" bestFit="1" customWidth="1"/>
    <col min="9" max="9" width="24.33203125" style="2" bestFit="1" customWidth="1"/>
    <col min="10" max="10" width="9.83203125" style="2" bestFit="1" customWidth="1"/>
    <col min="11" max="11" width="16.83203125" style="2" bestFit="1" customWidth="1"/>
    <col min="12" max="12" width="16" style="2" bestFit="1" customWidth="1"/>
    <col min="13" max="13" width="30.33203125" style="2" bestFit="1" customWidth="1"/>
    <col min="14" max="14" width="14.83203125" style="2" bestFit="1" customWidth="1"/>
    <col min="15" max="15" width="27.5" style="2" bestFit="1" customWidth="1"/>
    <col min="16" max="16" width="22.83203125" style="2" bestFit="1" customWidth="1"/>
    <col min="17" max="17" width="28.6640625" style="2" bestFit="1" customWidth="1"/>
    <col min="18" max="18" width="20.5" style="2" bestFit="1" customWidth="1"/>
    <col min="19" max="19" width="31.33203125" style="2" bestFit="1" customWidth="1"/>
    <col min="20" max="16384" width="10.83203125" style="2"/>
  </cols>
  <sheetData>
    <row r="1" spans="1:39" ht="32" customHeight="1">
      <c r="A1" s="27" t="s">
        <v>0</v>
      </c>
      <c r="B1" s="28" t="s">
        <v>129</v>
      </c>
      <c r="C1" s="28" t="s">
        <v>52</v>
      </c>
      <c r="D1" s="28" t="s">
        <v>80</v>
      </c>
      <c r="E1" s="28" t="s">
        <v>130</v>
      </c>
      <c r="F1" s="28" t="s">
        <v>86</v>
      </c>
      <c r="G1" s="28" t="s">
        <v>131</v>
      </c>
      <c r="H1" s="28" t="s">
        <v>132</v>
      </c>
      <c r="I1" s="28" t="s">
        <v>133</v>
      </c>
      <c r="J1" s="28" t="s">
        <v>87</v>
      </c>
      <c r="K1" s="28" t="s">
        <v>134</v>
      </c>
      <c r="L1" s="28" t="s">
        <v>135</v>
      </c>
      <c r="M1" s="28" t="s">
        <v>89</v>
      </c>
      <c r="N1" s="28" t="s">
        <v>96</v>
      </c>
      <c r="O1" s="28" t="s">
        <v>136</v>
      </c>
      <c r="P1" s="28" t="s">
        <v>137</v>
      </c>
      <c r="Q1" s="28" t="s">
        <v>138</v>
      </c>
      <c r="R1" s="28" t="s">
        <v>267</v>
      </c>
      <c r="S1" s="28" t="s">
        <v>139</v>
      </c>
      <c r="T1" s="10"/>
      <c r="U1" s="1"/>
      <c r="V1" s="1"/>
      <c r="W1" s="1"/>
      <c r="X1" s="1"/>
      <c r="Y1" s="1"/>
      <c r="Z1" s="1"/>
      <c r="AA1" s="1"/>
      <c r="AB1" s="1"/>
      <c r="AC1" s="1"/>
      <c r="AD1" s="1"/>
      <c r="AE1" s="1"/>
      <c r="AF1" s="1"/>
      <c r="AG1" s="1"/>
      <c r="AH1" s="1"/>
      <c r="AI1" s="1"/>
      <c r="AJ1" s="1"/>
      <c r="AK1" s="1"/>
      <c r="AL1" s="1"/>
      <c r="AM1" s="1"/>
    </row>
    <row r="2" spans="1:39" ht="16">
      <c r="A2" s="13" t="s">
        <v>1</v>
      </c>
      <c r="B2" s="14" t="s">
        <v>294</v>
      </c>
      <c r="C2" s="13" t="s">
        <v>53</v>
      </c>
      <c r="D2" s="13" t="s">
        <v>81</v>
      </c>
      <c r="E2" s="13" t="s">
        <v>120</v>
      </c>
      <c r="F2" s="13">
        <v>2003</v>
      </c>
      <c r="G2" s="13" t="s">
        <v>175</v>
      </c>
      <c r="H2" s="13" t="s">
        <v>115</v>
      </c>
      <c r="I2" s="13"/>
      <c r="J2" s="13" t="s">
        <v>88</v>
      </c>
      <c r="K2" s="13"/>
      <c r="L2" s="13" t="s">
        <v>123</v>
      </c>
      <c r="M2" s="29" t="s">
        <v>216</v>
      </c>
      <c r="N2" s="14" t="s">
        <v>97</v>
      </c>
      <c r="O2" s="13"/>
      <c r="P2" s="14" t="s">
        <v>176</v>
      </c>
      <c r="Q2" s="13"/>
      <c r="R2" s="13"/>
      <c r="S2" s="14" t="s">
        <v>123</v>
      </c>
      <c r="T2" s="10"/>
      <c r="U2" s="1"/>
      <c r="V2" s="1"/>
      <c r="W2" s="1"/>
      <c r="X2" s="1"/>
      <c r="Y2" s="1"/>
      <c r="Z2" s="1"/>
      <c r="AA2" s="1"/>
      <c r="AB2" s="1"/>
      <c r="AC2" s="1"/>
      <c r="AD2" s="1"/>
      <c r="AE2" s="1"/>
      <c r="AF2" s="1"/>
      <c r="AG2" s="1"/>
      <c r="AH2" s="1"/>
      <c r="AI2" s="1"/>
      <c r="AJ2" s="1"/>
      <c r="AK2" s="1"/>
      <c r="AL2" s="1"/>
      <c r="AM2" s="1"/>
    </row>
    <row r="3" spans="1:39" ht="32">
      <c r="A3" s="15" t="s">
        <v>28</v>
      </c>
      <c r="B3" s="13" t="s">
        <v>146</v>
      </c>
      <c r="C3" s="16" t="s">
        <v>204</v>
      </c>
      <c r="D3" s="14" t="s">
        <v>83</v>
      </c>
      <c r="E3" s="13" t="s">
        <v>173</v>
      </c>
      <c r="F3" s="17">
        <v>37802</v>
      </c>
      <c r="G3" s="14" t="s">
        <v>174</v>
      </c>
      <c r="H3" s="14" t="s">
        <v>115</v>
      </c>
      <c r="I3" s="18" t="s">
        <v>210</v>
      </c>
      <c r="J3" s="14" t="s">
        <v>88</v>
      </c>
      <c r="K3" s="13"/>
      <c r="L3" s="13" t="s">
        <v>123</v>
      </c>
      <c r="M3" s="29" t="s">
        <v>218</v>
      </c>
      <c r="N3" s="14" t="s">
        <v>101</v>
      </c>
      <c r="O3" s="14" t="s">
        <v>123</v>
      </c>
      <c r="P3" s="16" t="s">
        <v>245</v>
      </c>
      <c r="Q3" s="13"/>
      <c r="R3" s="13"/>
      <c r="S3" s="13"/>
      <c r="T3" s="10"/>
      <c r="U3" s="1"/>
      <c r="V3" s="1"/>
      <c r="W3" s="1"/>
      <c r="X3" s="1"/>
      <c r="Y3" s="1"/>
      <c r="Z3" s="1"/>
      <c r="AA3" s="1"/>
      <c r="AB3" s="1"/>
      <c r="AC3" s="1"/>
      <c r="AD3" s="1"/>
      <c r="AE3" s="1"/>
      <c r="AF3" s="1"/>
      <c r="AG3" s="1"/>
      <c r="AH3" s="1"/>
      <c r="AI3" s="1"/>
      <c r="AJ3" s="1"/>
      <c r="AK3" s="1"/>
      <c r="AL3" s="1"/>
      <c r="AM3" s="1"/>
    </row>
    <row r="4" spans="1:39" ht="30">
      <c r="A4" s="15" t="s">
        <v>14</v>
      </c>
      <c r="B4" s="13" t="s">
        <v>109</v>
      </c>
      <c r="C4" s="19" t="s">
        <v>57</v>
      </c>
      <c r="D4" s="13" t="s">
        <v>81</v>
      </c>
      <c r="E4" s="14" t="s">
        <v>110</v>
      </c>
      <c r="F4" s="17">
        <v>38924</v>
      </c>
      <c r="G4" s="14" t="s">
        <v>111</v>
      </c>
      <c r="H4" s="14" t="s">
        <v>112</v>
      </c>
      <c r="I4" s="13"/>
      <c r="J4" s="13" t="s">
        <v>88</v>
      </c>
      <c r="K4" s="13"/>
      <c r="L4" s="13"/>
      <c r="M4" s="29" t="s">
        <v>104</v>
      </c>
      <c r="N4" s="13"/>
      <c r="O4" s="13" t="s">
        <v>256</v>
      </c>
      <c r="P4" s="16" t="s">
        <v>231</v>
      </c>
      <c r="Q4" s="14" t="s">
        <v>113</v>
      </c>
      <c r="R4" s="14" t="s">
        <v>266</v>
      </c>
      <c r="S4" s="13"/>
      <c r="T4" s="10"/>
      <c r="U4" s="1"/>
      <c r="V4" s="1"/>
      <c r="W4" s="1"/>
      <c r="X4" s="1"/>
      <c r="Y4" s="1"/>
      <c r="Z4" s="1"/>
      <c r="AA4" s="1"/>
      <c r="AB4" s="1"/>
      <c r="AC4" s="1"/>
      <c r="AD4" s="1"/>
      <c r="AE4" s="1"/>
      <c r="AF4" s="1"/>
      <c r="AG4" s="1"/>
      <c r="AH4" s="1"/>
      <c r="AI4" s="1"/>
      <c r="AJ4" s="1"/>
      <c r="AK4" s="1"/>
      <c r="AL4" s="1"/>
      <c r="AM4" s="1"/>
    </row>
    <row r="5" spans="1:39" ht="16">
      <c r="A5" s="15" t="s">
        <v>15</v>
      </c>
      <c r="B5" s="13" t="s">
        <v>109</v>
      </c>
      <c r="C5" s="19" t="s">
        <v>57</v>
      </c>
      <c r="D5" s="13" t="s">
        <v>81</v>
      </c>
      <c r="E5" s="14" t="s">
        <v>110</v>
      </c>
      <c r="F5" s="17">
        <v>38924</v>
      </c>
      <c r="G5" s="14" t="s">
        <v>111</v>
      </c>
      <c r="H5" s="14" t="s">
        <v>112</v>
      </c>
      <c r="I5" s="13"/>
      <c r="J5" s="13" t="s">
        <v>88</v>
      </c>
      <c r="K5" s="13"/>
      <c r="L5" s="13"/>
      <c r="M5" s="29" t="s">
        <v>104</v>
      </c>
      <c r="N5" s="13"/>
      <c r="O5" s="13" t="s">
        <v>123</v>
      </c>
      <c r="P5" s="14" t="s">
        <v>114</v>
      </c>
      <c r="Q5" s="14" t="s">
        <v>113</v>
      </c>
      <c r="R5" s="14" t="s">
        <v>266</v>
      </c>
      <c r="S5" s="13"/>
      <c r="T5" s="10"/>
      <c r="U5" s="1"/>
      <c r="V5" s="1"/>
      <c r="W5" s="1"/>
      <c r="X5" s="1"/>
      <c r="Y5" s="1"/>
      <c r="Z5" s="1"/>
      <c r="AA5" s="1"/>
      <c r="AB5" s="1"/>
      <c r="AC5" s="1"/>
      <c r="AD5" s="1"/>
      <c r="AE5" s="1"/>
      <c r="AF5" s="1"/>
      <c r="AG5" s="1"/>
      <c r="AH5" s="1"/>
      <c r="AI5" s="1"/>
      <c r="AJ5" s="1"/>
      <c r="AK5" s="1"/>
      <c r="AL5" s="1"/>
      <c r="AM5" s="1"/>
    </row>
    <row r="6" spans="1:39" ht="30">
      <c r="A6" s="15" t="s">
        <v>2</v>
      </c>
      <c r="B6" s="14" t="s">
        <v>109</v>
      </c>
      <c r="C6" s="14" t="s">
        <v>54</v>
      </c>
      <c r="D6" s="14" t="s">
        <v>82</v>
      </c>
      <c r="E6" s="13" t="s">
        <v>149</v>
      </c>
      <c r="F6" s="17">
        <v>38924</v>
      </c>
      <c r="G6" s="14" t="s">
        <v>111</v>
      </c>
      <c r="H6" s="14" t="s">
        <v>112</v>
      </c>
      <c r="I6" s="13"/>
      <c r="J6" s="13"/>
      <c r="K6" s="13"/>
      <c r="L6" s="13" t="s">
        <v>123</v>
      </c>
      <c r="M6" s="29" t="s">
        <v>219</v>
      </c>
      <c r="N6" s="14" t="s">
        <v>226</v>
      </c>
      <c r="O6" s="13"/>
      <c r="P6" s="16" t="s">
        <v>238</v>
      </c>
      <c r="Q6" s="16" t="s">
        <v>252</v>
      </c>
      <c r="R6" s="13"/>
      <c r="S6" s="14" t="s">
        <v>123</v>
      </c>
      <c r="T6" s="10"/>
      <c r="U6" s="1"/>
      <c r="V6" s="1"/>
      <c r="W6" s="1"/>
      <c r="X6" s="1"/>
      <c r="Y6" s="1"/>
      <c r="Z6" s="1"/>
      <c r="AA6" s="1"/>
      <c r="AB6" s="1"/>
      <c r="AC6" s="1"/>
      <c r="AD6" s="1"/>
      <c r="AE6" s="1"/>
      <c r="AF6" s="1"/>
      <c r="AG6" s="1"/>
      <c r="AH6" s="1"/>
      <c r="AI6" s="1"/>
      <c r="AJ6" s="1"/>
      <c r="AK6" s="1"/>
      <c r="AL6" s="1"/>
      <c r="AM6" s="1"/>
    </row>
    <row r="7" spans="1:39" ht="16">
      <c r="A7" s="15" t="s">
        <v>288</v>
      </c>
      <c r="B7" s="20" t="s">
        <v>109</v>
      </c>
      <c r="C7" s="20" t="s">
        <v>60</v>
      </c>
      <c r="D7" s="20" t="s">
        <v>81</v>
      </c>
      <c r="E7" s="20" t="s">
        <v>110</v>
      </c>
      <c r="F7" s="21">
        <v>38924</v>
      </c>
      <c r="G7" s="20" t="s">
        <v>111</v>
      </c>
      <c r="H7" s="20" t="s">
        <v>112</v>
      </c>
      <c r="I7" s="20" t="s">
        <v>289</v>
      </c>
      <c r="J7" s="20" t="s">
        <v>88</v>
      </c>
      <c r="K7" s="20"/>
      <c r="L7" s="20"/>
      <c r="M7" s="29" t="s">
        <v>290</v>
      </c>
      <c r="N7" s="20" t="s">
        <v>291</v>
      </c>
      <c r="O7" s="20" t="s">
        <v>123</v>
      </c>
      <c r="P7" s="20" t="s">
        <v>200</v>
      </c>
      <c r="Q7" s="20" t="s">
        <v>292</v>
      </c>
      <c r="R7" s="20" t="s">
        <v>293</v>
      </c>
      <c r="S7" s="20"/>
      <c r="T7" s="10"/>
      <c r="U7" s="1"/>
      <c r="V7" s="1"/>
      <c r="W7" s="1"/>
      <c r="X7" s="1"/>
      <c r="Y7" s="1"/>
      <c r="Z7" s="1"/>
      <c r="AA7" s="1"/>
      <c r="AB7" s="1"/>
      <c r="AC7" s="1"/>
      <c r="AD7" s="1"/>
      <c r="AE7" s="1"/>
      <c r="AF7" s="1"/>
      <c r="AG7" s="1"/>
      <c r="AH7" s="1"/>
      <c r="AI7" s="1"/>
      <c r="AJ7" s="1"/>
      <c r="AK7" s="1"/>
      <c r="AL7" s="1"/>
      <c r="AM7" s="1"/>
    </row>
    <row r="8" spans="1:39" ht="32">
      <c r="A8" s="15" t="s">
        <v>49</v>
      </c>
      <c r="B8" s="13" t="s">
        <v>167</v>
      </c>
      <c r="C8" s="22" t="s">
        <v>79</v>
      </c>
      <c r="D8" s="13" t="s">
        <v>83</v>
      </c>
      <c r="E8" s="13" t="s">
        <v>125</v>
      </c>
      <c r="F8" s="23">
        <v>39067</v>
      </c>
      <c r="G8" s="13" t="s">
        <v>168</v>
      </c>
      <c r="H8" s="13" t="s">
        <v>115</v>
      </c>
      <c r="I8" s="13"/>
      <c r="J8" s="13"/>
      <c r="K8" s="13"/>
      <c r="L8" s="14" t="s">
        <v>123</v>
      </c>
      <c r="M8" s="30" t="s">
        <v>107</v>
      </c>
      <c r="N8" s="14" t="s">
        <v>169</v>
      </c>
      <c r="O8" s="14" t="s">
        <v>256</v>
      </c>
      <c r="P8" s="13"/>
      <c r="Q8" s="14" t="s">
        <v>260</v>
      </c>
      <c r="R8" s="14" t="s">
        <v>170</v>
      </c>
      <c r="S8" s="13"/>
      <c r="T8" s="10"/>
      <c r="U8" s="1"/>
      <c r="V8" s="1"/>
      <c r="W8" s="1"/>
      <c r="X8" s="1"/>
      <c r="Y8" s="1"/>
      <c r="Z8" s="1"/>
      <c r="AA8" s="1"/>
      <c r="AB8" s="1"/>
      <c r="AC8" s="1"/>
      <c r="AD8" s="1"/>
      <c r="AE8" s="1"/>
      <c r="AF8" s="1"/>
      <c r="AG8" s="1"/>
      <c r="AH8" s="1"/>
      <c r="AI8" s="1"/>
      <c r="AJ8" s="1"/>
      <c r="AK8" s="1"/>
      <c r="AL8" s="1"/>
      <c r="AM8" s="1"/>
    </row>
    <row r="9" spans="1:39" ht="16">
      <c r="A9" s="15" t="s">
        <v>16</v>
      </c>
      <c r="B9" s="13" t="s">
        <v>109</v>
      </c>
      <c r="C9" s="19" t="s">
        <v>57</v>
      </c>
      <c r="D9" s="13" t="s">
        <v>81</v>
      </c>
      <c r="E9" s="13" t="s">
        <v>110</v>
      </c>
      <c r="F9" s="23">
        <v>39189</v>
      </c>
      <c r="G9" s="14" t="s">
        <v>111</v>
      </c>
      <c r="H9" s="13" t="s">
        <v>115</v>
      </c>
      <c r="I9" s="13"/>
      <c r="J9" s="13" t="s">
        <v>88</v>
      </c>
      <c r="K9" s="13"/>
      <c r="L9" s="13"/>
      <c r="M9" s="29" t="s">
        <v>104</v>
      </c>
      <c r="N9" s="13"/>
      <c r="O9" s="14" t="s">
        <v>123</v>
      </c>
      <c r="P9" s="14" t="s">
        <v>114</v>
      </c>
      <c r="Q9" s="14" t="s">
        <v>113</v>
      </c>
      <c r="R9" s="14" t="s">
        <v>266</v>
      </c>
      <c r="S9" s="13"/>
      <c r="T9" s="10"/>
      <c r="U9" s="1"/>
      <c r="V9" s="1"/>
      <c r="W9" s="1"/>
      <c r="X9" s="1"/>
      <c r="Y9" s="1"/>
      <c r="Z9" s="1"/>
      <c r="AA9" s="1"/>
      <c r="AB9" s="1"/>
      <c r="AC9" s="1"/>
      <c r="AD9" s="1"/>
      <c r="AE9" s="1"/>
      <c r="AF9" s="1"/>
      <c r="AG9" s="1"/>
      <c r="AH9" s="1"/>
      <c r="AI9" s="1"/>
      <c r="AJ9" s="1"/>
      <c r="AK9" s="1"/>
      <c r="AL9" s="1"/>
      <c r="AM9" s="1"/>
    </row>
    <row r="10" spans="1:39" ht="16">
      <c r="A10" s="15" t="s">
        <v>17</v>
      </c>
      <c r="B10" s="13" t="s">
        <v>109</v>
      </c>
      <c r="C10" s="19" t="s">
        <v>57</v>
      </c>
      <c r="D10" s="13" t="s">
        <v>81</v>
      </c>
      <c r="E10" s="13" t="s">
        <v>110</v>
      </c>
      <c r="F10" s="23">
        <v>39189</v>
      </c>
      <c r="G10" s="14" t="s">
        <v>111</v>
      </c>
      <c r="H10" s="13" t="s">
        <v>115</v>
      </c>
      <c r="I10" s="13"/>
      <c r="J10" s="13" t="s">
        <v>88</v>
      </c>
      <c r="K10" s="13"/>
      <c r="L10" s="13"/>
      <c r="M10" s="29" t="s">
        <v>104</v>
      </c>
      <c r="N10" s="13"/>
      <c r="O10" s="14" t="s">
        <v>256</v>
      </c>
      <c r="P10" s="14" t="s">
        <v>114</v>
      </c>
      <c r="Q10" s="14" t="s">
        <v>113</v>
      </c>
      <c r="R10" s="14" t="s">
        <v>266</v>
      </c>
      <c r="S10" s="13"/>
      <c r="T10" s="10"/>
      <c r="U10" s="1"/>
      <c r="V10" s="1"/>
      <c r="W10" s="1"/>
      <c r="X10" s="1"/>
      <c r="Y10" s="1"/>
      <c r="Z10" s="1"/>
      <c r="AA10" s="1"/>
      <c r="AB10" s="1"/>
      <c r="AC10" s="1"/>
      <c r="AD10" s="1"/>
      <c r="AE10" s="1"/>
      <c r="AF10" s="1"/>
      <c r="AG10" s="1"/>
      <c r="AH10" s="1"/>
      <c r="AI10" s="1"/>
      <c r="AJ10" s="1"/>
      <c r="AK10" s="1"/>
      <c r="AL10" s="1"/>
      <c r="AM10" s="1"/>
    </row>
    <row r="11" spans="1:39" ht="32">
      <c r="A11" s="15" t="s">
        <v>21</v>
      </c>
      <c r="B11" s="19" t="s">
        <v>109</v>
      </c>
      <c r="C11" s="22" t="s">
        <v>205</v>
      </c>
      <c r="D11" s="13" t="s">
        <v>85</v>
      </c>
      <c r="E11" s="13" t="s">
        <v>177</v>
      </c>
      <c r="F11" s="23">
        <v>39189</v>
      </c>
      <c r="G11" s="14" t="s">
        <v>111</v>
      </c>
      <c r="H11" s="13" t="s">
        <v>178</v>
      </c>
      <c r="I11" s="13"/>
      <c r="J11" s="13" t="s">
        <v>88</v>
      </c>
      <c r="K11" s="13" t="s">
        <v>179</v>
      </c>
      <c r="L11" s="13" t="s">
        <v>123</v>
      </c>
      <c r="M11" s="29" t="s">
        <v>104</v>
      </c>
      <c r="N11" s="13"/>
      <c r="O11" s="13"/>
      <c r="P11" s="13"/>
      <c r="Q11" s="13"/>
      <c r="R11" s="14" t="s">
        <v>143</v>
      </c>
      <c r="S11" s="13"/>
      <c r="T11" s="10"/>
      <c r="U11" s="1"/>
      <c r="V11" s="1"/>
      <c r="W11" s="1"/>
      <c r="X11" s="1"/>
      <c r="Y11" s="1"/>
      <c r="Z11" s="1"/>
      <c r="AA11" s="1"/>
      <c r="AB11" s="1"/>
      <c r="AC11" s="1"/>
      <c r="AD11" s="1"/>
      <c r="AE11" s="1"/>
      <c r="AF11" s="1"/>
      <c r="AG11" s="1"/>
      <c r="AH11" s="1"/>
      <c r="AI11" s="1"/>
      <c r="AJ11" s="1"/>
      <c r="AK11" s="1"/>
      <c r="AL11" s="1"/>
      <c r="AM11" s="1"/>
    </row>
    <row r="12" spans="1:39" ht="16">
      <c r="A12" s="15" t="s">
        <v>18</v>
      </c>
      <c r="B12" s="13" t="s">
        <v>109</v>
      </c>
      <c r="C12" s="19" t="s">
        <v>57</v>
      </c>
      <c r="D12" s="13" t="s">
        <v>81</v>
      </c>
      <c r="E12" s="13" t="s">
        <v>110</v>
      </c>
      <c r="F12" s="23">
        <v>39952</v>
      </c>
      <c r="G12" s="13" t="s">
        <v>116</v>
      </c>
      <c r="H12" s="13" t="s">
        <v>115</v>
      </c>
      <c r="I12" s="13"/>
      <c r="J12" s="13" t="s">
        <v>88</v>
      </c>
      <c r="K12" s="13"/>
      <c r="L12" s="13"/>
      <c r="M12" s="29" t="s">
        <v>104</v>
      </c>
      <c r="N12" s="13"/>
      <c r="O12" s="14" t="s">
        <v>123</v>
      </c>
      <c r="P12" s="14" t="s">
        <v>114</v>
      </c>
      <c r="Q12" s="14" t="s">
        <v>113</v>
      </c>
      <c r="R12" s="14" t="s">
        <v>266</v>
      </c>
      <c r="S12" s="13"/>
      <c r="T12" s="10"/>
      <c r="U12" s="1"/>
      <c r="V12" s="1"/>
      <c r="W12" s="1"/>
      <c r="X12" s="1"/>
      <c r="Y12" s="1"/>
      <c r="Z12" s="1"/>
      <c r="AA12" s="1"/>
      <c r="AB12" s="1"/>
      <c r="AC12" s="1"/>
      <c r="AD12" s="1"/>
      <c r="AE12" s="1"/>
      <c r="AF12" s="1"/>
      <c r="AG12" s="1"/>
      <c r="AH12" s="1"/>
      <c r="AI12" s="1"/>
      <c r="AJ12" s="1"/>
      <c r="AK12" s="1"/>
      <c r="AL12" s="1"/>
      <c r="AM12" s="1"/>
    </row>
    <row r="13" spans="1:39" ht="45">
      <c r="A13" s="15" t="s">
        <v>23</v>
      </c>
      <c r="B13" s="13" t="s">
        <v>155</v>
      </c>
      <c r="C13" s="13" t="s">
        <v>62</v>
      </c>
      <c r="D13" s="13" t="s">
        <v>83</v>
      </c>
      <c r="E13" s="13" t="s">
        <v>157</v>
      </c>
      <c r="F13" s="23">
        <v>40501</v>
      </c>
      <c r="G13" s="13" t="s">
        <v>187</v>
      </c>
      <c r="H13" s="13" t="s">
        <v>115</v>
      </c>
      <c r="I13" s="13" t="s">
        <v>158</v>
      </c>
      <c r="J13" s="13"/>
      <c r="K13" s="13" t="s">
        <v>188</v>
      </c>
      <c r="L13" s="13" t="s">
        <v>123</v>
      </c>
      <c r="M13" s="29" t="s">
        <v>102</v>
      </c>
      <c r="N13" s="13"/>
      <c r="O13" s="13"/>
      <c r="P13" s="16" t="s">
        <v>240</v>
      </c>
      <c r="Q13" s="14" t="s">
        <v>189</v>
      </c>
      <c r="R13" s="14" t="s">
        <v>143</v>
      </c>
      <c r="S13" s="13"/>
      <c r="T13" s="10"/>
      <c r="U13" s="1"/>
      <c r="V13" s="1"/>
      <c r="W13" s="1"/>
      <c r="X13" s="1"/>
      <c r="Y13" s="1"/>
      <c r="Z13" s="1"/>
      <c r="AA13" s="1"/>
      <c r="AB13" s="1"/>
      <c r="AC13" s="1"/>
      <c r="AD13" s="1"/>
      <c r="AE13" s="1"/>
      <c r="AF13" s="1"/>
      <c r="AG13" s="1"/>
      <c r="AH13" s="1"/>
      <c r="AI13" s="1"/>
      <c r="AJ13" s="1"/>
      <c r="AK13" s="1"/>
      <c r="AL13" s="1"/>
      <c r="AM13" s="1"/>
    </row>
    <row r="14" spans="1:39" ht="32">
      <c r="A14" s="15" t="s">
        <v>31</v>
      </c>
      <c r="B14" s="13"/>
      <c r="C14" s="18" t="s">
        <v>75</v>
      </c>
      <c r="D14" s="13" t="s">
        <v>82</v>
      </c>
      <c r="E14" s="13" t="s">
        <v>196</v>
      </c>
      <c r="F14" s="23">
        <v>40732</v>
      </c>
      <c r="G14" s="13" t="s">
        <v>197</v>
      </c>
      <c r="H14" s="13" t="s">
        <v>115</v>
      </c>
      <c r="I14" s="13"/>
      <c r="J14" s="13"/>
      <c r="K14" s="13" t="s">
        <v>150</v>
      </c>
      <c r="L14" s="13"/>
      <c r="M14" s="29" t="s">
        <v>104</v>
      </c>
      <c r="N14" s="14" t="s">
        <v>106</v>
      </c>
      <c r="O14" s="24" t="s">
        <v>123</v>
      </c>
      <c r="P14" s="25" t="s">
        <v>242</v>
      </c>
      <c r="Q14" s="25" t="s">
        <v>263</v>
      </c>
      <c r="R14" s="14" t="s">
        <v>143</v>
      </c>
      <c r="S14" s="13"/>
      <c r="T14" s="10"/>
      <c r="U14" s="1"/>
      <c r="V14" s="1"/>
      <c r="W14" s="1"/>
      <c r="X14" s="1"/>
      <c r="Y14" s="1"/>
      <c r="Z14" s="1"/>
      <c r="AA14" s="1"/>
      <c r="AB14" s="1"/>
      <c r="AC14" s="1"/>
      <c r="AD14" s="1"/>
      <c r="AE14" s="1"/>
      <c r="AF14" s="1"/>
      <c r="AG14" s="1"/>
      <c r="AH14" s="1"/>
      <c r="AI14" s="1"/>
      <c r="AJ14" s="1"/>
      <c r="AK14" s="1"/>
      <c r="AL14" s="1"/>
      <c r="AM14" s="1"/>
    </row>
    <row r="15" spans="1:39" ht="16">
      <c r="A15" s="15" t="s">
        <v>13</v>
      </c>
      <c r="B15" s="13" t="s">
        <v>155</v>
      </c>
      <c r="C15" s="13" t="s">
        <v>60</v>
      </c>
      <c r="D15" s="13" t="s">
        <v>81</v>
      </c>
      <c r="E15" s="13" t="s">
        <v>110</v>
      </c>
      <c r="F15" s="23">
        <v>40844</v>
      </c>
      <c r="G15" s="13" t="s">
        <v>153</v>
      </c>
      <c r="H15" s="13" t="s">
        <v>115</v>
      </c>
      <c r="I15" s="13" t="s">
        <v>118</v>
      </c>
      <c r="J15" s="13"/>
      <c r="K15" s="13" t="s">
        <v>154</v>
      </c>
      <c r="L15" s="13" t="s">
        <v>123</v>
      </c>
      <c r="M15" s="29" t="s">
        <v>284</v>
      </c>
      <c r="N15" s="13"/>
      <c r="O15" s="14" t="s">
        <v>123</v>
      </c>
      <c r="P15" s="14" t="s">
        <v>123</v>
      </c>
      <c r="Q15" s="14" t="s">
        <v>258</v>
      </c>
      <c r="R15" s="13"/>
      <c r="S15" s="13"/>
      <c r="T15" s="10"/>
      <c r="U15" s="1"/>
      <c r="V15" s="1"/>
      <c r="W15" s="1"/>
      <c r="X15" s="1"/>
      <c r="Y15" s="1"/>
      <c r="Z15" s="1"/>
      <c r="AA15" s="1"/>
      <c r="AB15" s="1"/>
      <c r="AC15" s="1"/>
      <c r="AD15" s="1"/>
      <c r="AE15" s="1"/>
      <c r="AF15" s="1"/>
      <c r="AG15" s="1"/>
      <c r="AH15" s="1"/>
      <c r="AI15" s="1"/>
      <c r="AJ15" s="1"/>
      <c r="AK15" s="1"/>
      <c r="AL15" s="1"/>
      <c r="AM15" s="1"/>
    </row>
    <row r="16" spans="1:39" ht="45">
      <c r="A16" s="15" t="s">
        <v>24</v>
      </c>
      <c r="B16" s="13" t="s">
        <v>155</v>
      </c>
      <c r="C16" s="13" t="s">
        <v>62</v>
      </c>
      <c r="D16" s="13" t="s">
        <v>83</v>
      </c>
      <c r="E16" s="13" t="s">
        <v>157</v>
      </c>
      <c r="F16" s="23">
        <v>40844</v>
      </c>
      <c r="G16" s="13" t="s">
        <v>153</v>
      </c>
      <c r="H16" s="13" t="s">
        <v>115</v>
      </c>
      <c r="I16" s="13" t="s">
        <v>118</v>
      </c>
      <c r="J16" s="13" t="s">
        <v>88</v>
      </c>
      <c r="K16" s="13" t="s">
        <v>154</v>
      </c>
      <c r="L16" s="13" t="s">
        <v>123</v>
      </c>
      <c r="M16" s="29" t="s">
        <v>102</v>
      </c>
      <c r="N16" s="13"/>
      <c r="O16" s="13"/>
      <c r="P16" s="16" t="s">
        <v>240</v>
      </c>
      <c r="Q16" s="14" t="s">
        <v>189</v>
      </c>
      <c r="R16" s="14" t="s">
        <v>143</v>
      </c>
      <c r="S16" s="13"/>
      <c r="T16" s="10"/>
      <c r="U16" s="1"/>
      <c r="V16" s="1"/>
      <c r="W16" s="1"/>
      <c r="X16" s="1"/>
      <c r="Y16" s="1"/>
      <c r="Z16" s="1"/>
      <c r="AA16" s="1"/>
      <c r="AB16" s="1"/>
      <c r="AC16" s="1"/>
      <c r="AD16" s="1"/>
      <c r="AE16" s="1"/>
      <c r="AF16" s="1"/>
      <c r="AG16" s="1"/>
      <c r="AH16" s="1"/>
      <c r="AI16" s="1"/>
      <c r="AJ16" s="1"/>
      <c r="AK16" s="1"/>
      <c r="AL16" s="1"/>
      <c r="AM16" s="1"/>
    </row>
    <row r="17" spans="1:39" ht="32">
      <c r="A17" s="15" t="s">
        <v>44</v>
      </c>
      <c r="B17" s="13" t="s">
        <v>190</v>
      </c>
      <c r="C17" s="18" t="s">
        <v>78</v>
      </c>
      <c r="D17" s="13" t="s">
        <v>81</v>
      </c>
      <c r="E17" s="13" t="s">
        <v>110</v>
      </c>
      <c r="F17" s="23">
        <v>40844</v>
      </c>
      <c r="G17" s="13" t="s">
        <v>153</v>
      </c>
      <c r="H17" s="13" t="s">
        <v>115</v>
      </c>
      <c r="I17" s="13" t="s">
        <v>118</v>
      </c>
      <c r="J17" s="13" t="s">
        <v>88</v>
      </c>
      <c r="K17" s="13" t="s">
        <v>154</v>
      </c>
      <c r="L17" s="13" t="s">
        <v>123</v>
      </c>
      <c r="M17" s="29" t="s">
        <v>94</v>
      </c>
      <c r="N17" s="14" t="s">
        <v>101</v>
      </c>
      <c r="O17" s="14" t="s">
        <v>123</v>
      </c>
      <c r="P17" s="13"/>
      <c r="Q17" s="14" t="s">
        <v>189</v>
      </c>
      <c r="R17" s="13"/>
      <c r="S17" s="13"/>
      <c r="T17" s="10"/>
      <c r="U17" s="1"/>
      <c r="V17" s="1"/>
      <c r="W17" s="1"/>
      <c r="X17" s="1"/>
      <c r="Y17" s="1"/>
      <c r="Z17" s="1"/>
      <c r="AA17" s="1"/>
      <c r="AB17" s="1"/>
      <c r="AC17" s="1"/>
      <c r="AD17" s="1"/>
      <c r="AE17" s="1"/>
      <c r="AF17" s="1"/>
      <c r="AG17" s="1"/>
      <c r="AH17" s="1"/>
      <c r="AI17" s="1"/>
      <c r="AJ17" s="1"/>
      <c r="AK17" s="1"/>
      <c r="AL17" s="1"/>
      <c r="AM17" s="1"/>
    </row>
    <row r="18" spans="1:39" ht="60">
      <c r="A18" s="15" t="s">
        <v>37</v>
      </c>
      <c r="B18" s="13" t="s">
        <v>155</v>
      </c>
      <c r="C18" s="13" t="s">
        <v>67</v>
      </c>
      <c r="D18" s="13" t="s">
        <v>84</v>
      </c>
      <c r="E18" s="13" t="s">
        <v>125</v>
      </c>
      <c r="F18" s="23">
        <v>40844</v>
      </c>
      <c r="G18" s="13" t="s">
        <v>153</v>
      </c>
      <c r="H18" s="13" t="s">
        <v>115</v>
      </c>
      <c r="I18" s="13" t="s">
        <v>118</v>
      </c>
      <c r="J18" s="13" t="s">
        <v>88</v>
      </c>
      <c r="K18" s="13" t="s">
        <v>154</v>
      </c>
      <c r="L18" s="13" t="s">
        <v>123</v>
      </c>
      <c r="M18" s="29" t="s">
        <v>211</v>
      </c>
      <c r="N18" s="15" t="s">
        <v>99</v>
      </c>
      <c r="O18" s="14" t="s">
        <v>123</v>
      </c>
      <c r="P18" s="16" t="s">
        <v>244</v>
      </c>
      <c r="Q18" s="13"/>
      <c r="R18" s="14" t="s">
        <v>143</v>
      </c>
      <c r="S18" s="14" t="s">
        <v>123</v>
      </c>
      <c r="T18" s="10"/>
      <c r="U18" s="1"/>
      <c r="V18" s="1"/>
      <c r="W18" s="1"/>
      <c r="X18" s="1"/>
      <c r="Y18" s="1"/>
      <c r="Z18" s="1"/>
      <c r="AA18" s="1"/>
      <c r="AB18" s="1"/>
      <c r="AC18" s="1"/>
      <c r="AD18" s="1"/>
      <c r="AE18" s="1"/>
      <c r="AF18" s="1"/>
      <c r="AG18" s="1"/>
      <c r="AH18" s="1"/>
      <c r="AI18" s="1"/>
      <c r="AJ18" s="1"/>
      <c r="AK18" s="1"/>
      <c r="AL18" s="1"/>
      <c r="AM18" s="1"/>
    </row>
    <row r="19" spans="1:39" ht="16">
      <c r="A19" s="15" t="s">
        <v>19</v>
      </c>
      <c r="B19" s="13" t="s">
        <v>109</v>
      </c>
      <c r="C19" s="19" t="s">
        <v>57</v>
      </c>
      <c r="D19" s="13" t="s">
        <v>81</v>
      </c>
      <c r="E19" s="13" t="s">
        <v>110</v>
      </c>
      <c r="F19" s="23">
        <v>41165</v>
      </c>
      <c r="G19" s="13" t="s">
        <v>117</v>
      </c>
      <c r="H19" s="13" t="s">
        <v>115</v>
      </c>
      <c r="I19" s="13" t="s">
        <v>118</v>
      </c>
      <c r="J19" s="13" t="s">
        <v>88</v>
      </c>
      <c r="K19" s="13" t="s">
        <v>119</v>
      </c>
      <c r="L19" s="13" t="s">
        <v>123</v>
      </c>
      <c r="M19" s="29" t="s">
        <v>104</v>
      </c>
      <c r="N19" s="13"/>
      <c r="O19" s="14" t="s">
        <v>256</v>
      </c>
      <c r="P19" s="14" t="s">
        <v>114</v>
      </c>
      <c r="Q19" s="14" t="s">
        <v>113</v>
      </c>
      <c r="R19" s="14" t="s">
        <v>266</v>
      </c>
      <c r="S19" s="13"/>
      <c r="T19" s="10"/>
      <c r="U19" s="1"/>
      <c r="V19" s="1"/>
      <c r="W19" s="1"/>
      <c r="X19" s="1"/>
      <c r="Y19" s="1"/>
      <c r="Z19" s="1"/>
      <c r="AA19" s="1"/>
      <c r="AB19" s="1"/>
      <c r="AC19" s="1"/>
      <c r="AD19" s="1"/>
      <c r="AE19" s="1"/>
      <c r="AF19" s="1"/>
      <c r="AG19" s="1"/>
      <c r="AH19" s="1"/>
      <c r="AI19" s="1"/>
      <c r="AJ19" s="1"/>
      <c r="AK19" s="1"/>
      <c r="AL19" s="1"/>
      <c r="AM19" s="1"/>
    </row>
    <row r="20" spans="1:39" ht="45">
      <c r="A20" s="15" t="s">
        <v>47</v>
      </c>
      <c r="B20" s="13" t="s">
        <v>255</v>
      </c>
      <c r="C20" s="13" t="s">
        <v>73</v>
      </c>
      <c r="D20" s="13" t="s">
        <v>82</v>
      </c>
      <c r="E20" s="13" t="s">
        <v>157</v>
      </c>
      <c r="F20" s="23">
        <v>41165</v>
      </c>
      <c r="G20" s="13" t="s">
        <v>117</v>
      </c>
      <c r="H20" s="13" t="s">
        <v>115</v>
      </c>
      <c r="I20" s="13" t="s">
        <v>158</v>
      </c>
      <c r="J20" s="13" t="s">
        <v>88</v>
      </c>
      <c r="K20" s="13" t="s">
        <v>119</v>
      </c>
      <c r="L20" s="13" t="s">
        <v>123</v>
      </c>
      <c r="M20" s="29" t="s">
        <v>95</v>
      </c>
      <c r="N20" s="13"/>
      <c r="O20" s="14" t="s">
        <v>123</v>
      </c>
      <c r="P20" s="16" t="s">
        <v>235</v>
      </c>
      <c r="Q20" s="16" t="s">
        <v>265</v>
      </c>
      <c r="R20" s="13"/>
      <c r="S20" s="13"/>
      <c r="T20" s="10"/>
      <c r="U20" s="1"/>
      <c r="V20" s="1"/>
      <c r="W20" s="1"/>
      <c r="X20" s="1"/>
      <c r="Y20" s="1"/>
      <c r="Z20" s="1"/>
      <c r="AA20" s="1"/>
      <c r="AB20" s="1"/>
      <c r="AC20" s="1"/>
      <c r="AD20" s="1"/>
      <c r="AE20" s="1"/>
      <c r="AF20" s="1"/>
      <c r="AG20" s="1"/>
      <c r="AH20" s="1"/>
      <c r="AI20" s="1"/>
      <c r="AJ20" s="1"/>
      <c r="AK20" s="1"/>
      <c r="AL20" s="1"/>
      <c r="AM20" s="1"/>
    </row>
    <row r="21" spans="1:39" ht="30">
      <c r="A21" s="15" t="s">
        <v>30</v>
      </c>
      <c r="B21" s="13" t="s">
        <v>109</v>
      </c>
      <c r="C21" s="13" t="s">
        <v>65</v>
      </c>
      <c r="D21" s="13" t="s">
        <v>85</v>
      </c>
      <c r="E21" s="13" t="s">
        <v>180</v>
      </c>
      <c r="F21" s="23">
        <v>41165</v>
      </c>
      <c r="G21" s="13" t="s">
        <v>117</v>
      </c>
      <c r="H21" s="13" t="s">
        <v>115</v>
      </c>
      <c r="I21" s="13"/>
      <c r="J21" s="13" t="s">
        <v>88</v>
      </c>
      <c r="K21" s="13" t="s">
        <v>181</v>
      </c>
      <c r="L21" s="13" t="s">
        <v>123</v>
      </c>
      <c r="M21" s="29" t="s">
        <v>104</v>
      </c>
      <c r="N21" s="14" t="s">
        <v>225</v>
      </c>
      <c r="O21" s="24" t="s">
        <v>123</v>
      </c>
      <c r="P21" s="25" t="s">
        <v>236</v>
      </c>
      <c r="Q21" s="25" t="s">
        <v>264</v>
      </c>
      <c r="R21" s="14" t="s">
        <v>143</v>
      </c>
      <c r="S21" s="14" t="s">
        <v>123</v>
      </c>
      <c r="T21" s="10"/>
      <c r="U21" s="1"/>
      <c r="V21" s="1"/>
      <c r="W21" s="1"/>
      <c r="X21" s="1"/>
      <c r="Y21" s="1"/>
      <c r="Z21" s="1"/>
      <c r="AA21" s="1"/>
      <c r="AB21" s="1"/>
      <c r="AC21" s="1"/>
      <c r="AD21" s="1"/>
      <c r="AE21" s="1"/>
      <c r="AF21" s="1"/>
      <c r="AG21" s="1"/>
      <c r="AH21" s="1"/>
      <c r="AI21" s="1"/>
      <c r="AJ21" s="1"/>
      <c r="AK21" s="1"/>
      <c r="AL21" s="1"/>
      <c r="AM21" s="1"/>
    </row>
    <row r="22" spans="1:39" ht="64">
      <c r="A22" s="15" t="s">
        <v>36</v>
      </c>
      <c r="B22" s="13" t="s">
        <v>155</v>
      </c>
      <c r="C22" s="22" t="s">
        <v>206</v>
      </c>
      <c r="D22" s="13" t="s">
        <v>83</v>
      </c>
      <c r="E22" s="13" t="s">
        <v>125</v>
      </c>
      <c r="F22" s="23">
        <v>41165</v>
      </c>
      <c r="G22" s="13" t="s">
        <v>117</v>
      </c>
      <c r="H22" s="13" t="s">
        <v>115</v>
      </c>
      <c r="I22" s="13"/>
      <c r="J22" s="13" t="s">
        <v>88</v>
      </c>
      <c r="K22" s="13" t="s">
        <v>119</v>
      </c>
      <c r="L22" s="13" t="s">
        <v>123</v>
      </c>
      <c r="M22" s="29" t="s">
        <v>215</v>
      </c>
      <c r="N22" s="13"/>
      <c r="O22" s="13"/>
      <c r="P22" s="16" t="s">
        <v>230</v>
      </c>
      <c r="Q22" s="14" t="s">
        <v>249</v>
      </c>
      <c r="R22" s="13"/>
      <c r="S22" s="13"/>
      <c r="T22" s="10"/>
      <c r="U22" s="1"/>
      <c r="V22" s="1"/>
      <c r="W22" s="1"/>
      <c r="X22" s="1"/>
      <c r="Y22" s="1"/>
      <c r="Z22" s="1"/>
      <c r="AA22" s="1"/>
      <c r="AB22" s="1"/>
      <c r="AC22" s="1"/>
      <c r="AD22" s="1"/>
      <c r="AE22" s="1"/>
      <c r="AF22" s="1"/>
      <c r="AG22" s="1"/>
      <c r="AH22" s="1"/>
      <c r="AI22" s="1"/>
      <c r="AJ22" s="1"/>
      <c r="AK22" s="1"/>
      <c r="AL22" s="1"/>
      <c r="AM22" s="1"/>
    </row>
    <row r="23" spans="1:39" ht="30">
      <c r="A23" s="15" t="s">
        <v>48</v>
      </c>
      <c r="B23" s="14" t="s">
        <v>155</v>
      </c>
      <c r="C23" s="14" t="s">
        <v>74</v>
      </c>
      <c r="D23" s="14" t="s">
        <v>83</v>
      </c>
      <c r="E23" s="14" t="s">
        <v>125</v>
      </c>
      <c r="F23" s="17">
        <v>41165</v>
      </c>
      <c r="G23" s="13" t="s">
        <v>117</v>
      </c>
      <c r="H23" s="14" t="s">
        <v>115</v>
      </c>
      <c r="I23" s="14" t="s">
        <v>184</v>
      </c>
      <c r="J23" s="14" t="s">
        <v>88</v>
      </c>
      <c r="K23" s="14" t="s">
        <v>185</v>
      </c>
      <c r="L23" s="14" t="s">
        <v>123</v>
      </c>
      <c r="M23" s="29" t="s">
        <v>102</v>
      </c>
      <c r="N23" s="15" t="s">
        <v>99</v>
      </c>
      <c r="O23" s="14" t="s">
        <v>123</v>
      </c>
      <c r="P23" s="14" t="s">
        <v>176</v>
      </c>
      <c r="Q23" s="16" t="s">
        <v>250</v>
      </c>
      <c r="R23" s="13"/>
      <c r="S23" s="13"/>
      <c r="T23" s="10"/>
      <c r="U23" s="1"/>
      <c r="V23" s="1"/>
      <c r="W23" s="1"/>
      <c r="X23" s="1"/>
      <c r="Y23" s="1"/>
      <c r="Z23" s="1"/>
      <c r="AA23" s="1"/>
      <c r="AB23" s="1"/>
      <c r="AC23" s="1"/>
      <c r="AD23" s="1"/>
      <c r="AE23" s="1"/>
      <c r="AF23" s="1"/>
      <c r="AG23" s="1"/>
      <c r="AH23" s="1"/>
      <c r="AI23" s="1"/>
      <c r="AJ23" s="1"/>
      <c r="AK23" s="1"/>
      <c r="AL23" s="1"/>
      <c r="AM23" s="1"/>
    </row>
    <row r="24" spans="1:39" ht="30">
      <c r="A24" s="15" t="s">
        <v>39</v>
      </c>
      <c r="B24" s="13" t="s">
        <v>109</v>
      </c>
      <c r="C24" s="13" t="s">
        <v>69</v>
      </c>
      <c r="D24" s="13" t="s">
        <v>83</v>
      </c>
      <c r="E24" s="13" t="s">
        <v>125</v>
      </c>
      <c r="F24" s="23">
        <v>41165</v>
      </c>
      <c r="G24" s="13" t="s">
        <v>117</v>
      </c>
      <c r="H24" s="13" t="s">
        <v>115</v>
      </c>
      <c r="I24" s="13"/>
      <c r="J24" s="13" t="s">
        <v>88</v>
      </c>
      <c r="K24" s="13"/>
      <c r="L24" s="13" t="s">
        <v>123</v>
      </c>
      <c r="M24" s="29" t="s">
        <v>214</v>
      </c>
      <c r="N24" s="13"/>
      <c r="O24" s="13"/>
      <c r="P24" s="16" t="s">
        <v>254</v>
      </c>
      <c r="Q24" s="13"/>
      <c r="R24" s="13"/>
      <c r="S24" s="14" t="s">
        <v>123</v>
      </c>
      <c r="T24" s="10"/>
      <c r="U24" s="1"/>
      <c r="V24" s="1"/>
      <c r="W24" s="1"/>
      <c r="X24" s="1"/>
      <c r="Y24" s="1"/>
      <c r="Z24" s="1"/>
      <c r="AA24" s="1"/>
      <c r="AB24" s="1"/>
      <c r="AC24" s="1"/>
      <c r="AD24" s="1"/>
      <c r="AE24" s="1"/>
      <c r="AF24" s="1"/>
      <c r="AG24" s="1"/>
      <c r="AH24" s="1"/>
      <c r="AI24" s="1"/>
      <c r="AJ24" s="1"/>
      <c r="AK24" s="1"/>
      <c r="AL24" s="1"/>
      <c r="AM24" s="1"/>
    </row>
    <row r="25" spans="1:39" ht="16">
      <c r="A25" s="15" t="s">
        <v>25</v>
      </c>
      <c r="B25" s="13" t="s">
        <v>109</v>
      </c>
      <c r="C25" s="13" t="s">
        <v>63</v>
      </c>
      <c r="D25" s="13" t="s">
        <v>81</v>
      </c>
      <c r="E25" s="13" t="s">
        <v>159</v>
      </c>
      <c r="F25" s="23">
        <v>41385</v>
      </c>
      <c r="G25" s="13" t="s">
        <v>160</v>
      </c>
      <c r="H25" s="13" t="s">
        <v>115</v>
      </c>
      <c r="I25" s="13" t="s">
        <v>161</v>
      </c>
      <c r="J25" s="13" t="s">
        <v>88</v>
      </c>
      <c r="K25" s="13"/>
      <c r="L25" s="13"/>
      <c r="M25" s="30" t="s">
        <v>91</v>
      </c>
      <c r="N25" s="14" t="s">
        <v>100</v>
      </c>
      <c r="O25" s="13"/>
      <c r="P25" s="13"/>
      <c r="Q25" s="13"/>
      <c r="R25" s="13"/>
      <c r="S25" s="14" t="s">
        <v>123</v>
      </c>
      <c r="T25" s="10"/>
      <c r="U25" s="1"/>
      <c r="V25" s="1"/>
      <c r="W25" s="1"/>
      <c r="X25" s="1"/>
      <c r="Y25" s="1"/>
      <c r="Z25" s="1"/>
      <c r="AA25" s="1"/>
      <c r="AB25" s="1"/>
      <c r="AC25" s="1"/>
      <c r="AD25" s="1"/>
      <c r="AE25" s="1"/>
      <c r="AF25" s="1"/>
      <c r="AG25" s="1"/>
      <c r="AH25" s="1"/>
      <c r="AI25" s="1"/>
      <c r="AJ25" s="1"/>
      <c r="AK25" s="1"/>
      <c r="AL25" s="1"/>
      <c r="AM25" s="1"/>
    </row>
    <row r="26" spans="1:39" ht="16">
      <c r="A26" s="15" t="s">
        <v>26</v>
      </c>
      <c r="B26" s="13" t="s">
        <v>109</v>
      </c>
      <c r="C26" s="13" t="s">
        <v>63</v>
      </c>
      <c r="D26" s="13" t="s">
        <v>81</v>
      </c>
      <c r="E26" s="13" t="s">
        <v>162</v>
      </c>
      <c r="F26" s="23">
        <v>41385</v>
      </c>
      <c r="G26" s="13" t="s">
        <v>160</v>
      </c>
      <c r="H26" s="13" t="s">
        <v>115</v>
      </c>
      <c r="I26" s="13" t="s">
        <v>161</v>
      </c>
      <c r="J26" s="13" t="s">
        <v>88</v>
      </c>
      <c r="K26" s="13"/>
      <c r="L26" s="13"/>
      <c r="M26" s="30" t="s">
        <v>91</v>
      </c>
      <c r="N26" s="14" t="s">
        <v>100</v>
      </c>
      <c r="O26" s="13"/>
      <c r="P26" s="13"/>
      <c r="Q26" s="13"/>
      <c r="R26" s="13"/>
      <c r="S26" s="14" t="s">
        <v>123</v>
      </c>
      <c r="T26" s="10"/>
      <c r="U26" s="1"/>
      <c r="V26" s="1"/>
      <c r="W26" s="1"/>
      <c r="X26" s="1"/>
      <c r="Y26" s="1"/>
      <c r="Z26" s="1"/>
      <c r="AA26" s="1"/>
      <c r="AB26" s="1"/>
      <c r="AC26" s="1"/>
      <c r="AD26" s="1"/>
      <c r="AE26" s="1"/>
      <c r="AF26" s="1"/>
      <c r="AG26" s="1"/>
      <c r="AH26" s="1"/>
      <c r="AI26" s="1"/>
      <c r="AJ26" s="1"/>
      <c r="AK26" s="1"/>
      <c r="AL26" s="1"/>
      <c r="AM26" s="1"/>
    </row>
    <row r="27" spans="1:39" ht="30">
      <c r="A27" s="15" t="s">
        <v>27</v>
      </c>
      <c r="B27" s="13" t="s">
        <v>109</v>
      </c>
      <c r="C27" s="13" t="s">
        <v>63</v>
      </c>
      <c r="D27" s="13" t="s">
        <v>81</v>
      </c>
      <c r="E27" s="13" t="s">
        <v>163</v>
      </c>
      <c r="F27" s="23">
        <v>41385</v>
      </c>
      <c r="G27" s="13" t="s">
        <v>160</v>
      </c>
      <c r="H27" s="13" t="s">
        <v>115</v>
      </c>
      <c r="I27" s="13" t="s">
        <v>164</v>
      </c>
      <c r="J27" s="13" t="s">
        <v>88</v>
      </c>
      <c r="K27" s="13"/>
      <c r="L27" s="13"/>
      <c r="M27" s="30" t="s">
        <v>92</v>
      </c>
      <c r="N27" s="14" t="s">
        <v>100</v>
      </c>
      <c r="O27" s="13"/>
      <c r="P27" s="13"/>
      <c r="Q27" s="16" t="s">
        <v>247</v>
      </c>
      <c r="R27" s="14" t="s">
        <v>143</v>
      </c>
      <c r="S27" s="14" t="s">
        <v>123</v>
      </c>
      <c r="T27" s="10"/>
      <c r="U27" s="1"/>
      <c r="V27" s="1"/>
      <c r="W27" s="1"/>
      <c r="X27" s="1"/>
      <c r="Y27" s="1"/>
      <c r="Z27" s="1"/>
      <c r="AA27" s="1"/>
      <c r="AB27" s="1"/>
      <c r="AC27" s="1"/>
      <c r="AD27" s="1"/>
      <c r="AE27" s="1"/>
      <c r="AF27" s="1"/>
      <c r="AG27" s="1"/>
      <c r="AH27" s="1"/>
      <c r="AI27" s="1"/>
      <c r="AJ27" s="1"/>
      <c r="AK27" s="1"/>
      <c r="AL27" s="1"/>
      <c r="AM27" s="1"/>
    </row>
    <row r="28" spans="1:39" ht="16">
      <c r="A28" s="15" t="s">
        <v>34</v>
      </c>
      <c r="B28" s="13" t="s">
        <v>109</v>
      </c>
      <c r="C28" s="19" t="s">
        <v>66</v>
      </c>
      <c r="D28" s="13" t="s">
        <v>81</v>
      </c>
      <c r="E28" s="13" t="s">
        <v>162</v>
      </c>
      <c r="F28" s="23">
        <v>41597</v>
      </c>
      <c r="G28" s="13" t="s">
        <v>171</v>
      </c>
      <c r="H28" s="13" t="s">
        <v>115</v>
      </c>
      <c r="I28" s="13"/>
      <c r="J28" s="13" t="s">
        <v>88</v>
      </c>
      <c r="K28" s="13" t="s">
        <v>172</v>
      </c>
      <c r="L28" s="13" t="s">
        <v>123</v>
      </c>
      <c r="M28" s="29" t="s">
        <v>214</v>
      </c>
      <c r="N28" s="13"/>
      <c r="O28" s="14" t="s">
        <v>257</v>
      </c>
      <c r="P28" s="13"/>
      <c r="Q28" s="13"/>
      <c r="R28" s="13"/>
      <c r="S28" s="13"/>
      <c r="T28" s="10"/>
      <c r="U28" s="1"/>
      <c r="V28" s="1"/>
      <c r="W28" s="1"/>
      <c r="X28" s="1"/>
      <c r="Y28" s="1"/>
      <c r="Z28" s="1"/>
      <c r="AA28" s="1"/>
      <c r="AB28" s="1"/>
      <c r="AC28" s="1"/>
      <c r="AD28" s="1"/>
      <c r="AE28" s="1"/>
      <c r="AF28" s="1"/>
      <c r="AG28" s="1"/>
      <c r="AH28" s="1"/>
      <c r="AI28" s="1"/>
      <c r="AJ28" s="1"/>
      <c r="AK28" s="1"/>
      <c r="AL28" s="1"/>
      <c r="AM28" s="1"/>
    </row>
    <row r="29" spans="1:39" ht="16">
      <c r="A29" s="15" t="s">
        <v>8</v>
      </c>
      <c r="B29" s="13" t="s">
        <v>109</v>
      </c>
      <c r="C29" s="19" t="s">
        <v>58</v>
      </c>
      <c r="D29" s="13" t="s">
        <v>81</v>
      </c>
      <c r="E29" s="13" t="s">
        <v>110</v>
      </c>
      <c r="F29" s="23">
        <v>41597</v>
      </c>
      <c r="G29" s="13" t="s">
        <v>171</v>
      </c>
      <c r="H29" s="13" t="s">
        <v>115</v>
      </c>
      <c r="I29" s="13"/>
      <c r="J29" s="13"/>
      <c r="K29" s="13" t="s">
        <v>172</v>
      </c>
      <c r="L29" s="13" t="s">
        <v>123</v>
      </c>
      <c r="M29" s="29" t="s">
        <v>224</v>
      </c>
      <c r="N29" s="15" t="s">
        <v>229</v>
      </c>
      <c r="O29" s="14" t="s">
        <v>123</v>
      </c>
      <c r="P29" s="14" t="s">
        <v>182</v>
      </c>
      <c r="Q29" s="14" t="s">
        <v>183</v>
      </c>
      <c r="R29" s="13"/>
      <c r="S29" s="13"/>
      <c r="T29" s="10"/>
      <c r="U29" s="1"/>
      <c r="V29" s="1"/>
      <c r="W29" s="1"/>
      <c r="X29" s="1"/>
      <c r="Y29" s="1"/>
      <c r="Z29" s="1"/>
      <c r="AA29" s="1"/>
      <c r="AB29" s="1"/>
      <c r="AC29" s="1"/>
      <c r="AD29" s="1"/>
      <c r="AE29" s="1"/>
      <c r="AF29" s="1"/>
      <c r="AG29" s="1"/>
      <c r="AH29" s="1"/>
      <c r="AI29" s="1"/>
      <c r="AJ29" s="1"/>
      <c r="AK29" s="1"/>
      <c r="AL29" s="1"/>
      <c r="AM29" s="1"/>
    </row>
    <row r="30" spans="1:39" ht="45">
      <c r="A30" s="15" t="s">
        <v>22</v>
      </c>
      <c r="B30" s="13" t="s">
        <v>109</v>
      </c>
      <c r="C30" s="13" t="s">
        <v>61</v>
      </c>
      <c r="D30" s="13" t="s">
        <v>81</v>
      </c>
      <c r="E30" s="13" t="s">
        <v>180</v>
      </c>
      <c r="F30" s="23">
        <v>41597</v>
      </c>
      <c r="G30" s="13" t="s">
        <v>171</v>
      </c>
      <c r="H30" s="13" t="s">
        <v>115</v>
      </c>
      <c r="I30" s="13"/>
      <c r="J30" s="13" t="s">
        <v>88</v>
      </c>
      <c r="K30" s="13" t="s">
        <v>172</v>
      </c>
      <c r="L30" s="13" t="s">
        <v>123</v>
      </c>
      <c r="M30" s="29" t="s">
        <v>108</v>
      </c>
      <c r="N30" s="13"/>
      <c r="O30" s="14" t="s">
        <v>123</v>
      </c>
      <c r="P30" s="16" t="s">
        <v>237</v>
      </c>
      <c r="Q30" s="16" t="s">
        <v>251</v>
      </c>
      <c r="R30" s="13"/>
      <c r="S30" s="13"/>
      <c r="T30" s="10"/>
      <c r="U30" s="1"/>
      <c r="V30" s="1"/>
      <c r="W30" s="1"/>
      <c r="X30" s="1"/>
      <c r="Y30" s="1"/>
      <c r="Z30" s="1"/>
      <c r="AA30" s="1"/>
      <c r="AB30" s="1"/>
      <c r="AC30" s="1"/>
      <c r="AD30" s="1"/>
      <c r="AE30" s="1"/>
      <c r="AF30" s="1"/>
      <c r="AG30" s="1"/>
      <c r="AH30" s="1"/>
      <c r="AI30" s="1"/>
      <c r="AJ30" s="1"/>
      <c r="AK30" s="1"/>
      <c r="AL30" s="1"/>
      <c r="AM30" s="1"/>
    </row>
    <row r="31" spans="1:39" ht="45">
      <c r="A31" s="15" t="s">
        <v>42</v>
      </c>
      <c r="B31" s="13" t="s">
        <v>186</v>
      </c>
      <c r="C31" s="18" t="s">
        <v>207</v>
      </c>
      <c r="D31" s="13" t="s">
        <v>81</v>
      </c>
      <c r="E31" s="13" t="s">
        <v>110</v>
      </c>
      <c r="F31" s="23">
        <v>41597</v>
      </c>
      <c r="G31" s="13" t="s">
        <v>171</v>
      </c>
      <c r="H31" s="13" t="s">
        <v>115</v>
      </c>
      <c r="I31" s="13"/>
      <c r="J31" s="13" t="s">
        <v>88</v>
      </c>
      <c r="K31" s="13" t="s">
        <v>172</v>
      </c>
      <c r="L31" s="13" t="s">
        <v>123</v>
      </c>
      <c r="M31" s="29" t="s">
        <v>223</v>
      </c>
      <c r="N31" s="13"/>
      <c r="O31" s="14" t="s">
        <v>123</v>
      </c>
      <c r="P31" s="16" t="s">
        <v>239</v>
      </c>
      <c r="Q31" s="16" t="s">
        <v>253</v>
      </c>
      <c r="R31" s="14" t="s">
        <v>143</v>
      </c>
      <c r="S31" s="14" t="s">
        <v>123</v>
      </c>
      <c r="T31" s="10"/>
      <c r="U31" s="1"/>
      <c r="V31" s="1"/>
      <c r="W31" s="1"/>
      <c r="X31" s="1"/>
      <c r="Y31" s="1"/>
      <c r="Z31" s="1"/>
      <c r="AA31" s="1"/>
      <c r="AB31" s="1"/>
      <c r="AC31" s="1"/>
      <c r="AD31" s="1"/>
      <c r="AE31" s="1"/>
      <c r="AF31" s="1"/>
      <c r="AG31" s="1"/>
      <c r="AH31" s="1"/>
      <c r="AI31" s="1"/>
      <c r="AJ31" s="1"/>
      <c r="AK31" s="1"/>
      <c r="AL31" s="1"/>
      <c r="AM31" s="1"/>
    </row>
    <row r="32" spans="1:39" ht="16">
      <c r="A32" s="15" t="s">
        <v>40</v>
      </c>
      <c r="B32" s="13" t="s">
        <v>191</v>
      </c>
      <c r="C32" s="13" t="s">
        <v>70</v>
      </c>
      <c r="D32" s="13" t="s">
        <v>81</v>
      </c>
      <c r="E32" s="13" t="s">
        <v>110</v>
      </c>
      <c r="F32" s="23">
        <v>41597</v>
      </c>
      <c r="G32" s="13" t="s">
        <v>171</v>
      </c>
      <c r="H32" s="13" t="s">
        <v>115</v>
      </c>
      <c r="I32" s="13"/>
      <c r="J32" s="13" t="s">
        <v>88</v>
      </c>
      <c r="K32" s="13" t="s">
        <v>172</v>
      </c>
      <c r="L32" s="13" t="s">
        <v>123</v>
      </c>
      <c r="M32" s="30" t="s">
        <v>93</v>
      </c>
      <c r="N32" s="15" t="s">
        <v>99</v>
      </c>
      <c r="O32" s="14" t="s">
        <v>123</v>
      </c>
      <c r="P32" s="13"/>
      <c r="Q32" s="14" t="s">
        <v>189</v>
      </c>
      <c r="R32" s="13"/>
      <c r="S32" s="13"/>
      <c r="T32" s="10"/>
      <c r="U32" s="1"/>
      <c r="V32" s="1"/>
      <c r="W32" s="1"/>
      <c r="X32" s="1"/>
      <c r="Y32" s="1"/>
      <c r="Z32" s="1"/>
      <c r="AA32" s="1"/>
      <c r="AB32" s="1"/>
      <c r="AC32" s="1"/>
      <c r="AD32" s="1"/>
      <c r="AE32" s="1"/>
      <c r="AF32" s="1"/>
      <c r="AG32" s="1"/>
      <c r="AH32" s="1"/>
      <c r="AI32" s="1"/>
      <c r="AJ32" s="1"/>
      <c r="AK32" s="1"/>
      <c r="AL32" s="1"/>
      <c r="AM32" s="1"/>
    </row>
    <row r="33" spans="1:39" ht="32">
      <c r="A33" s="15" t="s">
        <v>12</v>
      </c>
      <c r="B33" s="13" t="s">
        <v>155</v>
      </c>
      <c r="C33" s="18" t="s">
        <v>209</v>
      </c>
      <c r="D33" s="13" t="s">
        <v>81</v>
      </c>
      <c r="E33" s="13" t="s">
        <v>110</v>
      </c>
      <c r="F33" s="23">
        <v>41597</v>
      </c>
      <c r="G33" s="13" t="s">
        <v>171</v>
      </c>
      <c r="H33" s="13" t="s">
        <v>115</v>
      </c>
      <c r="I33" s="13"/>
      <c r="J33" s="13"/>
      <c r="K33" s="13" t="s">
        <v>172</v>
      </c>
      <c r="L33" s="13"/>
      <c r="M33" s="29" t="s">
        <v>215</v>
      </c>
      <c r="N33" s="15" t="s">
        <v>99</v>
      </c>
      <c r="O33" s="14" t="s">
        <v>256</v>
      </c>
      <c r="P33" s="14" t="s">
        <v>200</v>
      </c>
      <c r="Q33" s="14" t="s">
        <v>200</v>
      </c>
      <c r="R33" s="13" t="s">
        <v>200</v>
      </c>
      <c r="S33" s="13"/>
      <c r="T33" s="10"/>
      <c r="U33" s="1"/>
      <c r="V33" s="1"/>
      <c r="W33" s="1"/>
      <c r="X33" s="1"/>
      <c r="Y33" s="1"/>
      <c r="Z33" s="1"/>
      <c r="AA33" s="1"/>
      <c r="AB33" s="1"/>
      <c r="AC33" s="1"/>
      <c r="AD33" s="1"/>
      <c r="AE33" s="1"/>
      <c r="AF33" s="1"/>
      <c r="AG33" s="1"/>
      <c r="AH33" s="1"/>
      <c r="AI33" s="1"/>
      <c r="AJ33" s="1"/>
      <c r="AK33" s="1"/>
      <c r="AL33" s="1"/>
      <c r="AM33" s="1"/>
    </row>
    <row r="34" spans="1:39" ht="16">
      <c r="A34" s="15" t="s">
        <v>41</v>
      </c>
      <c r="B34" s="13" t="s">
        <v>109</v>
      </c>
      <c r="C34" s="13" t="s">
        <v>71</v>
      </c>
      <c r="D34" s="13" t="s">
        <v>81</v>
      </c>
      <c r="E34" s="13" t="s">
        <v>110</v>
      </c>
      <c r="F34" s="23">
        <v>41597</v>
      </c>
      <c r="G34" s="13" t="s">
        <v>171</v>
      </c>
      <c r="H34" s="13" t="s">
        <v>115</v>
      </c>
      <c r="I34" s="13"/>
      <c r="J34" s="13"/>
      <c r="K34" s="13" t="s">
        <v>172</v>
      </c>
      <c r="L34" s="13"/>
      <c r="M34" s="29" t="s">
        <v>211</v>
      </c>
      <c r="N34" s="15" t="s">
        <v>228</v>
      </c>
      <c r="O34" s="13"/>
      <c r="P34" s="13"/>
      <c r="Q34" s="13"/>
      <c r="R34" s="13"/>
      <c r="S34" s="13"/>
      <c r="T34" s="10"/>
      <c r="U34" s="1"/>
      <c r="V34" s="1"/>
      <c r="W34" s="1"/>
      <c r="X34" s="1"/>
      <c r="Y34" s="1"/>
      <c r="Z34" s="1"/>
      <c r="AA34" s="1"/>
      <c r="AB34" s="1"/>
      <c r="AC34" s="1"/>
      <c r="AD34" s="1"/>
      <c r="AE34" s="1"/>
      <c r="AF34" s="1"/>
      <c r="AG34" s="1"/>
      <c r="AH34" s="1"/>
      <c r="AI34" s="1"/>
      <c r="AJ34" s="1"/>
      <c r="AK34" s="1"/>
      <c r="AL34" s="1"/>
      <c r="AM34" s="1"/>
    </row>
    <row r="35" spans="1:39" ht="30">
      <c r="A35" s="15" t="s">
        <v>285</v>
      </c>
      <c r="B35" s="20" t="s">
        <v>109</v>
      </c>
      <c r="C35" s="26" t="s">
        <v>287</v>
      </c>
      <c r="D35" s="20" t="s">
        <v>81</v>
      </c>
      <c r="E35" s="20" t="s">
        <v>110</v>
      </c>
      <c r="F35" s="21">
        <v>41597</v>
      </c>
      <c r="G35" s="20" t="s">
        <v>171</v>
      </c>
      <c r="H35" s="20" t="s">
        <v>115</v>
      </c>
      <c r="I35" s="20" t="s">
        <v>118</v>
      </c>
      <c r="J35" s="20" t="s">
        <v>88</v>
      </c>
      <c r="K35" s="20"/>
      <c r="L35" s="20" t="s">
        <v>123</v>
      </c>
      <c r="M35" s="29" t="s">
        <v>211</v>
      </c>
      <c r="N35" s="15" t="s">
        <v>99</v>
      </c>
      <c r="O35" s="20" t="s">
        <v>123</v>
      </c>
      <c r="P35" s="20" t="s">
        <v>286</v>
      </c>
      <c r="Q35" s="20"/>
      <c r="R35" s="20" t="s">
        <v>200</v>
      </c>
      <c r="S35" s="20"/>
      <c r="T35" s="10"/>
      <c r="U35" s="1"/>
      <c r="V35" s="1"/>
      <c r="W35" s="1"/>
      <c r="X35" s="1"/>
      <c r="Y35" s="1"/>
      <c r="Z35" s="1"/>
      <c r="AA35" s="1"/>
      <c r="AB35" s="1"/>
      <c r="AC35" s="1"/>
      <c r="AD35" s="1"/>
      <c r="AE35" s="1"/>
      <c r="AF35" s="1"/>
      <c r="AG35" s="1"/>
      <c r="AH35" s="1"/>
      <c r="AI35" s="1"/>
      <c r="AJ35" s="1"/>
      <c r="AK35" s="1"/>
      <c r="AL35" s="1"/>
      <c r="AM35" s="1"/>
    </row>
    <row r="36" spans="1:39" ht="16">
      <c r="A36" s="15" t="s">
        <v>5</v>
      </c>
      <c r="B36" s="13" t="s">
        <v>109</v>
      </c>
      <c r="C36" s="13" t="s">
        <v>57</v>
      </c>
      <c r="D36" s="13" t="s">
        <v>81</v>
      </c>
      <c r="E36" s="13" t="s">
        <v>120</v>
      </c>
      <c r="F36" s="23">
        <v>41614</v>
      </c>
      <c r="G36" s="13" t="s">
        <v>121</v>
      </c>
      <c r="H36" s="13" t="s">
        <v>115</v>
      </c>
      <c r="I36" s="13" t="s">
        <v>118</v>
      </c>
      <c r="J36" s="13" t="s">
        <v>88</v>
      </c>
      <c r="K36" s="13" t="s">
        <v>122</v>
      </c>
      <c r="L36" s="13" t="s">
        <v>123</v>
      </c>
      <c r="M36" s="29" t="s">
        <v>217</v>
      </c>
      <c r="N36" s="14" t="s">
        <v>101</v>
      </c>
      <c r="O36" s="14" t="s">
        <v>123</v>
      </c>
      <c r="P36" s="14" t="s">
        <v>114</v>
      </c>
      <c r="Q36" s="14" t="s">
        <v>113</v>
      </c>
      <c r="R36" s="14" t="s">
        <v>266</v>
      </c>
      <c r="S36" s="15" t="s">
        <v>123</v>
      </c>
      <c r="T36" s="10"/>
      <c r="U36" s="1"/>
      <c r="V36" s="1"/>
      <c r="W36" s="1"/>
      <c r="X36" s="1"/>
      <c r="Y36" s="1"/>
      <c r="Z36" s="1"/>
      <c r="AA36" s="1"/>
      <c r="AB36" s="1"/>
      <c r="AC36" s="1"/>
      <c r="AD36" s="1"/>
      <c r="AE36" s="1"/>
      <c r="AF36" s="1"/>
      <c r="AG36" s="1"/>
      <c r="AH36" s="1"/>
      <c r="AI36" s="1"/>
      <c r="AJ36" s="1"/>
      <c r="AK36" s="1"/>
      <c r="AL36" s="1"/>
      <c r="AM36" s="1"/>
    </row>
    <row r="37" spans="1:39" ht="32">
      <c r="A37" s="15" t="s">
        <v>32</v>
      </c>
      <c r="B37" s="13" t="s">
        <v>155</v>
      </c>
      <c r="C37" s="18" t="s">
        <v>76</v>
      </c>
      <c r="D37" s="13" t="s">
        <v>84</v>
      </c>
      <c r="E37" s="13" t="s">
        <v>125</v>
      </c>
      <c r="F37" s="23">
        <v>41614</v>
      </c>
      <c r="G37" s="13" t="s">
        <v>121</v>
      </c>
      <c r="H37" s="13" t="s">
        <v>115</v>
      </c>
      <c r="I37" s="13" t="s">
        <v>156</v>
      </c>
      <c r="J37" s="13" t="s">
        <v>88</v>
      </c>
      <c r="K37" s="13" t="s">
        <v>122</v>
      </c>
      <c r="L37" s="13" t="s">
        <v>123</v>
      </c>
      <c r="M37" s="29" t="s">
        <v>212</v>
      </c>
      <c r="N37" s="15" t="s">
        <v>99</v>
      </c>
      <c r="O37" s="14" t="s">
        <v>123</v>
      </c>
      <c r="P37" s="13"/>
      <c r="Q37" s="14" t="s">
        <v>259</v>
      </c>
      <c r="R37" s="14" t="s">
        <v>143</v>
      </c>
      <c r="S37" s="13"/>
      <c r="T37" s="10"/>
      <c r="U37" s="1"/>
      <c r="V37" s="1"/>
      <c r="W37" s="1"/>
      <c r="X37" s="1"/>
      <c r="Y37" s="1"/>
      <c r="Z37" s="1"/>
      <c r="AA37" s="1"/>
      <c r="AB37" s="1"/>
      <c r="AC37" s="1"/>
      <c r="AD37" s="1"/>
      <c r="AE37" s="1"/>
      <c r="AF37" s="1"/>
      <c r="AG37" s="1"/>
      <c r="AH37" s="1"/>
      <c r="AI37" s="1"/>
      <c r="AJ37" s="1"/>
      <c r="AK37" s="1"/>
      <c r="AL37" s="1"/>
      <c r="AM37" s="1"/>
    </row>
    <row r="38" spans="1:39" ht="32">
      <c r="A38" s="15" t="s">
        <v>33</v>
      </c>
      <c r="B38" s="13" t="s">
        <v>155</v>
      </c>
      <c r="C38" s="18" t="s">
        <v>76</v>
      </c>
      <c r="D38" s="13" t="s">
        <v>84</v>
      </c>
      <c r="E38" s="13" t="s">
        <v>125</v>
      </c>
      <c r="F38" s="23">
        <v>41614</v>
      </c>
      <c r="G38" s="13" t="s">
        <v>121</v>
      </c>
      <c r="H38" s="13" t="s">
        <v>115</v>
      </c>
      <c r="I38" s="13" t="s">
        <v>156</v>
      </c>
      <c r="J38" s="13" t="s">
        <v>88</v>
      </c>
      <c r="K38" s="13" t="s">
        <v>122</v>
      </c>
      <c r="L38" s="13" t="s">
        <v>123</v>
      </c>
      <c r="M38" s="29" t="s">
        <v>212</v>
      </c>
      <c r="N38" s="15" t="s">
        <v>99</v>
      </c>
      <c r="O38" s="14" t="s">
        <v>123</v>
      </c>
      <c r="P38" s="13"/>
      <c r="Q38" s="14" t="s">
        <v>259</v>
      </c>
      <c r="R38" s="14" t="s">
        <v>143</v>
      </c>
      <c r="S38" s="13"/>
      <c r="T38" s="10"/>
      <c r="U38" s="1"/>
      <c r="V38" s="1"/>
      <c r="W38" s="1"/>
      <c r="X38" s="1"/>
      <c r="Y38" s="1"/>
      <c r="Z38" s="1"/>
      <c r="AA38" s="1"/>
      <c r="AB38" s="1"/>
      <c r="AC38" s="1"/>
      <c r="AD38" s="1"/>
      <c r="AE38" s="1"/>
      <c r="AF38" s="1"/>
      <c r="AG38" s="1"/>
      <c r="AH38" s="1"/>
      <c r="AI38" s="1"/>
      <c r="AJ38" s="1"/>
      <c r="AK38" s="1"/>
      <c r="AL38" s="1"/>
      <c r="AM38" s="1"/>
    </row>
    <row r="39" spans="1:39" ht="32">
      <c r="A39" s="15" t="s">
        <v>43</v>
      </c>
      <c r="B39" s="13" t="s">
        <v>109</v>
      </c>
      <c r="C39" s="18" t="s">
        <v>78</v>
      </c>
      <c r="D39" s="13" t="s">
        <v>81</v>
      </c>
      <c r="E39" s="13" t="s">
        <v>110</v>
      </c>
      <c r="F39" s="23">
        <v>41614</v>
      </c>
      <c r="G39" s="13" t="s">
        <v>121</v>
      </c>
      <c r="H39" s="13" t="s">
        <v>115</v>
      </c>
      <c r="I39" s="13"/>
      <c r="J39" s="13" t="s">
        <v>88</v>
      </c>
      <c r="K39" s="13" t="s">
        <v>122</v>
      </c>
      <c r="L39" s="13" t="s">
        <v>123</v>
      </c>
      <c r="M39" s="29" t="s">
        <v>94</v>
      </c>
      <c r="N39" s="14" t="s">
        <v>101</v>
      </c>
      <c r="O39" s="14" t="s">
        <v>123</v>
      </c>
      <c r="P39" s="13"/>
      <c r="Q39" s="14" t="s">
        <v>189</v>
      </c>
      <c r="R39" s="13"/>
      <c r="S39" s="14" t="s">
        <v>256</v>
      </c>
      <c r="T39" s="10"/>
      <c r="U39" s="1"/>
      <c r="V39" s="1"/>
      <c r="W39" s="1"/>
      <c r="X39" s="1"/>
      <c r="Y39" s="1"/>
      <c r="Z39" s="1"/>
      <c r="AA39" s="1"/>
      <c r="AB39" s="1"/>
      <c r="AC39" s="1"/>
      <c r="AD39" s="1"/>
      <c r="AE39" s="1"/>
      <c r="AF39" s="1"/>
      <c r="AG39" s="1"/>
      <c r="AH39" s="1"/>
      <c r="AI39" s="1"/>
      <c r="AJ39" s="1"/>
      <c r="AK39" s="1"/>
      <c r="AL39" s="1"/>
      <c r="AM39" s="1"/>
    </row>
    <row r="40" spans="1:39" ht="45">
      <c r="A40" s="15" t="s">
        <v>4</v>
      </c>
      <c r="B40" s="14" t="s">
        <v>109</v>
      </c>
      <c r="C40" s="14" t="s">
        <v>56</v>
      </c>
      <c r="D40" s="14" t="s">
        <v>83</v>
      </c>
      <c r="E40" s="14" t="s">
        <v>125</v>
      </c>
      <c r="F40" s="17">
        <v>41747</v>
      </c>
      <c r="G40" s="14" t="s">
        <v>140</v>
      </c>
      <c r="H40" s="14" t="s">
        <v>115</v>
      </c>
      <c r="I40" s="14" t="s">
        <v>141</v>
      </c>
      <c r="J40" s="14" t="s">
        <v>88</v>
      </c>
      <c r="K40" s="14" t="s">
        <v>142</v>
      </c>
      <c r="L40" s="14" t="s">
        <v>123</v>
      </c>
      <c r="M40" s="29" t="s">
        <v>222</v>
      </c>
      <c r="N40" s="13"/>
      <c r="O40" s="14" t="s">
        <v>123</v>
      </c>
      <c r="P40" s="16" t="s">
        <v>232</v>
      </c>
      <c r="Q40" s="16" t="s">
        <v>246</v>
      </c>
      <c r="R40" s="14" t="s">
        <v>143</v>
      </c>
      <c r="S40" s="14" t="s">
        <v>256</v>
      </c>
      <c r="T40" s="10"/>
      <c r="U40" s="1"/>
      <c r="V40" s="1"/>
      <c r="W40" s="1"/>
      <c r="X40" s="1"/>
      <c r="Y40" s="1"/>
      <c r="Z40" s="1"/>
      <c r="AA40" s="1"/>
      <c r="AB40" s="1"/>
      <c r="AC40" s="1"/>
      <c r="AD40" s="1"/>
      <c r="AE40" s="1"/>
      <c r="AF40" s="1"/>
      <c r="AG40" s="1"/>
      <c r="AH40" s="1"/>
      <c r="AI40" s="1"/>
      <c r="AJ40" s="1"/>
      <c r="AK40" s="1"/>
      <c r="AL40" s="1"/>
      <c r="AM40" s="1"/>
    </row>
    <row r="41" spans="1:39" ht="30">
      <c r="A41" s="15" t="s">
        <v>46</v>
      </c>
      <c r="B41" s="14" t="s">
        <v>109</v>
      </c>
      <c r="C41" s="14" t="s">
        <v>72</v>
      </c>
      <c r="D41" s="14" t="s">
        <v>83</v>
      </c>
      <c r="E41" s="14" t="s">
        <v>144</v>
      </c>
      <c r="F41" s="17">
        <v>41747</v>
      </c>
      <c r="G41" s="14" t="s">
        <v>140</v>
      </c>
      <c r="H41" s="14" t="s">
        <v>115</v>
      </c>
      <c r="I41" s="14" t="s">
        <v>145</v>
      </c>
      <c r="J41" s="14" t="s">
        <v>88</v>
      </c>
      <c r="K41" s="14" t="s">
        <v>142</v>
      </c>
      <c r="L41" s="14" t="s">
        <v>123</v>
      </c>
      <c r="M41" s="29" t="s">
        <v>103</v>
      </c>
      <c r="N41" s="13"/>
      <c r="O41" s="14" t="s">
        <v>123</v>
      </c>
      <c r="P41" s="16" t="s">
        <v>233</v>
      </c>
      <c r="Q41" s="13"/>
      <c r="R41" s="13"/>
      <c r="S41" s="13"/>
      <c r="T41" s="10"/>
      <c r="U41" s="1"/>
      <c r="V41" s="1"/>
      <c r="W41" s="1"/>
      <c r="X41" s="1"/>
      <c r="Y41" s="1"/>
      <c r="Z41" s="1"/>
      <c r="AA41" s="1"/>
      <c r="AB41" s="1"/>
      <c r="AC41" s="1"/>
      <c r="AD41" s="1"/>
      <c r="AE41" s="1"/>
      <c r="AF41" s="1"/>
      <c r="AG41" s="1"/>
      <c r="AH41" s="1"/>
      <c r="AI41" s="1"/>
      <c r="AJ41" s="1"/>
      <c r="AK41" s="1"/>
      <c r="AL41" s="1"/>
      <c r="AM41" s="1"/>
    </row>
    <row r="42" spans="1:39" ht="30">
      <c r="A42" s="15" t="s">
        <v>35</v>
      </c>
      <c r="B42" s="14" t="s">
        <v>165</v>
      </c>
      <c r="C42" s="16" t="s">
        <v>77</v>
      </c>
      <c r="D42" s="14" t="s">
        <v>83</v>
      </c>
      <c r="E42" s="14" t="s">
        <v>144</v>
      </c>
      <c r="F42" s="17">
        <v>41747</v>
      </c>
      <c r="G42" s="14" t="s">
        <v>140</v>
      </c>
      <c r="H42" s="14" t="s">
        <v>115</v>
      </c>
      <c r="I42" s="14" t="s">
        <v>166</v>
      </c>
      <c r="J42" s="14" t="s">
        <v>88</v>
      </c>
      <c r="K42" s="14" t="s">
        <v>142</v>
      </c>
      <c r="L42" s="14" t="s">
        <v>123</v>
      </c>
      <c r="M42" s="29" t="s">
        <v>213</v>
      </c>
      <c r="N42" s="15" t="s">
        <v>227</v>
      </c>
      <c r="O42" s="14" t="s">
        <v>257</v>
      </c>
      <c r="P42" s="13"/>
      <c r="Q42" s="16" t="s">
        <v>248</v>
      </c>
      <c r="R42" s="13"/>
      <c r="S42" s="13"/>
      <c r="T42" s="10"/>
      <c r="U42" s="1"/>
      <c r="V42" s="1"/>
      <c r="W42" s="1"/>
      <c r="X42" s="1"/>
      <c r="Y42" s="1"/>
      <c r="Z42" s="1"/>
      <c r="AA42" s="1"/>
      <c r="AB42" s="1"/>
      <c r="AC42" s="1"/>
      <c r="AD42" s="1"/>
      <c r="AE42" s="1"/>
      <c r="AF42" s="1"/>
      <c r="AG42" s="1"/>
      <c r="AH42" s="1"/>
      <c r="AI42" s="1"/>
      <c r="AJ42" s="1"/>
      <c r="AK42" s="1"/>
      <c r="AL42" s="1"/>
      <c r="AM42" s="1"/>
    </row>
    <row r="43" spans="1:39" ht="45">
      <c r="A43" s="15" t="s">
        <v>45</v>
      </c>
      <c r="B43" s="14" t="s">
        <v>109</v>
      </c>
      <c r="C43" s="16" t="s">
        <v>202</v>
      </c>
      <c r="D43" s="14" t="s">
        <v>82</v>
      </c>
      <c r="E43" s="14" t="s">
        <v>149</v>
      </c>
      <c r="F43" s="14">
        <v>2014</v>
      </c>
      <c r="G43" s="14" t="s">
        <v>140</v>
      </c>
      <c r="H43" s="14" t="s">
        <v>115</v>
      </c>
      <c r="I43" s="13"/>
      <c r="J43" s="14" t="s">
        <v>88</v>
      </c>
      <c r="K43" s="14" t="s">
        <v>150</v>
      </c>
      <c r="L43" s="14" t="s">
        <v>123</v>
      </c>
      <c r="M43" s="29" t="s">
        <v>211</v>
      </c>
      <c r="N43" s="15" t="s">
        <v>99</v>
      </c>
      <c r="O43" s="14" t="s">
        <v>123</v>
      </c>
      <c r="P43" s="13"/>
      <c r="Q43" s="13"/>
      <c r="R43" s="13"/>
      <c r="S43" s="13"/>
      <c r="T43" s="10"/>
      <c r="U43" s="1"/>
      <c r="V43" s="1"/>
      <c r="W43" s="1"/>
      <c r="X43" s="1"/>
      <c r="Y43" s="1"/>
      <c r="Z43" s="1"/>
      <c r="AA43" s="1"/>
      <c r="AB43" s="1"/>
      <c r="AC43" s="1"/>
      <c r="AD43" s="1"/>
      <c r="AE43" s="1"/>
      <c r="AF43" s="1"/>
      <c r="AG43" s="1"/>
      <c r="AH43" s="1"/>
      <c r="AI43" s="1"/>
      <c r="AJ43" s="1"/>
      <c r="AK43" s="1"/>
      <c r="AL43" s="1"/>
      <c r="AM43" s="1"/>
    </row>
    <row r="44" spans="1:39" ht="75">
      <c r="A44" s="15" t="s">
        <v>3</v>
      </c>
      <c r="B44" s="14" t="s">
        <v>109</v>
      </c>
      <c r="C44" s="16" t="s">
        <v>203</v>
      </c>
      <c r="D44" s="14" t="s">
        <v>83</v>
      </c>
      <c r="E44" s="14" t="s">
        <v>125</v>
      </c>
      <c r="F44" s="14">
        <v>2014</v>
      </c>
      <c r="G44" s="14" t="s">
        <v>151</v>
      </c>
      <c r="H44" s="14" t="s">
        <v>126</v>
      </c>
      <c r="I44" s="13"/>
      <c r="J44" s="13"/>
      <c r="K44" s="14" t="s">
        <v>128</v>
      </c>
      <c r="L44" s="13"/>
      <c r="M44" s="29" t="s">
        <v>217</v>
      </c>
      <c r="N44" s="13"/>
      <c r="O44" s="13"/>
      <c r="P44" s="16" t="s">
        <v>234</v>
      </c>
      <c r="Q44" s="14" t="s">
        <v>152</v>
      </c>
      <c r="R44" s="13"/>
      <c r="S44" s="13"/>
      <c r="T44" s="10"/>
      <c r="U44" s="1"/>
      <c r="V44" s="1"/>
      <c r="W44" s="1"/>
      <c r="X44" s="1"/>
      <c r="Y44" s="1"/>
      <c r="Z44" s="1"/>
      <c r="AA44" s="1"/>
      <c r="AB44" s="1"/>
      <c r="AC44" s="1"/>
      <c r="AD44" s="1"/>
      <c r="AE44" s="1"/>
      <c r="AF44" s="1"/>
      <c r="AG44" s="1"/>
      <c r="AH44" s="1"/>
      <c r="AI44" s="1"/>
      <c r="AJ44" s="1"/>
      <c r="AK44" s="1"/>
      <c r="AL44" s="1"/>
      <c r="AM44" s="1"/>
    </row>
    <row r="45" spans="1:39" ht="60">
      <c r="A45" s="15" t="s">
        <v>51</v>
      </c>
      <c r="B45" s="14" t="s">
        <v>109</v>
      </c>
      <c r="C45" s="16" t="s">
        <v>208</v>
      </c>
      <c r="D45" s="14" t="s">
        <v>83</v>
      </c>
      <c r="E45" s="14" t="s">
        <v>144</v>
      </c>
      <c r="F45" s="14">
        <v>2014</v>
      </c>
      <c r="G45" s="14" t="s">
        <v>192</v>
      </c>
      <c r="H45" s="14" t="s">
        <v>115</v>
      </c>
      <c r="I45" s="14" t="s">
        <v>193</v>
      </c>
      <c r="J45" s="14" t="s">
        <v>88</v>
      </c>
      <c r="K45" s="14" t="s">
        <v>127</v>
      </c>
      <c r="L45" s="14" t="s">
        <v>123</v>
      </c>
      <c r="M45" s="29" t="s">
        <v>221</v>
      </c>
      <c r="N45" s="14" t="s">
        <v>101</v>
      </c>
      <c r="O45" s="14" t="s">
        <v>123</v>
      </c>
      <c r="P45" s="16" t="s">
        <v>241</v>
      </c>
      <c r="Q45" s="16" t="s">
        <v>262</v>
      </c>
      <c r="R45" s="13"/>
      <c r="S45" s="13"/>
      <c r="T45" s="10"/>
      <c r="U45" s="1"/>
      <c r="V45" s="1"/>
      <c r="W45" s="1"/>
      <c r="X45" s="1"/>
      <c r="Y45" s="1"/>
      <c r="Z45" s="1"/>
      <c r="AA45" s="1"/>
      <c r="AB45" s="1"/>
      <c r="AC45" s="1"/>
      <c r="AD45" s="1"/>
      <c r="AE45" s="1"/>
      <c r="AF45" s="1"/>
      <c r="AG45" s="1"/>
      <c r="AH45" s="1"/>
      <c r="AI45" s="1"/>
      <c r="AJ45" s="1"/>
      <c r="AK45" s="1"/>
      <c r="AL45" s="1"/>
      <c r="AM45" s="1"/>
    </row>
    <row r="46" spans="1:39" ht="16">
      <c r="A46" s="15" t="s">
        <v>38</v>
      </c>
      <c r="B46" s="14" t="s">
        <v>146</v>
      </c>
      <c r="C46" s="14" t="s">
        <v>68</v>
      </c>
      <c r="D46" s="14" t="s">
        <v>83</v>
      </c>
      <c r="E46" s="14" t="s">
        <v>147</v>
      </c>
      <c r="F46" s="14">
        <v>2015</v>
      </c>
      <c r="G46" s="13"/>
      <c r="H46" s="14" t="s">
        <v>126</v>
      </c>
      <c r="I46" s="13"/>
      <c r="J46" s="13"/>
      <c r="K46" s="14" t="s">
        <v>148</v>
      </c>
      <c r="L46" s="13"/>
      <c r="M46" s="29" t="s">
        <v>223</v>
      </c>
      <c r="N46" s="13"/>
      <c r="O46" s="13"/>
      <c r="P46" s="13"/>
      <c r="Q46" s="13"/>
      <c r="R46" s="13"/>
      <c r="S46" s="13"/>
      <c r="T46" s="10"/>
      <c r="U46" s="1"/>
      <c r="V46" s="1"/>
      <c r="W46" s="1"/>
      <c r="X46" s="1"/>
      <c r="Y46" s="1"/>
      <c r="Z46" s="1"/>
      <c r="AA46" s="1"/>
      <c r="AB46" s="1"/>
      <c r="AC46" s="1"/>
      <c r="AD46" s="1"/>
      <c r="AE46" s="1"/>
      <c r="AF46" s="1"/>
      <c r="AG46" s="1"/>
      <c r="AH46" s="1"/>
      <c r="AI46" s="1"/>
      <c r="AJ46" s="1"/>
      <c r="AK46" s="1"/>
      <c r="AL46" s="1"/>
      <c r="AM46" s="1"/>
    </row>
    <row r="47" spans="1:39" ht="60">
      <c r="A47" s="15" t="s">
        <v>29</v>
      </c>
      <c r="B47" s="14" t="s">
        <v>109</v>
      </c>
      <c r="C47" s="14" t="s">
        <v>64</v>
      </c>
      <c r="D47" s="14" t="s">
        <v>83</v>
      </c>
      <c r="E47" s="14" t="s">
        <v>125</v>
      </c>
      <c r="F47" s="14">
        <v>2015</v>
      </c>
      <c r="G47" s="13"/>
      <c r="H47" s="14" t="s">
        <v>126</v>
      </c>
      <c r="I47" s="13"/>
      <c r="J47" s="14" t="s">
        <v>88</v>
      </c>
      <c r="K47" s="14" t="s">
        <v>194</v>
      </c>
      <c r="L47" s="14" t="s">
        <v>195</v>
      </c>
      <c r="M47" s="29" t="s">
        <v>221</v>
      </c>
      <c r="N47" s="14" t="s">
        <v>101</v>
      </c>
      <c r="O47" s="14" t="s">
        <v>123</v>
      </c>
      <c r="P47" s="16" t="s">
        <v>241</v>
      </c>
      <c r="Q47" s="16" t="s">
        <v>262</v>
      </c>
      <c r="R47" s="14" t="s">
        <v>143</v>
      </c>
      <c r="S47" s="13"/>
      <c r="T47" s="10"/>
      <c r="U47" s="1"/>
      <c r="V47" s="1"/>
      <c r="W47" s="1"/>
      <c r="X47" s="1"/>
      <c r="Y47" s="1"/>
      <c r="Z47" s="1"/>
      <c r="AA47" s="1"/>
      <c r="AB47" s="1"/>
      <c r="AC47" s="1"/>
      <c r="AD47" s="1"/>
      <c r="AE47" s="1"/>
      <c r="AF47" s="1"/>
      <c r="AG47" s="1"/>
      <c r="AH47" s="1"/>
      <c r="AI47" s="1"/>
      <c r="AJ47" s="1"/>
      <c r="AK47" s="1"/>
      <c r="AL47" s="1"/>
      <c r="AM47" s="1"/>
    </row>
    <row r="48" spans="1:39" ht="16">
      <c r="A48" s="15" t="s">
        <v>10</v>
      </c>
      <c r="B48" s="13"/>
      <c r="C48" s="13" t="s">
        <v>59</v>
      </c>
      <c r="D48" s="13" t="s">
        <v>83</v>
      </c>
      <c r="E48" s="13" t="s">
        <v>147</v>
      </c>
      <c r="F48" s="13">
        <v>2015</v>
      </c>
      <c r="G48" s="13" t="s">
        <v>198</v>
      </c>
      <c r="H48" s="13" t="s">
        <v>126</v>
      </c>
      <c r="I48" s="13" t="s">
        <v>199</v>
      </c>
      <c r="J48" s="13"/>
      <c r="K48" s="13"/>
      <c r="L48" s="13"/>
      <c r="M48" s="29" t="s">
        <v>215</v>
      </c>
      <c r="N48" s="15" t="s">
        <v>99</v>
      </c>
      <c r="O48" s="13" t="s">
        <v>123</v>
      </c>
      <c r="P48" s="13" t="s">
        <v>176</v>
      </c>
      <c r="Q48" s="13" t="s">
        <v>200</v>
      </c>
      <c r="R48" s="13" t="s">
        <v>200</v>
      </c>
      <c r="S48" s="13" t="s">
        <v>123</v>
      </c>
      <c r="T48" s="10"/>
      <c r="U48" s="1"/>
      <c r="V48" s="1"/>
      <c r="W48" s="1"/>
      <c r="X48" s="1"/>
      <c r="Y48" s="1"/>
      <c r="Z48" s="1"/>
      <c r="AA48" s="1"/>
      <c r="AB48" s="1"/>
      <c r="AC48" s="1"/>
      <c r="AD48" s="1"/>
      <c r="AE48" s="1"/>
      <c r="AF48" s="1"/>
      <c r="AG48" s="1"/>
      <c r="AH48" s="1"/>
      <c r="AI48" s="1"/>
      <c r="AJ48" s="1"/>
      <c r="AK48" s="1"/>
      <c r="AL48" s="1"/>
      <c r="AM48" s="1"/>
    </row>
    <row r="49" spans="1:39" ht="16">
      <c r="A49" s="15" t="s">
        <v>6</v>
      </c>
      <c r="B49" s="14" t="s">
        <v>124</v>
      </c>
      <c r="C49" s="14" t="s">
        <v>57</v>
      </c>
      <c r="D49" s="14" t="s">
        <v>83</v>
      </c>
      <c r="E49" s="14" t="s">
        <v>125</v>
      </c>
      <c r="F49" s="13"/>
      <c r="G49" s="13"/>
      <c r="H49" s="14" t="s">
        <v>126</v>
      </c>
      <c r="I49" s="13"/>
      <c r="J49" s="13"/>
      <c r="K49" s="14" t="s">
        <v>127</v>
      </c>
      <c r="L49" s="13"/>
      <c r="M49" s="29" t="s">
        <v>217</v>
      </c>
      <c r="N49" s="14" t="s">
        <v>101</v>
      </c>
      <c r="O49" s="14" t="s">
        <v>123</v>
      </c>
      <c r="P49" s="14" t="s">
        <v>114</v>
      </c>
      <c r="Q49" s="14" t="s">
        <v>113</v>
      </c>
      <c r="R49" s="14" t="s">
        <v>266</v>
      </c>
      <c r="S49" s="14" t="s">
        <v>123</v>
      </c>
      <c r="T49" s="10"/>
      <c r="U49" s="1"/>
      <c r="V49" s="1"/>
      <c r="W49" s="1"/>
      <c r="X49" s="1"/>
      <c r="Y49" s="1"/>
      <c r="Z49" s="1"/>
      <c r="AA49" s="1"/>
      <c r="AB49" s="1"/>
      <c r="AC49" s="1"/>
      <c r="AD49" s="1"/>
      <c r="AE49" s="1"/>
      <c r="AF49" s="1"/>
      <c r="AG49" s="1"/>
      <c r="AH49" s="1"/>
      <c r="AI49" s="1"/>
      <c r="AJ49" s="1"/>
      <c r="AK49" s="1"/>
      <c r="AL49" s="1"/>
      <c r="AM49" s="1"/>
    </row>
    <row r="50" spans="1:39" ht="16">
      <c r="A50" s="13" t="s">
        <v>20</v>
      </c>
      <c r="B50" s="13" t="s">
        <v>109</v>
      </c>
      <c r="C50" s="13" t="s">
        <v>57</v>
      </c>
      <c r="D50" s="13" t="s">
        <v>81</v>
      </c>
      <c r="E50" s="13" t="s">
        <v>110</v>
      </c>
      <c r="F50" s="13"/>
      <c r="G50" s="13"/>
      <c r="H50" s="13" t="s">
        <v>126</v>
      </c>
      <c r="I50" s="13"/>
      <c r="J50" s="13"/>
      <c r="K50" s="13"/>
      <c r="L50" s="13"/>
      <c r="M50" s="29" t="s">
        <v>104</v>
      </c>
      <c r="N50" s="13"/>
      <c r="O50" s="14" t="s">
        <v>123</v>
      </c>
      <c r="P50" s="14" t="s">
        <v>114</v>
      </c>
      <c r="Q50" s="14" t="s">
        <v>113</v>
      </c>
      <c r="R50" s="14" t="s">
        <v>266</v>
      </c>
      <c r="S50" s="13"/>
      <c r="T50" s="10"/>
      <c r="U50" s="1"/>
      <c r="V50" s="1"/>
      <c r="W50" s="1"/>
      <c r="X50" s="1"/>
      <c r="Y50" s="1"/>
      <c r="Z50" s="1"/>
      <c r="AA50" s="1"/>
      <c r="AB50" s="1"/>
      <c r="AC50" s="1"/>
      <c r="AD50" s="1"/>
      <c r="AE50" s="1"/>
      <c r="AF50" s="1"/>
      <c r="AG50" s="1"/>
      <c r="AH50" s="1"/>
      <c r="AI50" s="1"/>
      <c r="AJ50" s="1"/>
      <c r="AK50" s="1"/>
      <c r="AL50" s="1"/>
      <c r="AM50" s="1"/>
    </row>
    <row r="51" spans="1:39" ht="30">
      <c r="A51" s="15" t="s">
        <v>7</v>
      </c>
      <c r="B51" s="14" t="s">
        <v>109</v>
      </c>
      <c r="C51" s="16" t="s">
        <v>201</v>
      </c>
      <c r="D51" s="14" t="s">
        <v>82</v>
      </c>
      <c r="E51" s="13"/>
      <c r="F51" s="13"/>
      <c r="G51" s="13"/>
      <c r="H51" s="14" t="s">
        <v>126</v>
      </c>
      <c r="I51" s="13"/>
      <c r="J51" s="14" t="s">
        <v>88</v>
      </c>
      <c r="K51" s="14" t="s">
        <v>128</v>
      </c>
      <c r="L51" s="13"/>
      <c r="M51" s="29" t="s">
        <v>217</v>
      </c>
      <c r="N51" s="14" t="s">
        <v>101</v>
      </c>
      <c r="O51" s="14" t="s">
        <v>123</v>
      </c>
      <c r="P51" s="14" t="s">
        <v>114</v>
      </c>
      <c r="Q51" s="14" t="s">
        <v>113</v>
      </c>
      <c r="R51" s="14" t="s">
        <v>266</v>
      </c>
      <c r="S51" s="13"/>
      <c r="T51" s="10"/>
      <c r="U51" s="1"/>
      <c r="V51" s="1"/>
      <c r="W51" s="1"/>
      <c r="X51" s="1"/>
      <c r="Y51" s="1"/>
      <c r="Z51" s="1"/>
      <c r="AA51" s="1"/>
      <c r="AB51" s="1"/>
      <c r="AC51" s="1"/>
      <c r="AD51" s="1"/>
      <c r="AE51" s="1"/>
      <c r="AF51" s="1"/>
      <c r="AG51" s="1"/>
      <c r="AH51" s="1"/>
      <c r="AI51" s="1"/>
      <c r="AJ51" s="1"/>
      <c r="AK51" s="1"/>
      <c r="AL51" s="1"/>
      <c r="AM51" s="1"/>
    </row>
    <row r="52" spans="1:39" ht="60">
      <c r="A52" s="15" t="s">
        <v>50</v>
      </c>
      <c r="B52" s="13"/>
      <c r="C52" s="14" t="s">
        <v>55</v>
      </c>
      <c r="D52" s="14" t="s">
        <v>83</v>
      </c>
      <c r="E52" s="13"/>
      <c r="F52" s="13"/>
      <c r="G52" s="13"/>
      <c r="H52" s="14" t="s">
        <v>126</v>
      </c>
      <c r="I52" s="13"/>
      <c r="J52" s="13"/>
      <c r="K52" s="14" t="s">
        <v>128</v>
      </c>
      <c r="L52" s="13"/>
      <c r="M52" s="29" t="s">
        <v>220</v>
      </c>
      <c r="N52" s="14" t="s">
        <v>101</v>
      </c>
      <c r="O52" s="14" t="s">
        <v>123</v>
      </c>
      <c r="P52" s="16" t="s">
        <v>241</v>
      </c>
      <c r="Q52" s="16" t="s">
        <v>261</v>
      </c>
      <c r="R52" s="14" t="s">
        <v>143</v>
      </c>
      <c r="S52" s="13"/>
      <c r="T52" s="10"/>
      <c r="U52" s="1"/>
      <c r="V52" s="1"/>
      <c r="W52" s="1"/>
      <c r="X52" s="1"/>
      <c r="Y52" s="1"/>
      <c r="Z52" s="1"/>
      <c r="AA52" s="1"/>
      <c r="AB52" s="1"/>
      <c r="AC52" s="1"/>
      <c r="AD52" s="1"/>
      <c r="AE52" s="1"/>
      <c r="AF52" s="1"/>
      <c r="AG52" s="1"/>
      <c r="AH52" s="1"/>
      <c r="AI52" s="1"/>
      <c r="AJ52" s="1"/>
      <c r="AK52" s="1"/>
      <c r="AL52" s="1"/>
      <c r="AM52" s="1"/>
    </row>
    <row r="53" spans="1:39" ht="16">
      <c r="A53" s="15" t="s">
        <v>9</v>
      </c>
      <c r="B53" s="13"/>
      <c r="C53" s="13" t="s">
        <v>59</v>
      </c>
      <c r="D53" s="13" t="s">
        <v>84</v>
      </c>
      <c r="E53" s="13"/>
      <c r="F53" s="13"/>
      <c r="G53" s="13"/>
      <c r="H53" s="13"/>
      <c r="I53" s="13"/>
      <c r="J53" s="13"/>
      <c r="K53" s="13"/>
      <c r="L53" s="13"/>
      <c r="M53" s="31" t="s">
        <v>90</v>
      </c>
      <c r="N53" s="13" t="s">
        <v>98</v>
      </c>
      <c r="O53" s="13" t="s">
        <v>123</v>
      </c>
      <c r="P53" s="13" t="s">
        <v>176</v>
      </c>
      <c r="Q53" s="13" t="s">
        <v>200</v>
      </c>
      <c r="R53" s="13" t="s">
        <v>200</v>
      </c>
      <c r="S53" s="13" t="s">
        <v>123</v>
      </c>
      <c r="T53" s="11"/>
    </row>
    <row r="54" spans="1:39" ht="48">
      <c r="A54" s="15" t="s">
        <v>11</v>
      </c>
      <c r="B54" s="13" t="s">
        <v>109</v>
      </c>
      <c r="C54" s="13" t="s">
        <v>59</v>
      </c>
      <c r="D54" s="13"/>
      <c r="E54" s="13"/>
      <c r="F54" s="13"/>
      <c r="G54" s="13"/>
      <c r="H54" s="13"/>
      <c r="I54" s="13"/>
      <c r="J54" s="13"/>
      <c r="K54" s="13"/>
      <c r="L54" s="13"/>
      <c r="M54" s="29" t="s">
        <v>215</v>
      </c>
      <c r="N54" s="15" t="s">
        <v>99</v>
      </c>
      <c r="O54" s="13" t="s">
        <v>123</v>
      </c>
      <c r="P54" s="18" t="s">
        <v>243</v>
      </c>
      <c r="Q54" s="13" t="s">
        <v>200</v>
      </c>
      <c r="R54" s="13" t="s">
        <v>200</v>
      </c>
      <c r="S54" s="13" t="s">
        <v>123</v>
      </c>
      <c r="T54" s="11"/>
    </row>
    <row r="55" spans="1:39">
      <c r="A55" s="12"/>
      <c r="B55" s="12"/>
      <c r="C55" s="12"/>
      <c r="D55" s="12"/>
      <c r="E55" s="12"/>
      <c r="F55" s="12"/>
      <c r="G55" s="12"/>
      <c r="H55" s="12"/>
      <c r="I55" s="12"/>
      <c r="J55" s="12"/>
      <c r="K55" s="12"/>
      <c r="L55" s="12"/>
      <c r="M55" s="12"/>
      <c r="N55" s="12"/>
      <c r="O55" s="12"/>
      <c r="P55" s="12"/>
      <c r="Q55" s="12"/>
      <c r="R55" s="12"/>
      <c r="S55" s="12"/>
    </row>
  </sheetData>
  <autoFilter ref="F1:F54">
    <sortState ref="A2:S54">
      <sortCondition ref="F1:F54"/>
    </sortState>
  </autoFilter>
  <hyperlinks>
    <hyperlink ref="M34" r:id="rId1"/>
    <hyperlink ref="M18" r:id="rId2"/>
    <hyperlink ref="M16" r:id="rId3"/>
    <hyperlink ref="M13" r:id="rId4"/>
    <hyperlink ref="M30" r:id="rId5"/>
    <hyperlink ref="M23" r:id="rId6"/>
    <hyperlink ref="M4" r:id="rId7"/>
    <hyperlink ref="M5" r:id="rId8"/>
    <hyperlink ref="M9" r:id="rId9"/>
    <hyperlink ref="M10" r:id="rId10"/>
    <hyperlink ref="M12" r:id="rId11"/>
    <hyperlink ref="M19" r:id="rId12"/>
    <hyperlink ref="M11" r:id="rId13"/>
    <hyperlink ref="M14" r:id="rId14"/>
    <hyperlink ref="M36" r:id="rId15"/>
    <hyperlink ref="M40" r:id="rId16"/>
    <hyperlink ref="M41" r:id="rId17"/>
    <hyperlink ref="M20" r:id="rId18"/>
    <hyperlink ref="M37" r:id="rId19"/>
    <hyperlink ref="M38" r:id="rId20"/>
    <hyperlink ref="M28" r:id="rId21"/>
    <hyperlink ref="M24" r:id="rId22"/>
    <hyperlink ref="M31" r:id="rId23"/>
    <hyperlink ref="M33" r:id="rId24"/>
    <hyperlink ref="M22" r:id="rId25"/>
    <hyperlink ref="M21" r:id="rId26"/>
    <hyperlink ref="M42" r:id="rId27"/>
    <hyperlink ref="N37" r:id="rId28"/>
    <hyperlink ref="N38" r:id="rId29"/>
    <hyperlink ref="N23" r:id="rId30"/>
    <hyperlink ref="N32" r:id="rId31"/>
    <hyperlink ref="N33" r:id="rId32"/>
    <hyperlink ref="N18" r:id="rId33"/>
    <hyperlink ref="N34" r:id="rId34" location=".U_1teEsx_wJ"/>
    <hyperlink ref="N42" r:id="rId35"/>
    <hyperlink ref="N29" r:id="rId36"/>
    <hyperlink ref="A4" r:id="rId37"/>
    <hyperlink ref="A5" r:id="rId38"/>
    <hyperlink ref="A10" r:id="rId39"/>
    <hyperlink ref="A9" r:id="rId40"/>
    <hyperlink ref="A12" r:id="rId41"/>
    <hyperlink ref="A19" r:id="rId42"/>
    <hyperlink ref="A36" r:id="rId43"/>
    <hyperlink ref="A40" r:id="rId44"/>
    <hyperlink ref="A41" r:id="rId45"/>
    <hyperlink ref="M17" r:id="rId46"/>
    <hyperlink ref="M39" r:id="rId47"/>
    <hyperlink ref="A15" r:id="rId48"/>
    <hyperlink ref="A37" r:id="rId49"/>
    <hyperlink ref="A38" r:id="rId50"/>
    <hyperlink ref="A20" r:id="rId51"/>
    <hyperlink ref="A25" r:id="rId52"/>
    <hyperlink ref="A26" r:id="rId53"/>
    <hyperlink ref="A27" r:id="rId54"/>
    <hyperlink ref="A42" r:id="rId55"/>
    <hyperlink ref="A8" r:id="rId56"/>
    <hyperlink ref="A28" r:id="rId57"/>
    <hyperlink ref="A3" r:id="rId58"/>
    <hyperlink ref="A11" r:id="rId59"/>
    <hyperlink ref="A21" r:id="rId60"/>
    <hyperlink ref="A29" r:id="rId61"/>
    <hyperlink ref="A22" r:id="rId62"/>
    <hyperlink ref="A23" r:id="rId63"/>
    <hyperlink ref="A30" r:id="rId64"/>
    <hyperlink ref="A6" r:id="rId65"/>
    <hyperlink ref="A31" r:id="rId66"/>
    <hyperlink ref="A13" r:id="rId67"/>
    <hyperlink ref="A16" r:id="rId68"/>
    <hyperlink ref="A17" r:id="rId69"/>
    <hyperlink ref="A39" r:id="rId70"/>
    <hyperlink ref="A32" r:id="rId71"/>
    <hyperlink ref="A24" r:id="rId72"/>
    <hyperlink ref="A14" r:id="rId73"/>
    <hyperlink ref="M15" r:id="rId74"/>
    <hyperlink ref="M3" r:id="rId75"/>
    <hyperlink ref="M2" r:id="rId76"/>
    <hyperlink ref="M29" r:id="rId77"/>
    <hyperlink ref="M6" r:id="rId78"/>
    <hyperlink ref="A34" r:id="rId79"/>
    <hyperlink ref="A18" r:id="rId80"/>
    <hyperlink ref="A33" r:id="rId81"/>
    <hyperlink ref="M35" r:id="rId82"/>
    <hyperlink ref="N35" r:id="rId83"/>
    <hyperlink ref="A35" r:id="rId84"/>
    <hyperlink ref="M7" r:id="rId85"/>
    <hyperlink ref="A7" r:id="rId86"/>
    <hyperlink ref="M50" r:id="rId87"/>
    <hyperlink ref="M49" r:id="rId88"/>
    <hyperlink ref="M51" r:id="rId89"/>
    <hyperlink ref="M52" r:id="rId90"/>
    <hyperlink ref="M54" r:id="rId91"/>
    <hyperlink ref="N54" r:id="rId92"/>
    <hyperlink ref="A49" r:id="rId93"/>
    <hyperlink ref="A51" r:id="rId94"/>
    <hyperlink ref="A52" r:id="rId95"/>
    <hyperlink ref="A53" r:id="rId96"/>
    <hyperlink ref="A54" r:id="rId97"/>
    <hyperlink ref="M43" r:id="rId98"/>
    <hyperlink ref="M44" r:id="rId99"/>
    <hyperlink ref="M45" r:id="rId100"/>
    <hyperlink ref="A43" r:id="rId101"/>
    <hyperlink ref="A44" r:id="rId102"/>
    <hyperlink ref="A45" r:id="rId103"/>
    <hyperlink ref="N43" r:id="rId104"/>
    <hyperlink ref="N48" r:id="rId105"/>
  </hyperlinks>
  <pageMargins left="0.75" right="0.75" top="1" bottom="1" header="0.5" footer="0.5"/>
  <pageSetup orientation="portrait" horizontalDpi="4294967292" verticalDpi="4294967292"/>
  <legacyDrawing r:id="rId1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5"/>
  <sheetViews>
    <sheetView workbookViewId="0">
      <selection activeCell="G5" sqref="G5"/>
    </sheetView>
  </sheetViews>
  <sheetFormatPr baseColWidth="10" defaultRowHeight="15" x14ac:dyDescent="0"/>
  <cols>
    <col min="1" max="1" width="25.6640625" style="2" bestFit="1" customWidth="1"/>
    <col min="2" max="2" width="8.1640625" style="2" bestFit="1" customWidth="1"/>
    <col min="3" max="3" width="18.5" style="2" bestFit="1" customWidth="1"/>
    <col min="4" max="4" width="30.33203125" style="34" bestFit="1" customWidth="1"/>
    <col min="5" max="5" width="14.83203125" style="2" bestFit="1" customWidth="1"/>
  </cols>
  <sheetData>
    <row r="1" spans="1:5" ht="35" customHeight="1">
      <c r="A1" s="32" t="s">
        <v>0</v>
      </c>
      <c r="B1" s="32" t="s">
        <v>80</v>
      </c>
      <c r="C1" s="32" t="s">
        <v>86</v>
      </c>
      <c r="D1" s="32" t="s">
        <v>89</v>
      </c>
      <c r="E1" s="32" t="s">
        <v>96</v>
      </c>
    </row>
    <row r="2" spans="1:5" ht="22" customHeight="1">
      <c r="A2" s="13" t="s">
        <v>1</v>
      </c>
      <c r="B2" s="13" t="s">
        <v>81</v>
      </c>
      <c r="C2" s="13">
        <v>2003</v>
      </c>
      <c r="D2" s="29" t="s">
        <v>216</v>
      </c>
      <c r="E2" s="14" t="s">
        <v>97</v>
      </c>
    </row>
    <row r="3" spans="1:5" ht="22" customHeight="1">
      <c r="A3" s="15" t="s">
        <v>28</v>
      </c>
      <c r="B3" s="14" t="s">
        <v>83</v>
      </c>
      <c r="C3" s="17">
        <v>37802</v>
      </c>
      <c r="D3" s="29" t="s">
        <v>218</v>
      </c>
      <c r="E3" s="14" t="s">
        <v>101</v>
      </c>
    </row>
    <row r="4" spans="1:5" ht="22" customHeight="1">
      <c r="A4" s="15" t="s">
        <v>14</v>
      </c>
      <c r="B4" s="13" t="s">
        <v>81</v>
      </c>
      <c r="C4" s="17">
        <v>38924</v>
      </c>
      <c r="D4" s="29" t="s">
        <v>104</v>
      </c>
      <c r="E4" s="13"/>
    </row>
    <row r="5" spans="1:5" ht="22" customHeight="1">
      <c r="A5" s="15" t="s">
        <v>15</v>
      </c>
      <c r="B5" s="13" t="s">
        <v>81</v>
      </c>
      <c r="C5" s="17">
        <v>38924</v>
      </c>
      <c r="D5" s="29" t="s">
        <v>104</v>
      </c>
      <c r="E5" s="13"/>
    </row>
    <row r="6" spans="1:5" ht="22" customHeight="1">
      <c r="A6" s="15" t="s">
        <v>2</v>
      </c>
      <c r="B6" s="14" t="s">
        <v>82</v>
      </c>
      <c r="C6" s="17">
        <v>38924</v>
      </c>
      <c r="D6" s="29" t="s">
        <v>219</v>
      </c>
      <c r="E6" s="14" t="s">
        <v>226</v>
      </c>
    </row>
    <row r="7" spans="1:5" ht="22" customHeight="1">
      <c r="A7" s="15" t="s">
        <v>288</v>
      </c>
      <c r="B7" s="20" t="s">
        <v>81</v>
      </c>
      <c r="C7" s="21">
        <v>38924</v>
      </c>
      <c r="D7" s="29" t="s">
        <v>290</v>
      </c>
      <c r="E7" s="20" t="s">
        <v>291</v>
      </c>
    </row>
    <row r="8" spans="1:5" ht="22" customHeight="1">
      <c r="A8" s="15" t="s">
        <v>49</v>
      </c>
      <c r="B8" s="13" t="s">
        <v>83</v>
      </c>
      <c r="C8" s="23">
        <v>39067</v>
      </c>
      <c r="D8" s="30" t="s">
        <v>107</v>
      </c>
      <c r="E8" s="14" t="s">
        <v>169</v>
      </c>
    </row>
    <row r="9" spans="1:5" ht="22" customHeight="1">
      <c r="A9" s="15" t="s">
        <v>16</v>
      </c>
      <c r="B9" s="13" t="s">
        <v>81</v>
      </c>
      <c r="C9" s="23">
        <v>39189</v>
      </c>
      <c r="D9" s="29" t="s">
        <v>104</v>
      </c>
      <c r="E9" s="13"/>
    </row>
    <row r="10" spans="1:5" ht="22" customHeight="1">
      <c r="A10" s="15" t="s">
        <v>17</v>
      </c>
      <c r="B10" s="13" t="s">
        <v>81</v>
      </c>
      <c r="C10" s="23">
        <v>39189</v>
      </c>
      <c r="D10" s="29" t="s">
        <v>104</v>
      </c>
      <c r="E10" s="13"/>
    </row>
    <row r="11" spans="1:5" ht="22" customHeight="1">
      <c r="A11" s="15" t="s">
        <v>21</v>
      </c>
      <c r="B11" s="13" t="s">
        <v>85</v>
      </c>
      <c r="C11" s="23">
        <v>39189</v>
      </c>
      <c r="D11" s="29" t="s">
        <v>104</v>
      </c>
      <c r="E11" s="13"/>
    </row>
    <row r="12" spans="1:5" ht="22" customHeight="1">
      <c r="A12" s="15" t="s">
        <v>18</v>
      </c>
      <c r="B12" s="13" t="s">
        <v>81</v>
      </c>
      <c r="C12" s="23">
        <v>39952</v>
      </c>
      <c r="D12" s="29" t="s">
        <v>104</v>
      </c>
      <c r="E12" s="13"/>
    </row>
    <row r="13" spans="1:5" ht="22" customHeight="1">
      <c r="A13" s="15" t="s">
        <v>23</v>
      </c>
      <c r="B13" s="13" t="s">
        <v>83</v>
      </c>
      <c r="C13" s="23">
        <v>40501</v>
      </c>
      <c r="D13" s="29" t="s">
        <v>102</v>
      </c>
      <c r="E13" s="13"/>
    </row>
    <row r="14" spans="1:5" ht="22" customHeight="1">
      <c r="A14" s="15" t="s">
        <v>31</v>
      </c>
      <c r="B14" s="13" t="s">
        <v>82</v>
      </c>
      <c r="C14" s="23">
        <v>40732</v>
      </c>
      <c r="D14" s="29" t="s">
        <v>104</v>
      </c>
      <c r="E14" s="14" t="s">
        <v>106</v>
      </c>
    </row>
    <row r="15" spans="1:5" ht="22" customHeight="1">
      <c r="A15" s="15" t="s">
        <v>13</v>
      </c>
      <c r="B15" s="13" t="s">
        <v>81</v>
      </c>
      <c r="C15" s="23">
        <v>40844</v>
      </c>
      <c r="D15" s="29" t="s">
        <v>284</v>
      </c>
      <c r="E15" s="13"/>
    </row>
    <row r="16" spans="1:5" ht="22" customHeight="1">
      <c r="A16" s="15" t="s">
        <v>24</v>
      </c>
      <c r="B16" s="13" t="s">
        <v>83</v>
      </c>
      <c r="C16" s="23">
        <v>40844</v>
      </c>
      <c r="D16" s="29" t="s">
        <v>102</v>
      </c>
      <c r="E16" s="13"/>
    </row>
    <row r="17" spans="1:5" ht="22" customHeight="1">
      <c r="A17" s="15" t="s">
        <v>44</v>
      </c>
      <c r="B17" s="13" t="s">
        <v>81</v>
      </c>
      <c r="C17" s="23">
        <v>40844</v>
      </c>
      <c r="D17" s="29" t="s">
        <v>94</v>
      </c>
      <c r="E17" s="14" t="s">
        <v>101</v>
      </c>
    </row>
    <row r="18" spans="1:5" ht="22" customHeight="1">
      <c r="A18" s="15" t="s">
        <v>37</v>
      </c>
      <c r="B18" s="13" t="s">
        <v>84</v>
      </c>
      <c r="C18" s="23">
        <v>40844</v>
      </c>
      <c r="D18" s="29" t="s">
        <v>211</v>
      </c>
      <c r="E18" s="15" t="s">
        <v>99</v>
      </c>
    </row>
    <row r="19" spans="1:5" ht="22" customHeight="1">
      <c r="A19" s="15" t="s">
        <v>19</v>
      </c>
      <c r="B19" s="13" t="s">
        <v>81</v>
      </c>
      <c r="C19" s="23">
        <v>41165</v>
      </c>
      <c r="D19" s="29" t="s">
        <v>104</v>
      </c>
      <c r="E19" s="13"/>
    </row>
    <row r="20" spans="1:5" ht="22" customHeight="1">
      <c r="A20" s="15" t="s">
        <v>47</v>
      </c>
      <c r="B20" s="13" t="s">
        <v>82</v>
      </c>
      <c r="C20" s="23">
        <v>41165</v>
      </c>
      <c r="D20" s="29" t="s">
        <v>95</v>
      </c>
      <c r="E20" s="13"/>
    </row>
    <row r="21" spans="1:5" ht="22" customHeight="1">
      <c r="A21" s="15" t="s">
        <v>30</v>
      </c>
      <c r="B21" s="13" t="s">
        <v>85</v>
      </c>
      <c r="C21" s="23">
        <v>41165</v>
      </c>
      <c r="D21" s="29" t="s">
        <v>104</v>
      </c>
      <c r="E21" s="14" t="s">
        <v>225</v>
      </c>
    </row>
    <row r="22" spans="1:5" ht="22" customHeight="1">
      <c r="A22" s="15" t="s">
        <v>36</v>
      </c>
      <c r="B22" s="13" t="s">
        <v>83</v>
      </c>
      <c r="C22" s="23">
        <v>41165</v>
      </c>
      <c r="D22" s="29" t="s">
        <v>215</v>
      </c>
      <c r="E22" s="13"/>
    </row>
    <row r="23" spans="1:5" ht="22" customHeight="1">
      <c r="A23" s="15" t="s">
        <v>48</v>
      </c>
      <c r="B23" s="14" t="s">
        <v>83</v>
      </c>
      <c r="C23" s="17">
        <v>41165</v>
      </c>
      <c r="D23" s="29" t="s">
        <v>102</v>
      </c>
      <c r="E23" s="15" t="s">
        <v>99</v>
      </c>
    </row>
    <row r="24" spans="1:5" ht="22" customHeight="1">
      <c r="A24" s="15" t="s">
        <v>39</v>
      </c>
      <c r="B24" s="13" t="s">
        <v>83</v>
      </c>
      <c r="C24" s="23">
        <v>41165</v>
      </c>
      <c r="D24" s="29" t="s">
        <v>214</v>
      </c>
      <c r="E24" s="13"/>
    </row>
    <row r="25" spans="1:5" ht="22" customHeight="1">
      <c r="A25" s="15" t="s">
        <v>25</v>
      </c>
      <c r="B25" s="13" t="s">
        <v>81</v>
      </c>
      <c r="C25" s="23">
        <v>41385</v>
      </c>
      <c r="D25" s="30" t="s">
        <v>91</v>
      </c>
      <c r="E25" s="14" t="s">
        <v>100</v>
      </c>
    </row>
    <row r="26" spans="1:5" ht="22" customHeight="1">
      <c r="A26" s="15" t="s">
        <v>26</v>
      </c>
      <c r="B26" s="13" t="s">
        <v>81</v>
      </c>
      <c r="C26" s="23">
        <v>41385</v>
      </c>
      <c r="D26" s="30" t="s">
        <v>91</v>
      </c>
      <c r="E26" s="14" t="s">
        <v>100</v>
      </c>
    </row>
    <row r="27" spans="1:5" ht="22" customHeight="1">
      <c r="A27" s="15" t="s">
        <v>27</v>
      </c>
      <c r="B27" s="13" t="s">
        <v>81</v>
      </c>
      <c r="C27" s="23">
        <v>41385</v>
      </c>
      <c r="D27" s="30" t="s">
        <v>92</v>
      </c>
      <c r="E27" s="14" t="s">
        <v>100</v>
      </c>
    </row>
    <row r="28" spans="1:5" ht="22" customHeight="1">
      <c r="A28" s="15" t="s">
        <v>34</v>
      </c>
      <c r="B28" s="13" t="s">
        <v>81</v>
      </c>
      <c r="C28" s="23">
        <v>41597</v>
      </c>
      <c r="D28" s="29" t="s">
        <v>214</v>
      </c>
      <c r="E28" s="13"/>
    </row>
    <row r="29" spans="1:5" ht="22" customHeight="1">
      <c r="A29" s="15" t="s">
        <v>8</v>
      </c>
      <c r="B29" s="13" t="s">
        <v>81</v>
      </c>
      <c r="C29" s="23">
        <v>41597</v>
      </c>
      <c r="D29" s="29" t="s">
        <v>224</v>
      </c>
      <c r="E29" s="15" t="s">
        <v>229</v>
      </c>
    </row>
    <row r="30" spans="1:5" ht="22" customHeight="1">
      <c r="A30" s="15" t="s">
        <v>22</v>
      </c>
      <c r="B30" s="13" t="s">
        <v>81</v>
      </c>
      <c r="C30" s="23">
        <v>41597</v>
      </c>
      <c r="D30" s="29" t="s">
        <v>108</v>
      </c>
      <c r="E30" s="13"/>
    </row>
    <row r="31" spans="1:5" ht="22" customHeight="1">
      <c r="A31" s="15" t="s">
        <v>42</v>
      </c>
      <c r="B31" s="13" t="s">
        <v>81</v>
      </c>
      <c r="C31" s="23">
        <v>41597</v>
      </c>
      <c r="D31" s="29" t="s">
        <v>223</v>
      </c>
      <c r="E31" s="13"/>
    </row>
    <row r="32" spans="1:5" ht="22" customHeight="1">
      <c r="A32" s="15" t="s">
        <v>40</v>
      </c>
      <c r="B32" s="13" t="s">
        <v>81</v>
      </c>
      <c r="C32" s="23">
        <v>41597</v>
      </c>
      <c r="D32" s="30" t="s">
        <v>93</v>
      </c>
      <c r="E32" s="15" t="s">
        <v>99</v>
      </c>
    </row>
    <row r="33" spans="1:5" ht="22" customHeight="1">
      <c r="A33" s="15" t="s">
        <v>12</v>
      </c>
      <c r="B33" s="13" t="s">
        <v>81</v>
      </c>
      <c r="C33" s="23">
        <v>41597</v>
      </c>
      <c r="D33" s="29" t="s">
        <v>215</v>
      </c>
      <c r="E33" s="15" t="s">
        <v>99</v>
      </c>
    </row>
    <row r="34" spans="1:5" ht="22" customHeight="1">
      <c r="A34" s="15" t="s">
        <v>41</v>
      </c>
      <c r="B34" s="13" t="s">
        <v>81</v>
      </c>
      <c r="C34" s="23">
        <v>41597</v>
      </c>
      <c r="D34" s="29" t="s">
        <v>211</v>
      </c>
      <c r="E34" s="15" t="s">
        <v>228</v>
      </c>
    </row>
    <row r="35" spans="1:5" ht="22" customHeight="1">
      <c r="A35" s="15" t="s">
        <v>285</v>
      </c>
      <c r="B35" s="20" t="s">
        <v>81</v>
      </c>
      <c r="C35" s="21">
        <v>41597</v>
      </c>
      <c r="D35" s="29" t="s">
        <v>211</v>
      </c>
      <c r="E35" s="15" t="s">
        <v>99</v>
      </c>
    </row>
    <row r="36" spans="1:5" ht="22" customHeight="1">
      <c r="A36" s="15" t="s">
        <v>5</v>
      </c>
      <c r="B36" s="13" t="s">
        <v>81</v>
      </c>
      <c r="C36" s="23">
        <v>41614</v>
      </c>
      <c r="D36" s="29" t="s">
        <v>217</v>
      </c>
      <c r="E36" s="14" t="s">
        <v>101</v>
      </c>
    </row>
    <row r="37" spans="1:5" ht="22" customHeight="1">
      <c r="A37" s="15" t="s">
        <v>32</v>
      </c>
      <c r="B37" s="13" t="s">
        <v>84</v>
      </c>
      <c r="C37" s="23">
        <v>41614</v>
      </c>
      <c r="D37" s="29" t="s">
        <v>212</v>
      </c>
      <c r="E37" s="15" t="s">
        <v>99</v>
      </c>
    </row>
    <row r="38" spans="1:5" ht="22" customHeight="1">
      <c r="A38" s="15" t="s">
        <v>33</v>
      </c>
      <c r="B38" s="13" t="s">
        <v>84</v>
      </c>
      <c r="C38" s="23">
        <v>41614</v>
      </c>
      <c r="D38" s="29" t="s">
        <v>212</v>
      </c>
      <c r="E38" s="15" t="s">
        <v>99</v>
      </c>
    </row>
    <row r="39" spans="1:5" ht="22" customHeight="1">
      <c r="A39" s="15" t="s">
        <v>43</v>
      </c>
      <c r="B39" s="13" t="s">
        <v>81</v>
      </c>
      <c r="C39" s="23">
        <v>41614</v>
      </c>
      <c r="D39" s="29" t="s">
        <v>94</v>
      </c>
      <c r="E39" s="14" t="s">
        <v>101</v>
      </c>
    </row>
    <row r="40" spans="1:5" ht="22" customHeight="1">
      <c r="A40" s="15" t="s">
        <v>4</v>
      </c>
      <c r="B40" s="14" t="s">
        <v>83</v>
      </c>
      <c r="C40" s="17">
        <v>41747</v>
      </c>
      <c r="D40" s="29" t="s">
        <v>222</v>
      </c>
      <c r="E40" s="13"/>
    </row>
    <row r="41" spans="1:5" ht="22" customHeight="1">
      <c r="A41" s="15" t="s">
        <v>46</v>
      </c>
      <c r="B41" s="14" t="s">
        <v>83</v>
      </c>
      <c r="C41" s="17">
        <v>41747</v>
      </c>
      <c r="D41" s="29" t="s">
        <v>103</v>
      </c>
      <c r="E41" s="13"/>
    </row>
    <row r="42" spans="1:5" ht="22" customHeight="1">
      <c r="A42" s="15" t="s">
        <v>35</v>
      </c>
      <c r="B42" s="14" t="s">
        <v>83</v>
      </c>
      <c r="C42" s="17">
        <v>41747</v>
      </c>
      <c r="D42" s="29" t="s">
        <v>213</v>
      </c>
      <c r="E42" s="15" t="s">
        <v>227</v>
      </c>
    </row>
    <row r="43" spans="1:5" ht="22" customHeight="1">
      <c r="A43" s="15" t="s">
        <v>45</v>
      </c>
      <c r="B43" s="14" t="s">
        <v>82</v>
      </c>
      <c r="C43" s="14">
        <v>2014</v>
      </c>
      <c r="D43" s="29" t="s">
        <v>211</v>
      </c>
      <c r="E43" s="15" t="s">
        <v>99</v>
      </c>
    </row>
    <row r="44" spans="1:5" ht="22" customHeight="1">
      <c r="A44" s="15" t="s">
        <v>3</v>
      </c>
      <c r="B44" s="14" t="s">
        <v>83</v>
      </c>
      <c r="C44" s="14">
        <v>2014</v>
      </c>
      <c r="D44" s="29" t="s">
        <v>217</v>
      </c>
      <c r="E44" s="13"/>
    </row>
    <row r="45" spans="1:5" ht="22" customHeight="1">
      <c r="A45" s="15" t="s">
        <v>51</v>
      </c>
      <c r="B45" s="14" t="s">
        <v>83</v>
      </c>
      <c r="C45" s="14">
        <v>2014</v>
      </c>
      <c r="D45" s="29" t="s">
        <v>221</v>
      </c>
      <c r="E45" s="14" t="s">
        <v>101</v>
      </c>
    </row>
    <row r="46" spans="1:5" ht="22" customHeight="1">
      <c r="A46" s="15" t="s">
        <v>38</v>
      </c>
      <c r="B46" s="14" t="s">
        <v>83</v>
      </c>
      <c r="C46" s="14">
        <v>2015</v>
      </c>
      <c r="D46" s="29" t="s">
        <v>223</v>
      </c>
      <c r="E46" s="13"/>
    </row>
    <row r="47" spans="1:5" ht="22" customHeight="1">
      <c r="A47" s="15" t="s">
        <v>29</v>
      </c>
      <c r="B47" s="14" t="s">
        <v>83</v>
      </c>
      <c r="C47" s="14">
        <v>2015</v>
      </c>
      <c r="D47" s="29" t="s">
        <v>221</v>
      </c>
      <c r="E47" s="14" t="s">
        <v>101</v>
      </c>
    </row>
    <row r="48" spans="1:5" ht="22" customHeight="1">
      <c r="A48" s="15" t="s">
        <v>10</v>
      </c>
      <c r="B48" s="13" t="s">
        <v>83</v>
      </c>
      <c r="C48" s="13">
        <v>2015</v>
      </c>
      <c r="D48" s="29" t="s">
        <v>215</v>
      </c>
      <c r="E48" s="15" t="s">
        <v>99</v>
      </c>
    </row>
    <row r="49" spans="1:5" ht="22" customHeight="1">
      <c r="A49" s="15" t="s">
        <v>6</v>
      </c>
      <c r="B49" s="14" t="s">
        <v>83</v>
      </c>
      <c r="C49" s="13"/>
      <c r="D49" s="29" t="s">
        <v>217</v>
      </c>
      <c r="E49" s="14" t="s">
        <v>101</v>
      </c>
    </row>
    <row r="50" spans="1:5" ht="22" customHeight="1">
      <c r="A50" s="13" t="s">
        <v>20</v>
      </c>
      <c r="B50" s="13" t="s">
        <v>81</v>
      </c>
      <c r="C50" s="13"/>
      <c r="D50" s="29" t="s">
        <v>104</v>
      </c>
      <c r="E50" s="13"/>
    </row>
    <row r="51" spans="1:5" ht="22" customHeight="1">
      <c r="A51" s="15" t="s">
        <v>7</v>
      </c>
      <c r="B51" s="14" t="s">
        <v>82</v>
      </c>
      <c r="C51" s="13"/>
      <c r="D51" s="29" t="s">
        <v>217</v>
      </c>
      <c r="E51" s="14" t="s">
        <v>101</v>
      </c>
    </row>
    <row r="52" spans="1:5" ht="22" customHeight="1">
      <c r="A52" s="15" t="s">
        <v>50</v>
      </c>
      <c r="B52" s="14" t="s">
        <v>83</v>
      </c>
      <c r="C52" s="13"/>
      <c r="D52" s="29" t="s">
        <v>220</v>
      </c>
      <c r="E52" s="14" t="s">
        <v>101</v>
      </c>
    </row>
    <row r="53" spans="1:5" ht="22" customHeight="1">
      <c r="A53" s="15" t="s">
        <v>9</v>
      </c>
      <c r="B53" s="13" t="s">
        <v>84</v>
      </c>
      <c r="C53" s="13"/>
      <c r="D53" s="31" t="s">
        <v>90</v>
      </c>
      <c r="E53" s="13" t="s">
        <v>98</v>
      </c>
    </row>
    <row r="54" spans="1:5" ht="22" customHeight="1">
      <c r="A54" s="15" t="s">
        <v>11</v>
      </c>
      <c r="B54" s="13"/>
      <c r="C54" s="13"/>
      <c r="D54" s="29" t="s">
        <v>215</v>
      </c>
      <c r="E54" s="15" t="s">
        <v>99</v>
      </c>
    </row>
    <row r="55" spans="1:5">
      <c r="A55" s="12"/>
      <c r="B55" s="12"/>
      <c r="C55" s="12"/>
      <c r="D55" s="33"/>
      <c r="E55" s="12"/>
    </row>
  </sheetData>
  <autoFilter ref="C1:C54">
    <sortState ref="A2:E54">
      <sortCondition ref="C1:C54"/>
    </sortState>
  </autoFilter>
  <hyperlinks>
    <hyperlink ref="A4" r:id="rId1"/>
    <hyperlink ref="A5" r:id="rId2"/>
    <hyperlink ref="A10" r:id="rId3"/>
    <hyperlink ref="A9" r:id="rId4"/>
    <hyperlink ref="A12" r:id="rId5"/>
    <hyperlink ref="A19" r:id="rId6"/>
    <hyperlink ref="A36" r:id="rId7"/>
    <hyperlink ref="A49" r:id="rId8"/>
    <hyperlink ref="A51" r:id="rId9"/>
    <hyperlink ref="A40" r:id="rId10"/>
    <hyperlink ref="A41" r:id="rId11"/>
    <hyperlink ref="A15" r:id="rId12"/>
    <hyperlink ref="A37" r:id="rId13"/>
    <hyperlink ref="A38" r:id="rId14"/>
    <hyperlink ref="A20" r:id="rId15"/>
    <hyperlink ref="A25" r:id="rId16"/>
    <hyperlink ref="A26" r:id="rId17"/>
    <hyperlink ref="A27" r:id="rId18"/>
    <hyperlink ref="A42" r:id="rId19"/>
    <hyperlink ref="A8" r:id="rId20"/>
    <hyperlink ref="A28" r:id="rId21"/>
    <hyperlink ref="A3" r:id="rId22"/>
    <hyperlink ref="A11" r:id="rId23"/>
    <hyperlink ref="A21" r:id="rId24"/>
    <hyperlink ref="A29" r:id="rId25"/>
    <hyperlink ref="A22" r:id="rId26"/>
    <hyperlink ref="A23" r:id="rId27"/>
    <hyperlink ref="A30" r:id="rId28"/>
    <hyperlink ref="A6" r:id="rId29"/>
    <hyperlink ref="A31" r:id="rId30"/>
    <hyperlink ref="A13" r:id="rId31"/>
    <hyperlink ref="A16" r:id="rId32"/>
    <hyperlink ref="A17" r:id="rId33"/>
    <hyperlink ref="A39" r:id="rId34"/>
    <hyperlink ref="A32" r:id="rId35"/>
    <hyperlink ref="A24" r:id="rId36"/>
    <hyperlink ref="A52" r:id="rId37"/>
    <hyperlink ref="A14" r:id="rId38"/>
    <hyperlink ref="A53" r:id="rId39"/>
    <hyperlink ref="A34" r:id="rId40"/>
    <hyperlink ref="A18" r:id="rId41"/>
    <hyperlink ref="A33" r:id="rId42"/>
    <hyperlink ref="A54" r:id="rId43"/>
    <hyperlink ref="A35" r:id="rId44"/>
    <hyperlink ref="A7" r:id="rId45"/>
    <hyperlink ref="D34" r:id="rId46"/>
    <hyperlink ref="D18" r:id="rId47"/>
    <hyperlink ref="D16" r:id="rId48"/>
    <hyperlink ref="D13" r:id="rId49"/>
    <hyperlink ref="D30" r:id="rId50"/>
    <hyperlink ref="D23" r:id="rId51"/>
    <hyperlink ref="D4" r:id="rId52"/>
    <hyperlink ref="D5" r:id="rId53"/>
    <hyperlink ref="D9" r:id="rId54"/>
    <hyperlink ref="D10" r:id="rId55"/>
    <hyperlink ref="D12" r:id="rId56"/>
    <hyperlink ref="D19" r:id="rId57"/>
    <hyperlink ref="D50" r:id="rId58"/>
    <hyperlink ref="D11" r:id="rId59"/>
    <hyperlink ref="D14" r:id="rId60"/>
    <hyperlink ref="D36" r:id="rId61"/>
    <hyperlink ref="D49" r:id="rId62"/>
    <hyperlink ref="D51" r:id="rId63"/>
    <hyperlink ref="D40" r:id="rId64"/>
    <hyperlink ref="D41" r:id="rId65"/>
    <hyperlink ref="D20" r:id="rId66"/>
    <hyperlink ref="D37" r:id="rId67"/>
    <hyperlink ref="D38" r:id="rId68"/>
    <hyperlink ref="D28" r:id="rId69"/>
    <hyperlink ref="D24" r:id="rId70"/>
    <hyperlink ref="D52" r:id="rId71"/>
    <hyperlink ref="D31" r:id="rId72"/>
    <hyperlink ref="D54" r:id="rId73"/>
    <hyperlink ref="D33" r:id="rId74"/>
    <hyperlink ref="D22" r:id="rId75"/>
    <hyperlink ref="D21" r:id="rId76"/>
    <hyperlink ref="D42" r:id="rId77"/>
    <hyperlink ref="D17" r:id="rId78"/>
    <hyperlink ref="D39" r:id="rId79"/>
    <hyperlink ref="D15" r:id="rId80"/>
    <hyperlink ref="D3" r:id="rId81"/>
    <hyperlink ref="D2" r:id="rId82"/>
    <hyperlink ref="D29" r:id="rId83"/>
    <hyperlink ref="D6" r:id="rId84"/>
    <hyperlink ref="D35" r:id="rId85"/>
    <hyperlink ref="D7" r:id="rId86"/>
    <hyperlink ref="E37" r:id="rId87"/>
    <hyperlink ref="E38" r:id="rId88"/>
    <hyperlink ref="E23" r:id="rId89"/>
    <hyperlink ref="E32" r:id="rId90"/>
    <hyperlink ref="E54" r:id="rId91"/>
    <hyperlink ref="E33" r:id="rId92"/>
    <hyperlink ref="E18" r:id="rId93"/>
    <hyperlink ref="E34" r:id="rId94" location=".U_1teEsx_wJ"/>
    <hyperlink ref="E42" r:id="rId95"/>
    <hyperlink ref="E29" r:id="rId96"/>
    <hyperlink ref="E35" r:id="rId97"/>
    <hyperlink ref="A43" r:id="rId98"/>
    <hyperlink ref="A44" r:id="rId99"/>
    <hyperlink ref="A45" r:id="rId100"/>
    <hyperlink ref="D43" r:id="rId101"/>
    <hyperlink ref="D44" r:id="rId102"/>
    <hyperlink ref="D45" r:id="rId103"/>
    <hyperlink ref="E43" r:id="rId104"/>
    <hyperlink ref="A46" r:id="rId105"/>
    <hyperlink ref="A47" r:id="rId106"/>
    <hyperlink ref="A48" r:id="rId107"/>
    <hyperlink ref="D46" r:id="rId108"/>
    <hyperlink ref="D47" r:id="rId109"/>
    <hyperlink ref="D48" r:id="rId110"/>
    <hyperlink ref="E48" r:id="rId111"/>
  </hyperlinks>
  <pageMargins left="0.75" right="0.75" top="1" bottom="1" header="0.5" footer="0.5"/>
  <pageSetup orientation="portrait" horizontalDpi="4294967292" verticalDpi="4294967292"/>
  <legacyDrawing r:id="rId11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workbookViewId="0">
      <selection activeCell="D21" sqref="D21"/>
    </sheetView>
  </sheetViews>
  <sheetFormatPr baseColWidth="10" defaultRowHeight="15" x14ac:dyDescent="0"/>
  <cols>
    <col min="1" max="1" width="30.33203125" style="3" bestFit="1" customWidth="1"/>
    <col min="2" max="2" width="10.83203125" style="8"/>
    <col min="3" max="7" width="10.83203125" style="3"/>
    <col min="8" max="8" width="18.83203125" style="3" bestFit="1" customWidth="1"/>
    <col min="9" max="16384" width="10.83203125" style="3"/>
  </cols>
  <sheetData>
    <row r="1" spans="1:20">
      <c r="A1" s="5" t="s">
        <v>661</v>
      </c>
      <c r="B1" s="5"/>
      <c r="E1" s="5" t="s">
        <v>660</v>
      </c>
      <c r="F1" s="5"/>
      <c r="G1" s="5"/>
      <c r="H1" s="5"/>
      <c r="I1" s="5"/>
      <c r="L1" s="5" t="s">
        <v>664</v>
      </c>
      <c r="M1" s="5"/>
      <c r="P1" s="7" t="s">
        <v>669</v>
      </c>
      <c r="Q1" s="7"/>
      <c r="R1" s="7"/>
      <c r="S1" s="7"/>
      <c r="T1" s="7"/>
    </row>
    <row r="2" spans="1:20">
      <c r="A2" s="3" t="s">
        <v>269</v>
      </c>
      <c r="B2" s="8">
        <f>(20/51)*100</f>
        <v>39.215686274509807</v>
      </c>
      <c r="F2" s="3" t="s">
        <v>657</v>
      </c>
      <c r="G2" s="3" t="s">
        <v>658</v>
      </c>
      <c r="H2" s="3" t="s">
        <v>670</v>
      </c>
      <c r="I2" s="3" t="s">
        <v>659</v>
      </c>
      <c r="L2" s="3">
        <v>2000</v>
      </c>
      <c r="M2" s="3">
        <v>5</v>
      </c>
      <c r="Q2" s="3" t="s">
        <v>665</v>
      </c>
      <c r="R2" s="3" t="s">
        <v>666</v>
      </c>
      <c r="S2" s="3" t="s">
        <v>667</v>
      </c>
      <c r="T2" s="3" t="s">
        <v>668</v>
      </c>
    </row>
    <row r="3" spans="1:20">
      <c r="A3" s="3" t="s">
        <v>268</v>
      </c>
      <c r="B3" s="8">
        <f>(9/51)*100</f>
        <v>17.647058823529413</v>
      </c>
      <c r="E3" s="3">
        <v>2000</v>
      </c>
      <c r="F3" s="3">
        <v>1</v>
      </c>
      <c r="G3" s="3">
        <v>3</v>
      </c>
      <c r="H3" s="3">
        <v>1</v>
      </c>
      <c r="I3" s="3">
        <v>0</v>
      </c>
      <c r="L3" s="3">
        <v>2001</v>
      </c>
      <c r="M3" s="3">
        <v>1</v>
      </c>
      <c r="P3" s="9">
        <v>2002</v>
      </c>
      <c r="Q3" s="3">
        <v>0</v>
      </c>
      <c r="R3" s="3">
        <v>0</v>
      </c>
      <c r="S3" s="3">
        <v>1</v>
      </c>
      <c r="T3" s="3">
        <v>0</v>
      </c>
    </row>
    <row r="4" spans="1:20">
      <c r="A4" s="3" t="s">
        <v>270</v>
      </c>
      <c r="B4" s="8">
        <f>(6/51)*100</f>
        <v>11.76470588235294</v>
      </c>
      <c r="E4" s="3">
        <v>2001</v>
      </c>
      <c r="F4" s="3">
        <v>1</v>
      </c>
      <c r="G4" s="3">
        <v>0</v>
      </c>
      <c r="H4" s="3">
        <v>0</v>
      </c>
      <c r="I4" s="3">
        <v>0</v>
      </c>
      <c r="L4" s="3">
        <v>2002</v>
      </c>
      <c r="M4" s="3">
        <v>1</v>
      </c>
      <c r="P4" s="9">
        <v>2003</v>
      </c>
      <c r="Q4" s="3">
        <v>5</v>
      </c>
      <c r="R4" s="3">
        <v>0</v>
      </c>
      <c r="S4" s="3">
        <v>0</v>
      </c>
      <c r="T4" s="3">
        <v>1</v>
      </c>
    </row>
    <row r="5" spans="1:20">
      <c r="A5" s="3" t="s">
        <v>271</v>
      </c>
      <c r="B5" s="8">
        <f>(6/51)*100</f>
        <v>11.76470588235294</v>
      </c>
      <c r="E5" s="3">
        <v>2002</v>
      </c>
      <c r="F5" s="3">
        <v>1</v>
      </c>
      <c r="G5" s="3">
        <v>0</v>
      </c>
      <c r="H5" s="3">
        <v>0</v>
      </c>
      <c r="I5" s="3">
        <v>0</v>
      </c>
      <c r="L5" s="3">
        <v>2003</v>
      </c>
      <c r="M5" s="3">
        <v>6</v>
      </c>
      <c r="P5" s="9">
        <v>2004</v>
      </c>
      <c r="Q5" s="3">
        <v>0</v>
      </c>
      <c r="R5" s="3">
        <v>0</v>
      </c>
      <c r="S5" s="3">
        <v>0</v>
      </c>
      <c r="T5" s="3">
        <v>0</v>
      </c>
    </row>
    <row r="6" spans="1:20">
      <c r="A6" s="3" t="s">
        <v>272</v>
      </c>
      <c r="B6" s="8">
        <f>(3/51)*100</f>
        <v>5.8823529411764701</v>
      </c>
      <c r="E6" s="3">
        <v>2003</v>
      </c>
      <c r="F6" s="3">
        <v>0</v>
      </c>
      <c r="G6" s="3">
        <v>6</v>
      </c>
      <c r="H6" s="3">
        <v>0</v>
      </c>
      <c r="I6" s="3">
        <v>0</v>
      </c>
      <c r="L6" s="3">
        <v>2004</v>
      </c>
      <c r="M6" s="3">
        <v>0</v>
      </c>
      <c r="P6" s="9">
        <v>2005</v>
      </c>
      <c r="Q6" s="3">
        <v>3</v>
      </c>
      <c r="R6" s="3">
        <v>0</v>
      </c>
      <c r="S6" s="3">
        <v>0</v>
      </c>
      <c r="T6" s="3">
        <v>0</v>
      </c>
    </row>
    <row r="7" spans="1:20">
      <c r="A7" s="3" t="s">
        <v>273</v>
      </c>
      <c r="B7" s="8">
        <f>(3/51)*100</f>
        <v>5.8823529411764701</v>
      </c>
      <c r="E7" s="3">
        <v>2004</v>
      </c>
      <c r="F7" s="3">
        <v>0</v>
      </c>
      <c r="G7" s="3">
        <v>0</v>
      </c>
      <c r="H7" s="3">
        <v>0</v>
      </c>
      <c r="I7" s="3">
        <v>0</v>
      </c>
      <c r="L7" s="3">
        <v>2005</v>
      </c>
      <c r="M7" s="3">
        <v>3</v>
      </c>
      <c r="P7" s="9">
        <v>2006</v>
      </c>
      <c r="Q7" s="3">
        <v>16</v>
      </c>
      <c r="R7" s="3">
        <v>0</v>
      </c>
      <c r="S7" s="3">
        <v>3</v>
      </c>
      <c r="T7" s="3">
        <v>1</v>
      </c>
    </row>
    <row r="8" spans="1:20">
      <c r="A8" s="3" t="s">
        <v>274</v>
      </c>
      <c r="B8" s="8">
        <f>(2/51)*100</f>
        <v>3.9215686274509802</v>
      </c>
      <c r="E8" s="3">
        <v>2005</v>
      </c>
      <c r="F8" s="3">
        <v>0</v>
      </c>
      <c r="G8" s="3">
        <v>3</v>
      </c>
      <c r="H8" s="3">
        <v>0</v>
      </c>
      <c r="I8" s="3">
        <v>0</v>
      </c>
      <c r="L8" s="3">
        <v>2006</v>
      </c>
      <c r="M8" s="3">
        <v>20</v>
      </c>
      <c r="P8" s="9">
        <v>2007</v>
      </c>
      <c r="Q8" s="3">
        <v>6</v>
      </c>
      <c r="R8" s="3">
        <v>0</v>
      </c>
      <c r="S8" s="3">
        <v>0</v>
      </c>
      <c r="T8" s="3">
        <v>1</v>
      </c>
    </row>
    <row r="9" spans="1:20">
      <c r="A9" s="3" t="s">
        <v>275</v>
      </c>
      <c r="B9" s="8">
        <f>(2/51)*100</f>
        <v>3.9215686274509802</v>
      </c>
      <c r="E9" s="3">
        <v>2006</v>
      </c>
      <c r="F9" s="3">
        <v>2</v>
      </c>
      <c r="G9" s="3">
        <v>17</v>
      </c>
      <c r="H9" s="3">
        <v>1</v>
      </c>
      <c r="I9" s="3">
        <v>0</v>
      </c>
      <c r="L9" s="3">
        <v>2007</v>
      </c>
      <c r="M9" s="3">
        <v>7</v>
      </c>
      <c r="P9" s="9">
        <v>2008</v>
      </c>
      <c r="Q9" s="3">
        <v>3</v>
      </c>
      <c r="R9" s="3">
        <v>0</v>
      </c>
      <c r="S9" s="3">
        <v>1</v>
      </c>
      <c r="T9" s="3">
        <v>4</v>
      </c>
    </row>
    <row r="10" spans="1:20">
      <c r="E10" s="3">
        <v>2007</v>
      </c>
      <c r="F10" s="3">
        <v>0</v>
      </c>
      <c r="G10" s="3">
        <v>4</v>
      </c>
      <c r="H10" s="3">
        <v>0</v>
      </c>
      <c r="I10" s="3">
        <v>3</v>
      </c>
      <c r="L10" s="3">
        <v>2008</v>
      </c>
      <c r="M10" s="3">
        <v>8</v>
      </c>
      <c r="P10" s="9">
        <v>2009</v>
      </c>
      <c r="Q10" s="3">
        <v>10</v>
      </c>
      <c r="R10" s="3">
        <v>0</v>
      </c>
      <c r="S10" s="3">
        <v>0</v>
      </c>
      <c r="T10" s="3">
        <v>1</v>
      </c>
    </row>
    <row r="11" spans="1:20">
      <c r="E11" s="3">
        <v>2008</v>
      </c>
      <c r="F11" s="3">
        <v>1</v>
      </c>
      <c r="G11" s="3">
        <v>5</v>
      </c>
      <c r="H11" s="3">
        <v>2</v>
      </c>
      <c r="I11" s="3">
        <v>0</v>
      </c>
      <c r="L11" s="3">
        <v>2009</v>
      </c>
      <c r="M11" s="3">
        <v>11</v>
      </c>
      <c r="P11" s="9">
        <v>2010</v>
      </c>
      <c r="Q11" s="3">
        <v>5</v>
      </c>
      <c r="R11" s="3">
        <v>4</v>
      </c>
      <c r="S11" s="3">
        <v>0</v>
      </c>
      <c r="T11" s="3">
        <v>6</v>
      </c>
    </row>
    <row r="12" spans="1:20">
      <c r="A12" s="5" t="s">
        <v>662</v>
      </c>
      <c r="B12" s="5"/>
      <c r="E12" s="3">
        <v>2009</v>
      </c>
      <c r="F12" s="3">
        <v>1</v>
      </c>
      <c r="G12" s="3">
        <v>8</v>
      </c>
      <c r="H12" s="3">
        <v>2</v>
      </c>
      <c r="I12" s="3">
        <v>0</v>
      </c>
      <c r="L12" s="3">
        <v>2010</v>
      </c>
      <c r="M12" s="3">
        <v>15</v>
      </c>
      <c r="P12" s="9">
        <v>2011</v>
      </c>
      <c r="Q12" s="3">
        <v>5</v>
      </c>
      <c r="R12" s="3">
        <v>2</v>
      </c>
      <c r="S12" s="3">
        <v>2</v>
      </c>
      <c r="T12" s="3">
        <v>3</v>
      </c>
    </row>
    <row r="13" spans="1:20">
      <c r="A13" s="3" t="s">
        <v>276</v>
      </c>
      <c r="B13" s="8">
        <f xml:space="preserve"> (10/20)*100</f>
        <v>50</v>
      </c>
      <c r="E13" s="3">
        <v>2010</v>
      </c>
      <c r="F13" s="3">
        <v>7</v>
      </c>
      <c r="G13" s="3">
        <v>7</v>
      </c>
      <c r="H13" s="3">
        <v>1</v>
      </c>
      <c r="I13" s="3">
        <v>0</v>
      </c>
      <c r="L13" s="3">
        <v>2011</v>
      </c>
      <c r="M13" s="3">
        <v>12</v>
      </c>
      <c r="P13" s="9">
        <v>2012</v>
      </c>
      <c r="Q13" s="3">
        <v>15</v>
      </c>
      <c r="R13" s="3">
        <v>0</v>
      </c>
      <c r="S13" s="3">
        <v>2</v>
      </c>
      <c r="T13" s="3">
        <v>6</v>
      </c>
    </row>
    <row r="14" spans="1:20">
      <c r="A14" s="3" t="s">
        <v>277</v>
      </c>
      <c r="B14" s="8">
        <f>(4/20)*100</f>
        <v>20</v>
      </c>
      <c r="E14" s="3">
        <v>2011</v>
      </c>
      <c r="F14" s="3">
        <v>1</v>
      </c>
      <c r="G14" s="3">
        <v>10</v>
      </c>
      <c r="H14" s="3">
        <v>1</v>
      </c>
      <c r="I14" s="3">
        <v>0</v>
      </c>
      <c r="L14" s="3">
        <v>2012</v>
      </c>
      <c r="M14" s="3">
        <v>23</v>
      </c>
      <c r="P14" s="9">
        <v>2013</v>
      </c>
      <c r="Q14" s="3">
        <v>40</v>
      </c>
      <c r="R14" s="3">
        <v>10</v>
      </c>
      <c r="S14" s="3">
        <v>3</v>
      </c>
      <c r="T14" s="3">
        <v>25</v>
      </c>
    </row>
    <row r="15" spans="1:20">
      <c r="A15" s="3" t="s">
        <v>279</v>
      </c>
      <c r="B15" s="8">
        <f>(4/20)*100</f>
        <v>20</v>
      </c>
      <c r="E15" s="3">
        <v>2012</v>
      </c>
      <c r="F15" s="3">
        <v>6</v>
      </c>
      <c r="G15" s="3">
        <v>14</v>
      </c>
      <c r="H15" s="3">
        <v>2</v>
      </c>
      <c r="I15" s="3">
        <v>1</v>
      </c>
      <c r="L15" s="3">
        <v>2013</v>
      </c>
      <c r="M15" s="3">
        <v>78</v>
      </c>
      <c r="P15" s="9">
        <v>2014</v>
      </c>
      <c r="Q15" s="3">
        <v>8</v>
      </c>
      <c r="R15" s="3">
        <v>0</v>
      </c>
      <c r="S15" s="3">
        <v>1</v>
      </c>
      <c r="T15" s="3">
        <v>28</v>
      </c>
    </row>
    <row r="16" spans="1:20">
      <c r="A16" s="3" t="s">
        <v>278</v>
      </c>
      <c r="B16" s="8">
        <f>(1/20)*100</f>
        <v>5</v>
      </c>
      <c r="E16" s="3">
        <v>2013</v>
      </c>
      <c r="F16" s="3">
        <v>21</v>
      </c>
      <c r="G16" s="3">
        <v>32</v>
      </c>
      <c r="H16" s="3">
        <v>16</v>
      </c>
      <c r="I16" s="3">
        <v>9</v>
      </c>
      <c r="L16" s="3">
        <v>2014</v>
      </c>
      <c r="M16" s="3">
        <v>37</v>
      </c>
    </row>
    <row r="17" spans="1:9">
      <c r="E17" s="3">
        <v>2014</v>
      </c>
      <c r="F17" s="3">
        <v>0</v>
      </c>
      <c r="G17" s="3">
        <v>6</v>
      </c>
      <c r="H17" s="3">
        <v>1</v>
      </c>
      <c r="I17" s="3">
        <v>30</v>
      </c>
    </row>
    <row r="19" spans="1:9">
      <c r="A19" s="5" t="s">
        <v>663</v>
      </c>
      <c r="B19" s="6"/>
    </row>
    <row r="20" spans="1:9">
      <c r="A20" s="3" t="s">
        <v>280</v>
      </c>
      <c r="B20" s="8">
        <f>(9/30)*100</f>
        <v>30</v>
      </c>
    </row>
    <row r="21" spans="1:9">
      <c r="A21" s="3" t="s">
        <v>99</v>
      </c>
      <c r="B21" s="8">
        <f>(9/30)*100</f>
        <v>30</v>
      </c>
    </row>
    <row r="22" spans="1:9">
      <c r="A22" s="3" t="s">
        <v>281</v>
      </c>
      <c r="B22" s="8">
        <f>(3/30)*100</f>
        <v>10</v>
      </c>
    </row>
    <row r="23" spans="1:9">
      <c r="A23" s="3" t="s">
        <v>225</v>
      </c>
      <c r="B23" s="8">
        <f>(2/30)*100</f>
        <v>6.666666666666667</v>
      </c>
    </row>
    <row r="24" spans="1:9">
      <c r="A24" s="3" t="s">
        <v>169</v>
      </c>
      <c r="B24" s="8">
        <f>(1/30)*100</f>
        <v>3.3333333333333335</v>
      </c>
    </row>
    <row r="25" spans="1:9">
      <c r="A25" s="3" t="s">
        <v>228</v>
      </c>
      <c r="B25" s="8">
        <f>(1/30)*100</f>
        <v>3.3333333333333335</v>
      </c>
    </row>
    <row r="26" spans="1:9">
      <c r="A26" s="3" t="s">
        <v>105</v>
      </c>
      <c r="B26" s="8">
        <f>(1/30)*100</f>
        <v>3.3333333333333335</v>
      </c>
    </row>
    <row r="27" spans="1:9">
      <c r="A27" s="3" t="s">
        <v>282</v>
      </c>
      <c r="B27" s="8">
        <f>(1/30)*100</f>
        <v>3.3333333333333335</v>
      </c>
    </row>
    <row r="28" spans="1:9">
      <c r="A28" s="3" t="s">
        <v>283</v>
      </c>
      <c r="B28" s="8">
        <f>(1/30)*100</f>
        <v>3.3333333333333335</v>
      </c>
    </row>
  </sheetData>
  <sortState ref="B2:B8">
    <sortCondition ref="B2:B8"/>
  </sortState>
  <mergeCells count="6">
    <mergeCell ref="E1:I1"/>
    <mergeCell ref="A1:B1"/>
    <mergeCell ref="A12:B12"/>
    <mergeCell ref="A19:B19"/>
    <mergeCell ref="L1:M1"/>
    <mergeCell ref="P1:T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4"/>
  <sheetViews>
    <sheetView topLeftCell="B1" workbookViewId="0">
      <selection activeCell="F240" sqref="F240"/>
    </sheetView>
  </sheetViews>
  <sheetFormatPr baseColWidth="10" defaultRowHeight="15" x14ac:dyDescent="0"/>
  <cols>
    <col min="1" max="1" width="11.33203125" style="3" bestFit="1" customWidth="1"/>
    <col min="2" max="2" width="23.33203125" style="3" bestFit="1" customWidth="1"/>
    <col min="3" max="3" width="46.6640625" style="3" bestFit="1" customWidth="1"/>
    <col min="4" max="4" width="5.33203125" style="3" bestFit="1" customWidth="1"/>
    <col min="5" max="5" width="8.6640625" style="3" bestFit="1" customWidth="1"/>
    <col min="6" max="6" width="7.83203125" style="3" bestFit="1" customWidth="1"/>
    <col min="7" max="7" width="15.33203125" style="3" bestFit="1" customWidth="1"/>
    <col min="8" max="8" width="13" style="3" bestFit="1" customWidth="1"/>
    <col min="9" max="9" width="14.1640625" style="3" bestFit="1" customWidth="1"/>
    <col min="10" max="16384" width="10.83203125" style="3"/>
  </cols>
  <sheetData>
    <row r="1" spans="1:9">
      <c r="A1" s="3" t="s">
        <v>86</v>
      </c>
      <c r="B1" s="3" t="s">
        <v>650</v>
      </c>
      <c r="C1" s="3" t="s">
        <v>651</v>
      </c>
      <c r="D1" s="3" t="s">
        <v>652</v>
      </c>
      <c r="E1" s="3" t="s">
        <v>653</v>
      </c>
      <c r="F1" s="3" t="s">
        <v>654</v>
      </c>
      <c r="G1" s="3" t="s">
        <v>655</v>
      </c>
      <c r="H1" s="3" t="s">
        <v>132</v>
      </c>
      <c r="I1" s="3" t="s">
        <v>656</v>
      </c>
    </row>
    <row r="2" spans="1:9">
      <c r="A2" s="4">
        <v>36562</v>
      </c>
      <c r="B2" s="3" t="s">
        <v>295</v>
      </c>
      <c r="C2" s="3" t="s">
        <v>296</v>
      </c>
      <c r="D2" s="3" t="s">
        <v>297</v>
      </c>
      <c r="E2" s="3" t="s">
        <v>298</v>
      </c>
      <c r="F2" s="3" t="s">
        <v>298</v>
      </c>
      <c r="G2" s="3" t="s">
        <v>299</v>
      </c>
      <c r="H2" s="3">
        <v>5</v>
      </c>
      <c r="I2" s="3" t="s">
        <v>300</v>
      </c>
    </row>
    <row r="4" spans="1:9">
      <c r="A4" s="4">
        <v>36566</v>
      </c>
      <c r="B4" s="3" t="s">
        <v>301</v>
      </c>
      <c r="C4" s="3" t="s">
        <v>302</v>
      </c>
      <c r="D4" s="3" t="s">
        <v>303</v>
      </c>
      <c r="E4" s="3" t="s">
        <v>298</v>
      </c>
      <c r="F4" s="3" t="s">
        <v>298</v>
      </c>
      <c r="G4" s="3" t="s">
        <v>299</v>
      </c>
      <c r="H4" s="3">
        <v>2</v>
      </c>
      <c r="I4" s="3" t="s">
        <v>300</v>
      </c>
    </row>
    <row r="6" spans="1:9">
      <c r="A6" s="4">
        <v>36566</v>
      </c>
      <c r="B6" s="3" t="s">
        <v>304</v>
      </c>
      <c r="C6" s="3" t="s">
        <v>305</v>
      </c>
      <c r="D6" s="3" t="s">
        <v>306</v>
      </c>
      <c r="E6" s="3" t="s">
        <v>298</v>
      </c>
      <c r="F6" s="3" t="s">
        <v>298</v>
      </c>
      <c r="G6" s="3" t="s">
        <v>299</v>
      </c>
      <c r="H6" s="3">
        <v>2</v>
      </c>
      <c r="I6" s="3" t="s">
        <v>300</v>
      </c>
    </row>
    <row r="8" spans="1:9">
      <c r="A8" s="4">
        <v>36568</v>
      </c>
      <c r="B8" s="3" t="s">
        <v>307</v>
      </c>
      <c r="C8" s="3" t="s">
        <v>302</v>
      </c>
      <c r="D8" s="3" t="s">
        <v>303</v>
      </c>
      <c r="E8" s="3" t="s">
        <v>298</v>
      </c>
      <c r="F8" s="3" t="s">
        <v>298</v>
      </c>
      <c r="G8" s="3" t="s">
        <v>299</v>
      </c>
      <c r="H8" s="3">
        <v>2</v>
      </c>
      <c r="I8" s="3" t="s">
        <v>300</v>
      </c>
    </row>
    <row r="10" spans="1:9">
      <c r="A10" s="4">
        <v>36568</v>
      </c>
      <c r="B10" s="3" t="s">
        <v>308</v>
      </c>
      <c r="C10" s="3" t="s">
        <v>302</v>
      </c>
      <c r="D10" s="3" t="s">
        <v>303</v>
      </c>
      <c r="E10" s="3" t="s">
        <v>298</v>
      </c>
      <c r="F10" s="3" t="s">
        <v>298</v>
      </c>
      <c r="G10" s="3" t="s">
        <v>299</v>
      </c>
      <c r="H10" s="3">
        <v>2</v>
      </c>
      <c r="I10" s="3" t="s">
        <v>300</v>
      </c>
    </row>
    <row r="12" spans="1:9">
      <c r="A12" s="4">
        <v>37140</v>
      </c>
      <c r="B12" s="3" t="s">
        <v>309</v>
      </c>
      <c r="C12" s="3" t="s">
        <v>296</v>
      </c>
      <c r="D12" s="3" t="s">
        <v>297</v>
      </c>
      <c r="E12" s="3" t="s">
        <v>298</v>
      </c>
      <c r="F12" s="3" t="s">
        <v>298</v>
      </c>
      <c r="G12" s="3" t="s">
        <v>299</v>
      </c>
      <c r="H12" s="3">
        <v>2</v>
      </c>
      <c r="I12" s="3" t="s">
        <v>310</v>
      </c>
    </row>
    <row r="14" spans="1:9">
      <c r="A14" s="4">
        <v>37592</v>
      </c>
      <c r="B14" s="3" t="s">
        <v>311</v>
      </c>
      <c r="C14" s="3" t="s">
        <v>296</v>
      </c>
      <c r="D14" s="3" t="s">
        <v>297</v>
      </c>
      <c r="E14" s="3" t="s">
        <v>82</v>
      </c>
      <c r="F14" s="3" t="s">
        <v>312</v>
      </c>
      <c r="G14" s="3" t="s">
        <v>313</v>
      </c>
      <c r="H14" s="3">
        <v>2</v>
      </c>
      <c r="I14" s="3" t="s">
        <v>310</v>
      </c>
    </row>
    <row r="16" spans="1:9">
      <c r="A16" s="4">
        <v>37802</v>
      </c>
      <c r="B16" s="3" t="s">
        <v>314</v>
      </c>
      <c r="C16" s="3" t="s">
        <v>315</v>
      </c>
      <c r="D16" s="3" t="s">
        <v>303</v>
      </c>
      <c r="E16" s="3" t="s">
        <v>81</v>
      </c>
      <c r="F16" s="3" t="s">
        <v>88</v>
      </c>
      <c r="G16" s="3" t="s">
        <v>316</v>
      </c>
      <c r="H16" s="3">
        <v>2</v>
      </c>
      <c r="I16" s="3" t="s">
        <v>300</v>
      </c>
    </row>
    <row r="18" spans="1:9">
      <c r="A18" s="4">
        <v>37802</v>
      </c>
      <c r="B18" s="3" t="s">
        <v>317</v>
      </c>
      <c r="C18" s="3" t="s">
        <v>318</v>
      </c>
      <c r="D18" s="3" t="s">
        <v>303</v>
      </c>
      <c r="E18" s="3" t="s">
        <v>81</v>
      </c>
      <c r="F18" s="3" t="s">
        <v>88</v>
      </c>
      <c r="G18" s="3" t="s">
        <v>316</v>
      </c>
      <c r="H18" s="3">
        <v>2</v>
      </c>
      <c r="I18" s="3" t="s">
        <v>300</v>
      </c>
    </row>
    <row r="20" spans="1:9">
      <c r="A20" s="4">
        <v>37802</v>
      </c>
      <c r="B20" s="3" t="s">
        <v>319</v>
      </c>
      <c r="C20" s="3" t="s">
        <v>320</v>
      </c>
      <c r="D20" s="3" t="s">
        <v>303</v>
      </c>
      <c r="E20" s="3" t="s">
        <v>81</v>
      </c>
      <c r="F20" s="3" t="s">
        <v>88</v>
      </c>
      <c r="G20" s="3" t="s">
        <v>316</v>
      </c>
      <c r="H20" s="3">
        <v>4</v>
      </c>
      <c r="I20" s="3" t="s">
        <v>321</v>
      </c>
    </row>
    <row r="22" spans="1:9">
      <c r="A22" s="4">
        <v>37802</v>
      </c>
      <c r="B22" s="3" t="s">
        <v>322</v>
      </c>
      <c r="C22" s="3" t="s">
        <v>323</v>
      </c>
      <c r="D22" s="3" t="s">
        <v>303</v>
      </c>
      <c r="E22" s="3" t="s">
        <v>81</v>
      </c>
      <c r="F22" s="3" t="s">
        <v>88</v>
      </c>
      <c r="G22" s="3" t="s">
        <v>316</v>
      </c>
      <c r="H22" s="3">
        <v>3</v>
      </c>
      <c r="I22" s="3" t="s">
        <v>300</v>
      </c>
    </row>
    <row r="24" spans="1:9">
      <c r="A24" s="4">
        <v>37802</v>
      </c>
      <c r="B24" s="3" t="s">
        <v>324</v>
      </c>
      <c r="C24" s="3" t="s">
        <v>325</v>
      </c>
      <c r="D24" s="3" t="s">
        <v>303</v>
      </c>
      <c r="E24" s="3" t="s">
        <v>81</v>
      </c>
      <c r="F24" s="3" t="s">
        <v>88</v>
      </c>
      <c r="G24" s="3" t="s">
        <v>316</v>
      </c>
      <c r="H24" s="3">
        <v>2</v>
      </c>
      <c r="I24" s="3" t="s">
        <v>300</v>
      </c>
    </row>
    <row r="26" spans="1:9">
      <c r="A26" s="4">
        <v>37802</v>
      </c>
      <c r="B26" s="3" t="s">
        <v>326</v>
      </c>
      <c r="C26" s="3" t="s">
        <v>327</v>
      </c>
      <c r="D26" s="3" t="s">
        <v>303</v>
      </c>
      <c r="E26" s="3" t="s">
        <v>83</v>
      </c>
      <c r="F26" s="3" t="s">
        <v>88</v>
      </c>
      <c r="G26" s="3" t="s">
        <v>316</v>
      </c>
      <c r="H26" s="3">
        <v>5</v>
      </c>
      <c r="I26" s="3" t="s">
        <v>300</v>
      </c>
    </row>
    <row r="28" spans="1:9">
      <c r="A28" s="4">
        <v>38652</v>
      </c>
      <c r="B28" s="3" t="s">
        <v>328</v>
      </c>
      <c r="C28" s="3" t="s">
        <v>320</v>
      </c>
      <c r="D28" s="3" t="s">
        <v>303</v>
      </c>
      <c r="E28" s="3" t="s">
        <v>81</v>
      </c>
      <c r="F28" s="3" t="s">
        <v>329</v>
      </c>
      <c r="G28" s="3" t="s">
        <v>330</v>
      </c>
      <c r="H28" s="3">
        <v>5</v>
      </c>
      <c r="I28" s="3" t="s">
        <v>300</v>
      </c>
    </row>
    <row r="30" spans="1:9">
      <c r="A30" s="4">
        <v>38652</v>
      </c>
      <c r="B30" s="3" t="s">
        <v>331</v>
      </c>
      <c r="C30" s="3" t="s">
        <v>332</v>
      </c>
      <c r="D30" s="3" t="s">
        <v>303</v>
      </c>
      <c r="E30" s="3" t="s">
        <v>81</v>
      </c>
      <c r="F30" s="3" t="s">
        <v>329</v>
      </c>
      <c r="G30" s="3" t="s">
        <v>330</v>
      </c>
      <c r="H30" s="3">
        <v>2</v>
      </c>
      <c r="I30" s="3" t="s">
        <v>300</v>
      </c>
    </row>
    <row r="32" spans="1:9">
      <c r="A32" s="4">
        <v>38652</v>
      </c>
      <c r="B32" s="3" t="s">
        <v>333</v>
      </c>
      <c r="C32" s="3" t="s">
        <v>334</v>
      </c>
      <c r="D32" s="3" t="s">
        <v>303</v>
      </c>
      <c r="E32" s="3" t="s">
        <v>81</v>
      </c>
      <c r="F32" s="3" t="s">
        <v>329</v>
      </c>
      <c r="G32" s="3" t="s">
        <v>330</v>
      </c>
      <c r="H32" s="3">
        <v>3</v>
      </c>
      <c r="I32" s="3" t="s">
        <v>300</v>
      </c>
    </row>
    <row r="34" spans="1:9">
      <c r="A34" s="4">
        <v>38769</v>
      </c>
      <c r="B34" s="3" t="s">
        <v>335</v>
      </c>
      <c r="C34" s="3" t="s">
        <v>323</v>
      </c>
      <c r="D34" s="3" t="s">
        <v>303</v>
      </c>
      <c r="E34" s="3" t="s">
        <v>82</v>
      </c>
      <c r="F34" s="3" t="s">
        <v>336</v>
      </c>
      <c r="G34" s="3" t="s">
        <v>337</v>
      </c>
      <c r="H34" s="3">
        <v>2</v>
      </c>
      <c r="I34" s="3" t="s">
        <v>310</v>
      </c>
    </row>
    <row r="36" spans="1:9">
      <c r="A36" s="4">
        <v>38924</v>
      </c>
      <c r="B36" s="3" t="s">
        <v>338</v>
      </c>
      <c r="C36" s="3" t="s">
        <v>296</v>
      </c>
      <c r="D36" s="3" t="s">
        <v>297</v>
      </c>
      <c r="E36" s="3" t="s">
        <v>81</v>
      </c>
      <c r="F36" s="3" t="s">
        <v>88</v>
      </c>
      <c r="G36" s="3" t="s">
        <v>111</v>
      </c>
      <c r="H36" s="3">
        <v>1</v>
      </c>
      <c r="I36" s="3" t="s">
        <v>310</v>
      </c>
    </row>
    <row r="38" spans="1:9">
      <c r="A38" s="4">
        <v>38924</v>
      </c>
      <c r="B38" s="3" t="s">
        <v>339</v>
      </c>
      <c r="C38" s="3" t="s">
        <v>340</v>
      </c>
      <c r="D38" s="3" t="s">
        <v>303</v>
      </c>
      <c r="E38" s="3" t="s">
        <v>81</v>
      </c>
      <c r="F38" s="3" t="s">
        <v>88</v>
      </c>
      <c r="G38" s="3" t="s">
        <v>111</v>
      </c>
      <c r="H38" s="3">
        <v>1</v>
      </c>
      <c r="I38" s="3" t="s">
        <v>310</v>
      </c>
    </row>
    <row r="40" spans="1:9">
      <c r="A40" s="4">
        <v>38924</v>
      </c>
      <c r="B40" s="3" t="s">
        <v>341</v>
      </c>
      <c r="C40" s="3" t="s">
        <v>340</v>
      </c>
      <c r="D40" s="3" t="s">
        <v>303</v>
      </c>
      <c r="E40" s="3" t="s">
        <v>81</v>
      </c>
      <c r="F40" s="3" t="s">
        <v>88</v>
      </c>
      <c r="G40" s="3" t="s">
        <v>111</v>
      </c>
      <c r="H40" s="3">
        <v>1</v>
      </c>
      <c r="I40" s="3" t="s">
        <v>310</v>
      </c>
    </row>
    <row r="42" spans="1:9">
      <c r="A42" s="4">
        <v>38924</v>
      </c>
      <c r="B42" s="3" t="s">
        <v>342</v>
      </c>
      <c r="C42" s="3" t="s">
        <v>343</v>
      </c>
      <c r="D42" s="3" t="s">
        <v>303</v>
      </c>
      <c r="E42" s="3" t="s">
        <v>81</v>
      </c>
      <c r="F42" s="3" t="s">
        <v>88</v>
      </c>
      <c r="G42" s="3" t="s">
        <v>111</v>
      </c>
      <c r="H42" s="3">
        <v>1</v>
      </c>
      <c r="I42" s="3" t="s">
        <v>310</v>
      </c>
    </row>
    <row r="44" spans="1:9">
      <c r="A44" s="4">
        <v>38924</v>
      </c>
      <c r="B44" s="3" t="s">
        <v>344</v>
      </c>
      <c r="C44" s="3" t="s">
        <v>72</v>
      </c>
      <c r="D44" s="3" t="s">
        <v>303</v>
      </c>
      <c r="E44" s="3" t="s">
        <v>81</v>
      </c>
      <c r="F44" s="3" t="s">
        <v>88</v>
      </c>
      <c r="G44" s="3" t="s">
        <v>111</v>
      </c>
      <c r="H44" s="3">
        <v>1</v>
      </c>
      <c r="I44" s="3" t="s">
        <v>310</v>
      </c>
    </row>
    <row r="46" spans="1:9">
      <c r="A46" s="4">
        <v>38924</v>
      </c>
      <c r="B46" s="3" t="s">
        <v>345</v>
      </c>
      <c r="C46" s="3" t="s">
        <v>72</v>
      </c>
      <c r="D46" s="3" t="s">
        <v>303</v>
      </c>
      <c r="E46" s="3" t="s">
        <v>81</v>
      </c>
      <c r="F46" s="3" t="s">
        <v>88</v>
      </c>
      <c r="G46" s="3" t="s">
        <v>111</v>
      </c>
      <c r="H46" s="3">
        <v>1</v>
      </c>
      <c r="I46" s="3" t="s">
        <v>310</v>
      </c>
    </row>
    <row r="48" spans="1:9">
      <c r="A48" s="4">
        <v>38924</v>
      </c>
      <c r="B48" s="3" t="s">
        <v>2</v>
      </c>
      <c r="C48" s="3" t="s">
        <v>54</v>
      </c>
      <c r="D48" s="3" t="s">
        <v>303</v>
      </c>
      <c r="E48" s="3" t="s">
        <v>82</v>
      </c>
      <c r="F48" s="3" t="s">
        <v>88</v>
      </c>
      <c r="G48" s="3" t="s">
        <v>111</v>
      </c>
      <c r="H48" s="3">
        <v>1</v>
      </c>
      <c r="I48" s="3" t="s">
        <v>310</v>
      </c>
    </row>
    <row r="50" spans="1:9">
      <c r="A50" s="4">
        <v>38924</v>
      </c>
      <c r="B50" s="3" t="s">
        <v>346</v>
      </c>
      <c r="C50" s="3" t="s">
        <v>347</v>
      </c>
      <c r="D50" s="3" t="s">
        <v>303</v>
      </c>
      <c r="E50" s="3" t="s">
        <v>81</v>
      </c>
      <c r="F50" s="3" t="s">
        <v>88</v>
      </c>
      <c r="G50" s="3" t="s">
        <v>111</v>
      </c>
      <c r="H50" s="3">
        <v>1</v>
      </c>
      <c r="I50" s="3" t="s">
        <v>310</v>
      </c>
    </row>
    <row r="52" spans="1:9">
      <c r="A52" s="4">
        <v>38924</v>
      </c>
      <c r="B52" s="3" t="s">
        <v>348</v>
      </c>
      <c r="C52" s="3" t="s">
        <v>349</v>
      </c>
      <c r="D52" s="3" t="s">
        <v>303</v>
      </c>
      <c r="E52" s="3" t="s">
        <v>81</v>
      </c>
      <c r="F52" s="3" t="s">
        <v>88</v>
      </c>
      <c r="G52" s="3" t="s">
        <v>111</v>
      </c>
      <c r="H52" s="3">
        <v>1</v>
      </c>
      <c r="I52" s="3" t="s">
        <v>310</v>
      </c>
    </row>
    <row r="54" spans="1:9">
      <c r="A54" s="4">
        <v>38924</v>
      </c>
      <c r="B54" s="3" t="s">
        <v>288</v>
      </c>
      <c r="C54" s="3" t="s">
        <v>60</v>
      </c>
      <c r="D54" s="3" t="s">
        <v>303</v>
      </c>
      <c r="E54" s="3" t="s">
        <v>81</v>
      </c>
      <c r="F54" s="3" t="s">
        <v>88</v>
      </c>
      <c r="G54" s="3" t="s">
        <v>111</v>
      </c>
      <c r="H54" s="3">
        <v>1</v>
      </c>
      <c r="I54" s="3" t="s">
        <v>310</v>
      </c>
    </row>
    <row r="56" spans="1:9">
      <c r="A56" s="4">
        <v>38924</v>
      </c>
      <c r="B56" s="3" t="s">
        <v>350</v>
      </c>
      <c r="C56" s="3" t="s">
        <v>332</v>
      </c>
      <c r="D56" s="3" t="s">
        <v>303</v>
      </c>
      <c r="E56" s="3" t="s">
        <v>81</v>
      </c>
      <c r="F56" s="3" t="s">
        <v>88</v>
      </c>
      <c r="G56" s="3" t="s">
        <v>111</v>
      </c>
      <c r="H56" s="3">
        <v>1</v>
      </c>
      <c r="I56" s="3" t="s">
        <v>310</v>
      </c>
    </row>
    <row r="58" spans="1:9">
      <c r="A58" s="4">
        <v>38924</v>
      </c>
      <c r="B58" s="3" t="s">
        <v>351</v>
      </c>
      <c r="C58" s="3" t="s">
        <v>352</v>
      </c>
      <c r="D58" s="3" t="s">
        <v>303</v>
      </c>
      <c r="E58" s="3" t="s">
        <v>81</v>
      </c>
      <c r="F58" s="3" t="s">
        <v>88</v>
      </c>
      <c r="G58" s="3" t="s">
        <v>111</v>
      </c>
      <c r="H58" s="3">
        <v>1</v>
      </c>
      <c r="I58" s="3" t="s">
        <v>310</v>
      </c>
    </row>
    <row r="60" spans="1:9">
      <c r="A60" s="4">
        <v>38924</v>
      </c>
      <c r="B60" s="3" t="s">
        <v>353</v>
      </c>
      <c r="C60" s="3" t="s">
        <v>352</v>
      </c>
      <c r="D60" s="3" t="s">
        <v>303</v>
      </c>
      <c r="E60" s="3" t="s">
        <v>81</v>
      </c>
      <c r="F60" s="3" t="s">
        <v>88</v>
      </c>
      <c r="G60" s="3" t="s">
        <v>111</v>
      </c>
      <c r="H60" s="3">
        <v>1</v>
      </c>
      <c r="I60" s="3" t="s">
        <v>310</v>
      </c>
    </row>
    <row r="62" spans="1:9">
      <c r="A62" s="4">
        <v>38924</v>
      </c>
      <c r="B62" s="3" t="s">
        <v>354</v>
      </c>
      <c r="C62" s="3" t="s">
        <v>355</v>
      </c>
      <c r="D62" s="3" t="s">
        <v>303</v>
      </c>
      <c r="E62" s="3" t="s">
        <v>81</v>
      </c>
      <c r="F62" s="3" t="s">
        <v>88</v>
      </c>
      <c r="G62" s="3" t="s">
        <v>111</v>
      </c>
      <c r="H62" s="3">
        <v>1</v>
      </c>
      <c r="I62" s="3" t="s">
        <v>310</v>
      </c>
    </row>
    <row r="64" spans="1:9">
      <c r="A64" s="4">
        <v>38982</v>
      </c>
      <c r="B64" s="3" t="s">
        <v>356</v>
      </c>
      <c r="C64" s="3" t="s">
        <v>357</v>
      </c>
      <c r="D64" s="3" t="s">
        <v>303</v>
      </c>
      <c r="E64" s="3" t="s">
        <v>81</v>
      </c>
      <c r="F64" s="3" t="s">
        <v>336</v>
      </c>
      <c r="G64" s="3" t="s">
        <v>337</v>
      </c>
      <c r="H64" s="3">
        <v>4</v>
      </c>
      <c r="I64" s="3" t="s">
        <v>310</v>
      </c>
    </row>
    <row r="66" spans="1:9">
      <c r="A66" s="4">
        <v>39067</v>
      </c>
      <c r="B66" s="3" t="s">
        <v>358</v>
      </c>
      <c r="C66" s="3" t="s">
        <v>327</v>
      </c>
      <c r="D66" s="3" t="s">
        <v>306</v>
      </c>
      <c r="E66" s="3" t="s">
        <v>83</v>
      </c>
      <c r="F66" s="3" t="s">
        <v>88</v>
      </c>
      <c r="G66" s="3" t="s">
        <v>299</v>
      </c>
      <c r="H66" s="3">
        <v>5</v>
      </c>
      <c r="I66" s="3" t="s">
        <v>310</v>
      </c>
    </row>
    <row r="68" spans="1:9">
      <c r="A68" s="4">
        <v>39071</v>
      </c>
      <c r="B68" s="3" t="s">
        <v>359</v>
      </c>
      <c r="C68" s="3" t="s">
        <v>59</v>
      </c>
      <c r="D68" s="3" t="s">
        <v>303</v>
      </c>
      <c r="E68" s="3" t="s">
        <v>81</v>
      </c>
      <c r="F68" s="3" t="s">
        <v>312</v>
      </c>
      <c r="G68" s="3" t="s">
        <v>313</v>
      </c>
      <c r="H68" s="3">
        <v>5</v>
      </c>
      <c r="I68" s="3" t="s">
        <v>310</v>
      </c>
    </row>
    <row r="70" spans="1:9">
      <c r="A70" s="4">
        <v>39071</v>
      </c>
      <c r="B70" s="3" t="s">
        <v>360</v>
      </c>
      <c r="C70" s="3" t="s">
        <v>296</v>
      </c>
      <c r="D70" s="3" t="s">
        <v>297</v>
      </c>
      <c r="E70" s="3" t="s">
        <v>82</v>
      </c>
      <c r="F70" s="3" t="s">
        <v>312</v>
      </c>
      <c r="G70" s="3" t="s">
        <v>313</v>
      </c>
      <c r="H70" s="3">
        <v>5</v>
      </c>
      <c r="I70" s="3" t="s">
        <v>310</v>
      </c>
    </row>
    <row r="72" spans="1:9">
      <c r="A72" s="4">
        <v>39071</v>
      </c>
      <c r="B72" s="3" t="s">
        <v>361</v>
      </c>
      <c r="C72" s="3" t="s">
        <v>59</v>
      </c>
      <c r="D72" s="3" t="s">
        <v>303</v>
      </c>
      <c r="E72" s="3" t="s">
        <v>81</v>
      </c>
      <c r="F72" s="3" t="s">
        <v>312</v>
      </c>
      <c r="G72" s="3" t="s">
        <v>313</v>
      </c>
      <c r="H72" s="3">
        <v>5</v>
      </c>
      <c r="I72" s="3" t="s">
        <v>310</v>
      </c>
    </row>
    <row r="74" spans="1:9">
      <c r="A74" s="4">
        <v>39189</v>
      </c>
      <c r="B74" s="3" t="s">
        <v>362</v>
      </c>
      <c r="C74" s="3" t="s">
        <v>296</v>
      </c>
      <c r="D74" s="3" t="s">
        <v>363</v>
      </c>
      <c r="E74" s="3" t="s">
        <v>81</v>
      </c>
      <c r="F74" s="3" t="s">
        <v>88</v>
      </c>
      <c r="G74" s="3" t="s">
        <v>111</v>
      </c>
      <c r="H74" s="3">
        <v>2</v>
      </c>
      <c r="I74" s="3" t="s">
        <v>300</v>
      </c>
    </row>
    <row r="76" spans="1:9">
      <c r="A76" s="4">
        <v>39189</v>
      </c>
      <c r="B76" s="3" t="s">
        <v>364</v>
      </c>
      <c r="C76" s="3" t="s">
        <v>365</v>
      </c>
      <c r="D76" s="3" t="s">
        <v>303</v>
      </c>
      <c r="E76" s="3" t="s">
        <v>81</v>
      </c>
      <c r="F76" s="3" t="s">
        <v>88</v>
      </c>
      <c r="G76" s="3" t="s">
        <v>111</v>
      </c>
      <c r="H76" s="3">
        <v>3</v>
      </c>
      <c r="I76" s="3" t="s">
        <v>300</v>
      </c>
    </row>
    <row r="78" spans="1:9">
      <c r="A78" s="4">
        <v>39189</v>
      </c>
      <c r="B78" s="3" t="s">
        <v>366</v>
      </c>
      <c r="C78" s="3" t="s">
        <v>340</v>
      </c>
      <c r="D78" s="3" t="s">
        <v>303</v>
      </c>
      <c r="E78" s="3" t="s">
        <v>81</v>
      </c>
      <c r="F78" s="3" t="s">
        <v>88</v>
      </c>
      <c r="G78" s="3" t="s">
        <v>111</v>
      </c>
      <c r="H78" s="3">
        <v>2</v>
      </c>
      <c r="I78" s="3" t="s">
        <v>321</v>
      </c>
    </row>
    <row r="80" spans="1:9">
      <c r="A80" s="4">
        <v>39189</v>
      </c>
      <c r="B80" s="3" t="s">
        <v>367</v>
      </c>
      <c r="C80" s="3" t="s">
        <v>340</v>
      </c>
      <c r="D80" s="3" t="s">
        <v>303</v>
      </c>
      <c r="E80" s="3" t="s">
        <v>81</v>
      </c>
      <c r="F80" s="3" t="s">
        <v>88</v>
      </c>
      <c r="G80" s="3" t="s">
        <v>111</v>
      </c>
      <c r="H80" s="3">
        <v>3</v>
      </c>
      <c r="I80" s="3" t="s">
        <v>300</v>
      </c>
    </row>
    <row r="82" spans="1:9">
      <c r="A82" s="4">
        <v>39189</v>
      </c>
      <c r="B82" s="3" t="s">
        <v>368</v>
      </c>
      <c r="C82" s="3" t="s">
        <v>369</v>
      </c>
      <c r="D82" s="3" t="s">
        <v>363</v>
      </c>
      <c r="E82" s="3" t="s">
        <v>81</v>
      </c>
      <c r="F82" s="3" t="s">
        <v>88</v>
      </c>
      <c r="G82" s="3" t="s">
        <v>111</v>
      </c>
      <c r="H82" s="3">
        <v>5</v>
      </c>
      <c r="I82" s="3" t="s">
        <v>321</v>
      </c>
    </row>
    <row r="84" spans="1:9">
      <c r="A84" s="4">
        <v>39189</v>
      </c>
      <c r="B84" s="3" t="s">
        <v>370</v>
      </c>
      <c r="C84" s="3" t="s">
        <v>371</v>
      </c>
      <c r="D84" s="3" t="s">
        <v>303</v>
      </c>
      <c r="E84" s="3" t="s">
        <v>81</v>
      </c>
      <c r="F84" s="3" t="s">
        <v>88</v>
      </c>
      <c r="G84" s="3" t="s">
        <v>111</v>
      </c>
      <c r="H84" s="3">
        <v>2</v>
      </c>
      <c r="I84" s="3" t="s">
        <v>300</v>
      </c>
    </row>
    <row r="86" spans="1:9">
      <c r="A86" s="4">
        <v>39189</v>
      </c>
      <c r="B86" s="3" t="s">
        <v>21</v>
      </c>
      <c r="C86" s="3" t="s">
        <v>372</v>
      </c>
      <c r="D86" s="3" t="s">
        <v>363</v>
      </c>
      <c r="E86" s="3" t="s">
        <v>83</v>
      </c>
      <c r="F86" s="3" t="s">
        <v>88</v>
      </c>
      <c r="G86" s="3" t="s">
        <v>111</v>
      </c>
      <c r="H86" s="3">
        <v>2</v>
      </c>
      <c r="I86" s="3" t="s">
        <v>300</v>
      </c>
    </row>
    <row r="88" spans="1:9">
      <c r="A88" s="4">
        <v>39566</v>
      </c>
      <c r="B88" s="3" t="s">
        <v>373</v>
      </c>
      <c r="C88" s="3" t="s">
        <v>315</v>
      </c>
      <c r="D88" s="3" t="s">
        <v>303</v>
      </c>
      <c r="E88" s="3" t="s">
        <v>81</v>
      </c>
      <c r="F88" s="3" t="s">
        <v>374</v>
      </c>
      <c r="G88" s="3" t="s">
        <v>375</v>
      </c>
      <c r="H88" s="3">
        <v>5</v>
      </c>
      <c r="I88" s="3" t="s">
        <v>321</v>
      </c>
    </row>
    <row r="90" spans="1:9">
      <c r="A90" s="4">
        <v>39566</v>
      </c>
      <c r="B90" s="3" t="s">
        <v>376</v>
      </c>
      <c r="C90" s="3" t="s">
        <v>318</v>
      </c>
      <c r="D90" s="3" t="s">
        <v>303</v>
      </c>
      <c r="E90" s="3" t="s">
        <v>83</v>
      </c>
      <c r="F90" s="3" t="s">
        <v>374</v>
      </c>
      <c r="G90" s="3" t="s">
        <v>375</v>
      </c>
      <c r="H90" s="3">
        <v>5</v>
      </c>
      <c r="I90" s="3" t="s">
        <v>377</v>
      </c>
    </row>
    <row r="92" spans="1:9">
      <c r="A92" s="4">
        <v>39566</v>
      </c>
      <c r="B92" s="3" t="s">
        <v>378</v>
      </c>
      <c r="C92" s="3" t="s">
        <v>379</v>
      </c>
      <c r="D92" s="3" t="s">
        <v>303</v>
      </c>
      <c r="E92" s="3" t="s">
        <v>81</v>
      </c>
      <c r="F92" s="3" t="s">
        <v>374</v>
      </c>
      <c r="G92" s="3" t="s">
        <v>375</v>
      </c>
      <c r="H92" s="3">
        <v>5</v>
      </c>
      <c r="I92" s="3" t="s">
        <v>300</v>
      </c>
    </row>
    <row r="94" spans="1:9">
      <c r="A94" s="4">
        <v>39566</v>
      </c>
      <c r="B94" s="3" t="s">
        <v>380</v>
      </c>
      <c r="C94" s="3" t="s">
        <v>381</v>
      </c>
      <c r="D94" s="3" t="s">
        <v>303</v>
      </c>
      <c r="E94" s="3" t="s">
        <v>83</v>
      </c>
      <c r="F94" s="3" t="s">
        <v>374</v>
      </c>
      <c r="G94" s="3" t="s">
        <v>375</v>
      </c>
      <c r="H94" s="3">
        <v>5</v>
      </c>
      <c r="I94" s="3" t="s">
        <v>377</v>
      </c>
    </row>
    <row r="96" spans="1:9">
      <c r="A96" s="4">
        <v>39566</v>
      </c>
      <c r="B96" s="3" t="s">
        <v>382</v>
      </c>
      <c r="C96" s="3" t="s">
        <v>355</v>
      </c>
      <c r="D96" s="3" t="s">
        <v>303</v>
      </c>
      <c r="E96" s="3" t="s">
        <v>81</v>
      </c>
      <c r="F96" s="3" t="s">
        <v>374</v>
      </c>
      <c r="G96" s="3" t="s">
        <v>375</v>
      </c>
      <c r="H96" s="3">
        <v>5</v>
      </c>
      <c r="I96" s="3" t="s">
        <v>377</v>
      </c>
    </row>
    <row r="98" spans="1:9">
      <c r="A98" s="4">
        <v>39662</v>
      </c>
      <c r="B98" s="3" t="s">
        <v>383</v>
      </c>
      <c r="C98" s="3" t="s">
        <v>384</v>
      </c>
      <c r="D98" s="3" t="s">
        <v>306</v>
      </c>
      <c r="E98" s="3" t="s">
        <v>83</v>
      </c>
      <c r="F98" s="3" t="s">
        <v>88</v>
      </c>
      <c r="G98" s="3" t="s">
        <v>385</v>
      </c>
      <c r="H98" s="3">
        <v>1</v>
      </c>
      <c r="I98" s="3" t="s">
        <v>377</v>
      </c>
    </row>
    <row r="100" spans="1:9">
      <c r="A100" s="4">
        <v>39662</v>
      </c>
      <c r="B100" s="3" t="s">
        <v>386</v>
      </c>
      <c r="C100" s="3" t="s">
        <v>384</v>
      </c>
      <c r="D100" s="3" t="s">
        <v>306</v>
      </c>
      <c r="E100" s="3" t="s">
        <v>83</v>
      </c>
      <c r="F100" s="3" t="s">
        <v>88</v>
      </c>
      <c r="G100" s="3" t="s">
        <v>385</v>
      </c>
      <c r="H100" s="3">
        <v>1</v>
      </c>
      <c r="I100" s="3" t="s">
        <v>377</v>
      </c>
    </row>
    <row r="102" spans="1:9">
      <c r="A102" s="4">
        <v>39767</v>
      </c>
      <c r="B102" s="3" t="s">
        <v>387</v>
      </c>
      <c r="C102" s="3" t="s">
        <v>296</v>
      </c>
      <c r="D102" s="3" t="s">
        <v>297</v>
      </c>
      <c r="E102" s="3" t="s">
        <v>82</v>
      </c>
      <c r="F102" s="3" t="s">
        <v>312</v>
      </c>
      <c r="G102" s="3" t="s">
        <v>313</v>
      </c>
      <c r="H102" s="3">
        <v>5</v>
      </c>
      <c r="I102" s="3" t="s">
        <v>310</v>
      </c>
    </row>
    <row r="104" spans="1:9">
      <c r="A104" s="4">
        <v>39836</v>
      </c>
      <c r="B104" s="3" t="s">
        <v>388</v>
      </c>
      <c r="C104" s="3" t="s">
        <v>389</v>
      </c>
      <c r="D104" s="3" t="s">
        <v>303</v>
      </c>
      <c r="E104" s="3" t="s">
        <v>81</v>
      </c>
      <c r="F104" s="3" t="s">
        <v>336</v>
      </c>
      <c r="G104" s="3" t="s">
        <v>390</v>
      </c>
      <c r="H104" s="3">
        <v>3</v>
      </c>
      <c r="I104" s="3" t="s">
        <v>321</v>
      </c>
    </row>
    <row r="106" spans="1:9">
      <c r="A106" s="4">
        <v>39952</v>
      </c>
      <c r="B106" s="3" t="s">
        <v>391</v>
      </c>
      <c r="C106" s="3" t="s">
        <v>296</v>
      </c>
      <c r="D106" s="3" t="s">
        <v>297</v>
      </c>
      <c r="E106" s="3" t="s">
        <v>81</v>
      </c>
      <c r="F106" s="3" t="s">
        <v>88</v>
      </c>
      <c r="G106" s="3" t="s">
        <v>299</v>
      </c>
      <c r="H106" s="3">
        <v>3</v>
      </c>
      <c r="I106" s="3" t="s">
        <v>310</v>
      </c>
    </row>
    <row r="108" spans="1:9">
      <c r="A108" s="4">
        <v>39952</v>
      </c>
      <c r="B108" s="3" t="s">
        <v>392</v>
      </c>
      <c r="C108" s="3" t="s">
        <v>340</v>
      </c>
      <c r="D108" s="3" t="s">
        <v>303</v>
      </c>
      <c r="E108" s="3" t="s">
        <v>81</v>
      </c>
      <c r="F108" s="3" t="s">
        <v>88</v>
      </c>
      <c r="G108" s="3" t="s">
        <v>299</v>
      </c>
      <c r="H108" s="3">
        <v>4</v>
      </c>
      <c r="I108" s="3" t="s">
        <v>310</v>
      </c>
    </row>
    <row r="110" spans="1:9">
      <c r="A110" s="4">
        <v>39952</v>
      </c>
      <c r="B110" s="3" t="s">
        <v>393</v>
      </c>
      <c r="C110" s="3" t="s">
        <v>394</v>
      </c>
      <c r="D110" s="3" t="s">
        <v>306</v>
      </c>
      <c r="E110" s="3" t="s">
        <v>81</v>
      </c>
      <c r="F110" s="3" t="s">
        <v>88</v>
      </c>
      <c r="G110" s="3" t="s">
        <v>299</v>
      </c>
      <c r="H110" s="3">
        <v>2</v>
      </c>
      <c r="I110" s="3" t="s">
        <v>310</v>
      </c>
    </row>
    <row r="112" spans="1:9">
      <c r="A112" s="4">
        <v>39952</v>
      </c>
      <c r="B112" s="3" t="s">
        <v>395</v>
      </c>
      <c r="C112" s="3" t="s">
        <v>327</v>
      </c>
      <c r="D112" s="3" t="s">
        <v>306</v>
      </c>
      <c r="E112" s="3" t="s">
        <v>83</v>
      </c>
      <c r="F112" s="3" t="s">
        <v>88</v>
      </c>
      <c r="G112" s="3" t="s">
        <v>299</v>
      </c>
      <c r="H112" s="3">
        <v>5</v>
      </c>
      <c r="I112" s="3" t="s">
        <v>321</v>
      </c>
    </row>
    <row r="114" spans="1:9">
      <c r="A114" s="4">
        <v>40009</v>
      </c>
      <c r="B114" s="3" t="s">
        <v>396</v>
      </c>
      <c r="C114" s="3" t="s">
        <v>397</v>
      </c>
      <c r="D114" s="3" t="s">
        <v>303</v>
      </c>
      <c r="E114" s="3" t="s">
        <v>81</v>
      </c>
      <c r="F114" s="3" t="s">
        <v>312</v>
      </c>
      <c r="G114" s="3" t="s">
        <v>313</v>
      </c>
      <c r="H114" s="3">
        <v>2</v>
      </c>
      <c r="I114" s="3" t="s">
        <v>310</v>
      </c>
    </row>
    <row r="116" spans="1:9">
      <c r="A116" s="4">
        <v>40009</v>
      </c>
      <c r="B116" s="3" t="s">
        <v>398</v>
      </c>
      <c r="C116" s="3" t="s">
        <v>399</v>
      </c>
      <c r="D116" s="3" t="s">
        <v>303</v>
      </c>
      <c r="E116" s="3" t="s">
        <v>81</v>
      </c>
      <c r="F116" s="3" t="s">
        <v>312</v>
      </c>
      <c r="G116" s="3" t="s">
        <v>313</v>
      </c>
      <c r="H116" s="3">
        <v>4</v>
      </c>
      <c r="I116" s="3" t="s">
        <v>310</v>
      </c>
    </row>
    <row r="118" spans="1:9">
      <c r="A118" s="4">
        <v>40079</v>
      </c>
      <c r="B118" s="3" t="s">
        <v>400</v>
      </c>
      <c r="C118" s="3" t="s">
        <v>401</v>
      </c>
      <c r="D118" s="3" t="s">
        <v>303</v>
      </c>
      <c r="E118" s="3" t="s">
        <v>81</v>
      </c>
      <c r="F118" s="3" t="s">
        <v>402</v>
      </c>
      <c r="G118" s="3" t="s">
        <v>375</v>
      </c>
      <c r="H118" s="3">
        <v>5</v>
      </c>
      <c r="I118" s="3" t="s">
        <v>321</v>
      </c>
    </row>
    <row r="120" spans="1:9">
      <c r="A120" s="4">
        <v>40079</v>
      </c>
      <c r="B120" s="3" t="s">
        <v>403</v>
      </c>
      <c r="C120" s="3" t="s">
        <v>404</v>
      </c>
      <c r="D120" s="3" t="s">
        <v>303</v>
      </c>
      <c r="E120" s="3" t="s">
        <v>81</v>
      </c>
      <c r="F120" s="3" t="s">
        <v>402</v>
      </c>
      <c r="G120" s="3" t="s">
        <v>375</v>
      </c>
      <c r="H120" s="3">
        <v>2</v>
      </c>
      <c r="I120" s="3" t="s">
        <v>321</v>
      </c>
    </row>
    <row r="122" spans="1:9">
      <c r="A122" s="4">
        <v>40079</v>
      </c>
      <c r="B122" s="3" t="s">
        <v>405</v>
      </c>
      <c r="C122" s="3" t="s">
        <v>406</v>
      </c>
      <c r="D122" s="3" t="s">
        <v>303</v>
      </c>
      <c r="E122" s="3" t="s">
        <v>81</v>
      </c>
      <c r="F122" s="3" t="s">
        <v>402</v>
      </c>
      <c r="G122" s="3" t="s">
        <v>375</v>
      </c>
      <c r="H122" s="3">
        <v>4</v>
      </c>
      <c r="I122" s="3" t="s">
        <v>321</v>
      </c>
    </row>
    <row r="124" spans="1:9">
      <c r="A124" s="4">
        <v>40079</v>
      </c>
      <c r="B124" s="3" t="s">
        <v>407</v>
      </c>
      <c r="C124" s="3" t="s">
        <v>334</v>
      </c>
      <c r="D124" s="3" t="s">
        <v>303</v>
      </c>
      <c r="E124" s="3" t="s">
        <v>81</v>
      </c>
      <c r="F124" s="3" t="s">
        <v>402</v>
      </c>
      <c r="G124" s="3" t="s">
        <v>375</v>
      </c>
      <c r="H124" s="3">
        <v>2</v>
      </c>
      <c r="I124" s="3" t="s">
        <v>300</v>
      </c>
    </row>
    <row r="126" spans="1:9">
      <c r="A126" s="4">
        <v>40318</v>
      </c>
      <c r="B126" s="3" t="s">
        <v>408</v>
      </c>
      <c r="C126" s="3" t="s">
        <v>409</v>
      </c>
      <c r="D126" s="3" t="s">
        <v>303</v>
      </c>
      <c r="E126" s="3" t="s">
        <v>81</v>
      </c>
      <c r="F126" s="3" t="s">
        <v>336</v>
      </c>
      <c r="G126" s="3" t="s">
        <v>390</v>
      </c>
      <c r="H126" s="3">
        <v>2</v>
      </c>
      <c r="I126" s="3" t="s">
        <v>310</v>
      </c>
    </row>
    <row r="128" spans="1:9">
      <c r="A128" s="4">
        <v>40318</v>
      </c>
      <c r="B128" s="3" t="s">
        <v>410</v>
      </c>
      <c r="C128" s="3" t="s">
        <v>411</v>
      </c>
      <c r="D128" s="3" t="s">
        <v>303</v>
      </c>
      <c r="E128" s="3" t="s">
        <v>81</v>
      </c>
      <c r="F128" s="3" t="s">
        <v>336</v>
      </c>
      <c r="G128" s="3" t="s">
        <v>390</v>
      </c>
      <c r="H128" s="3">
        <v>5</v>
      </c>
      <c r="I128" s="3" t="s">
        <v>310</v>
      </c>
    </row>
    <row r="130" spans="1:9">
      <c r="A130" s="4">
        <v>40318</v>
      </c>
      <c r="B130" s="3" t="s">
        <v>412</v>
      </c>
      <c r="C130" s="3" t="s">
        <v>413</v>
      </c>
      <c r="D130" s="3" t="s">
        <v>303</v>
      </c>
      <c r="E130" s="3" t="s">
        <v>81</v>
      </c>
      <c r="F130" s="3" t="s">
        <v>336</v>
      </c>
      <c r="G130" s="3" t="s">
        <v>390</v>
      </c>
      <c r="H130" s="3">
        <v>2</v>
      </c>
      <c r="I130" s="3" t="s">
        <v>310</v>
      </c>
    </row>
    <row r="132" spans="1:9">
      <c r="A132" s="4">
        <v>40371</v>
      </c>
      <c r="B132" s="3" t="s">
        <v>414</v>
      </c>
      <c r="C132" s="3" t="s">
        <v>415</v>
      </c>
      <c r="D132" s="3" t="s">
        <v>303</v>
      </c>
      <c r="E132" s="3" t="s">
        <v>81</v>
      </c>
      <c r="F132" s="3" t="s">
        <v>374</v>
      </c>
      <c r="G132" s="3" t="s">
        <v>375</v>
      </c>
      <c r="H132" s="3">
        <v>2</v>
      </c>
      <c r="I132" s="3" t="s">
        <v>300</v>
      </c>
    </row>
    <row r="134" spans="1:9">
      <c r="A134" s="4">
        <v>40371</v>
      </c>
      <c r="B134" s="3" t="s">
        <v>416</v>
      </c>
      <c r="C134" s="3" t="s">
        <v>417</v>
      </c>
      <c r="D134" s="3" t="s">
        <v>303</v>
      </c>
      <c r="E134" s="3" t="s">
        <v>81</v>
      </c>
      <c r="F134" s="3" t="s">
        <v>374</v>
      </c>
      <c r="G134" s="3" t="s">
        <v>375</v>
      </c>
      <c r="H134" s="3">
        <v>5</v>
      </c>
      <c r="I134" s="3" t="s">
        <v>377</v>
      </c>
    </row>
    <row r="136" spans="1:9">
      <c r="A136" s="4">
        <v>40502</v>
      </c>
      <c r="B136" s="3" t="s">
        <v>418</v>
      </c>
      <c r="C136" s="3" t="s">
        <v>384</v>
      </c>
      <c r="D136" s="3" t="s">
        <v>306</v>
      </c>
      <c r="E136" s="3" t="s">
        <v>83</v>
      </c>
      <c r="F136" s="3" t="s">
        <v>88</v>
      </c>
      <c r="G136" s="3" t="s">
        <v>419</v>
      </c>
      <c r="H136" s="3">
        <v>5</v>
      </c>
      <c r="I136" s="3" t="s">
        <v>321</v>
      </c>
    </row>
    <row r="138" spans="1:9">
      <c r="A138" s="4">
        <v>40502</v>
      </c>
      <c r="B138" s="3" t="s">
        <v>420</v>
      </c>
      <c r="C138" s="3" t="s">
        <v>62</v>
      </c>
      <c r="D138" s="3" t="s">
        <v>303</v>
      </c>
      <c r="E138" s="3" t="s">
        <v>83</v>
      </c>
      <c r="F138" s="3" t="s">
        <v>88</v>
      </c>
      <c r="G138" s="3" t="s">
        <v>419</v>
      </c>
      <c r="H138" s="3">
        <v>4</v>
      </c>
      <c r="I138" s="3" t="s">
        <v>300</v>
      </c>
    </row>
    <row r="140" spans="1:9">
      <c r="A140" s="4">
        <v>40520</v>
      </c>
      <c r="B140" s="3" t="s">
        <v>421</v>
      </c>
      <c r="C140" s="3" t="s">
        <v>69</v>
      </c>
      <c r="D140" s="3" t="s">
        <v>303</v>
      </c>
      <c r="E140" s="3" t="s">
        <v>83</v>
      </c>
      <c r="F140" s="3" t="s">
        <v>88</v>
      </c>
      <c r="G140" s="3" t="s">
        <v>422</v>
      </c>
      <c r="H140" s="3">
        <v>2</v>
      </c>
      <c r="I140" s="3" t="s">
        <v>310</v>
      </c>
    </row>
    <row r="142" spans="1:9">
      <c r="A142" s="4">
        <v>40520</v>
      </c>
      <c r="B142" s="3" t="s">
        <v>423</v>
      </c>
      <c r="C142" s="3" t="s">
        <v>424</v>
      </c>
      <c r="D142" s="3" t="s">
        <v>297</v>
      </c>
      <c r="E142" s="3" t="s">
        <v>425</v>
      </c>
      <c r="F142" s="3" t="s">
        <v>88</v>
      </c>
      <c r="G142" s="3" t="s">
        <v>422</v>
      </c>
      <c r="H142" s="3">
        <v>5</v>
      </c>
      <c r="I142" s="3" t="s">
        <v>310</v>
      </c>
    </row>
    <row r="144" spans="1:9">
      <c r="A144" s="4">
        <v>40520</v>
      </c>
      <c r="B144" s="3" t="s">
        <v>426</v>
      </c>
      <c r="C144" s="3" t="s">
        <v>424</v>
      </c>
      <c r="D144" s="3" t="s">
        <v>297</v>
      </c>
      <c r="E144" s="3" t="s">
        <v>425</v>
      </c>
      <c r="F144" s="3" t="s">
        <v>88</v>
      </c>
      <c r="G144" s="3" t="s">
        <v>422</v>
      </c>
      <c r="H144" s="3">
        <v>5</v>
      </c>
      <c r="I144" s="3" t="s">
        <v>310</v>
      </c>
    </row>
    <row r="146" spans="1:9">
      <c r="A146" s="4">
        <v>40520</v>
      </c>
      <c r="B146" s="3" t="s">
        <v>427</v>
      </c>
      <c r="C146" s="3" t="s">
        <v>424</v>
      </c>
      <c r="D146" s="3" t="s">
        <v>297</v>
      </c>
      <c r="E146" s="3" t="s">
        <v>425</v>
      </c>
      <c r="F146" s="3" t="s">
        <v>88</v>
      </c>
      <c r="G146" s="3" t="s">
        <v>422</v>
      </c>
      <c r="H146" s="3">
        <v>5</v>
      </c>
      <c r="I146" s="3" t="s">
        <v>310</v>
      </c>
    </row>
    <row r="148" spans="1:9">
      <c r="A148" s="4">
        <v>40520</v>
      </c>
      <c r="B148" s="3" t="s">
        <v>428</v>
      </c>
      <c r="C148" s="3" t="s">
        <v>424</v>
      </c>
      <c r="D148" s="3" t="s">
        <v>297</v>
      </c>
      <c r="E148" s="3" t="s">
        <v>425</v>
      </c>
      <c r="F148" s="3" t="s">
        <v>88</v>
      </c>
      <c r="G148" s="3" t="s">
        <v>422</v>
      </c>
      <c r="H148" s="3">
        <v>5</v>
      </c>
      <c r="I148" s="3" t="s">
        <v>310</v>
      </c>
    </row>
    <row r="150" spans="1:9">
      <c r="A150" s="4">
        <v>40520</v>
      </c>
      <c r="B150" s="3" t="s">
        <v>429</v>
      </c>
      <c r="C150" s="3" t="s">
        <v>430</v>
      </c>
      <c r="D150" s="3" t="s">
        <v>297</v>
      </c>
      <c r="E150" s="3" t="s">
        <v>83</v>
      </c>
      <c r="F150" s="3" t="s">
        <v>88</v>
      </c>
      <c r="G150" s="3" t="s">
        <v>422</v>
      </c>
      <c r="H150" s="3">
        <v>5</v>
      </c>
      <c r="I150" s="3" t="s">
        <v>310</v>
      </c>
    </row>
    <row r="152" spans="1:9">
      <c r="A152" s="4">
        <v>40520</v>
      </c>
      <c r="B152" s="3" t="s">
        <v>431</v>
      </c>
      <c r="C152" s="3" t="s">
        <v>430</v>
      </c>
      <c r="D152" s="3" t="s">
        <v>297</v>
      </c>
      <c r="E152" s="3" t="s">
        <v>432</v>
      </c>
      <c r="F152" s="3" t="s">
        <v>88</v>
      </c>
      <c r="G152" s="3" t="s">
        <v>422</v>
      </c>
      <c r="H152" s="3">
        <v>4</v>
      </c>
      <c r="I152" s="3" t="s">
        <v>310</v>
      </c>
    </row>
    <row r="154" spans="1:9">
      <c r="A154" s="4">
        <v>40520</v>
      </c>
      <c r="B154" s="3" t="s">
        <v>433</v>
      </c>
      <c r="C154" s="3" t="s">
        <v>434</v>
      </c>
      <c r="D154" s="3" t="s">
        <v>297</v>
      </c>
      <c r="E154" s="3" t="s">
        <v>83</v>
      </c>
      <c r="F154" s="3" t="s">
        <v>88</v>
      </c>
      <c r="G154" s="3" t="s">
        <v>422</v>
      </c>
      <c r="H154" s="3">
        <v>5</v>
      </c>
      <c r="I154" s="3" t="s">
        <v>310</v>
      </c>
    </row>
    <row r="156" spans="1:9">
      <c r="A156" s="4">
        <v>40560</v>
      </c>
      <c r="B156" s="3" t="s">
        <v>435</v>
      </c>
      <c r="C156" s="3" t="s">
        <v>384</v>
      </c>
      <c r="D156" s="3" t="s">
        <v>306</v>
      </c>
      <c r="E156" s="3" t="s">
        <v>83</v>
      </c>
      <c r="F156" s="3" t="s">
        <v>88</v>
      </c>
      <c r="G156" s="3" t="s">
        <v>419</v>
      </c>
      <c r="H156" s="3">
        <v>5</v>
      </c>
      <c r="I156" s="3" t="s">
        <v>310</v>
      </c>
    </row>
    <row r="158" spans="1:9">
      <c r="A158" s="4">
        <v>40606</v>
      </c>
      <c r="B158" s="3" t="s">
        <v>436</v>
      </c>
      <c r="C158" s="3" t="s">
        <v>60</v>
      </c>
      <c r="D158" s="3" t="s">
        <v>303</v>
      </c>
      <c r="E158" s="3" t="s">
        <v>81</v>
      </c>
      <c r="F158" s="3" t="s">
        <v>88</v>
      </c>
      <c r="G158" s="3" t="s">
        <v>437</v>
      </c>
      <c r="H158" s="3">
        <v>1</v>
      </c>
      <c r="I158" s="3" t="s">
        <v>377</v>
      </c>
    </row>
    <row r="160" spans="1:9">
      <c r="A160" s="4">
        <v>40606</v>
      </c>
      <c r="B160" s="3" t="s">
        <v>438</v>
      </c>
      <c r="C160" s="3" t="s">
        <v>56</v>
      </c>
      <c r="D160" s="3" t="s">
        <v>303</v>
      </c>
      <c r="E160" s="3" t="s">
        <v>81</v>
      </c>
      <c r="F160" s="3" t="s">
        <v>88</v>
      </c>
      <c r="G160" s="3" t="s">
        <v>437</v>
      </c>
      <c r="H160" s="3">
        <v>1</v>
      </c>
      <c r="I160" s="3" t="s">
        <v>377</v>
      </c>
    </row>
    <row r="162" spans="1:9">
      <c r="A162" s="4">
        <v>40606</v>
      </c>
      <c r="B162" s="3" t="s">
        <v>439</v>
      </c>
      <c r="C162" s="3" t="s">
        <v>440</v>
      </c>
      <c r="D162" s="3" t="s">
        <v>303</v>
      </c>
      <c r="E162" s="3" t="s">
        <v>81</v>
      </c>
      <c r="F162" s="3" t="s">
        <v>88</v>
      </c>
      <c r="G162" s="3" t="s">
        <v>437</v>
      </c>
      <c r="H162" s="3">
        <v>1</v>
      </c>
      <c r="I162" s="3" t="s">
        <v>377</v>
      </c>
    </row>
    <row r="164" spans="1:9">
      <c r="A164" s="4">
        <v>40744</v>
      </c>
      <c r="B164" s="3" t="s">
        <v>31</v>
      </c>
      <c r="C164" s="3" t="s">
        <v>296</v>
      </c>
      <c r="D164" s="3" t="s">
        <v>297</v>
      </c>
      <c r="E164" s="3" t="s">
        <v>82</v>
      </c>
      <c r="F164" s="3" t="s">
        <v>312</v>
      </c>
      <c r="G164" s="3" t="s">
        <v>313</v>
      </c>
      <c r="H164" s="3">
        <v>5</v>
      </c>
      <c r="I164" s="3" t="s">
        <v>310</v>
      </c>
    </row>
    <row r="166" spans="1:9">
      <c r="A166" s="4">
        <v>40836</v>
      </c>
      <c r="B166" s="3" t="s">
        <v>441</v>
      </c>
      <c r="C166" s="3" t="s">
        <v>442</v>
      </c>
      <c r="D166" s="3" t="s">
        <v>303</v>
      </c>
      <c r="E166" s="3" t="s">
        <v>83</v>
      </c>
      <c r="F166" s="3" t="s">
        <v>443</v>
      </c>
      <c r="G166" s="3" t="s">
        <v>375</v>
      </c>
      <c r="H166" s="3">
        <v>4</v>
      </c>
      <c r="I166" s="3" t="s">
        <v>377</v>
      </c>
    </row>
    <row r="168" spans="1:9">
      <c r="A168" s="4">
        <v>40844</v>
      </c>
      <c r="B168" s="3" t="s">
        <v>444</v>
      </c>
      <c r="C168" s="3" t="s">
        <v>445</v>
      </c>
      <c r="D168" s="3" t="s">
        <v>303</v>
      </c>
      <c r="E168" s="3" t="s">
        <v>81</v>
      </c>
      <c r="F168" s="3" t="s">
        <v>88</v>
      </c>
      <c r="G168" s="3" t="s">
        <v>446</v>
      </c>
      <c r="H168" s="3">
        <v>3</v>
      </c>
      <c r="I168" s="3" t="s">
        <v>321</v>
      </c>
    </row>
    <row r="170" spans="1:9">
      <c r="A170" s="4">
        <v>40844</v>
      </c>
      <c r="B170" s="3" t="s">
        <v>447</v>
      </c>
      <c r="C170" s="3" t="s">
        <v>67</v>
      </c>
      <c r="D170" s="3" t="s">
        <v>303</v>
      </c>
      <c r="E170" s="3" t="s">
        <v>425</v>
      </c>
      <c r="F170" s="3" t="s">
        <v>88</v>
      </c>
      <c r="G170" s="3" t="s">
        <v>446</v>
      </c>
      <c r="H170" s="3">
        <v>5</v>
      </c>
      <c r="I170" s="3" t="s">
        <v>377</v>
      </c>
    </row>
    <row r="172" spans="1:9">
      <c r="A172" s="4">
        <v>40844</v>
      </c>
      <c r="B172" s="3" t="s">
        <v>448</v>
      </c>
      <c r="C172" s="3" t="s">
        <v>67</v>
      </c>
      <c r="D172" s="3" t="s">
        <v>303</v>
      </c>
      <c r="E172" s="3" t="s">
        <v>425</v>
      </c>
      <c r="F172" s="3" t="s">
        <v>88</v>
      </c>
      <c r="G172" s="3" t="s">
        <v>446</v>
      </c>
      <c r="H172" s="3">
        <v>5</v>
      </c>
      <c r="I172" s="3" t="s">
        <v>377</v>
      </c>
    </row>
    <row r="174" spans="1:9">
      <c r="A174" s="4">
        <v>40844</v>
      </c>
      <c r="B174" s="3" t="s">
        <v>449</v>
      </c>
      <c r="C174" s="3" t="s">
        <v>62</v>
      </c>
      <c r="D174" s="3" t="s">
        <v>303</v>
      </c>
      <c r="E174" s="3" t="s">
        <v>81</v>
      </c>
      <c r="F174" s="3" t="s">
        <v>88</v>
      </c>
      <c r="G174" s="3" t="s">
        <v>446</v>
      </c>
      <c r="H174" s="3">
        <v>4</v>
      </c>
      <c r="I174" s="3" t="s">
        <v>377</v>
      </c>
    </row>
    <row r="176" spans="1:9">
      <c r="A176" s="4">
        <v>40844</v>
      </c>
      <c r="B176" s="3" t="s">
        <v>450</v>
      </c>
      <c r="C176" s="3" t="s">
        <v>60</v>
      </c>
      <c r="D176" s="3" t="s">
        <v>303</v>
      </c>
      <c r="E176" s="3" t="s">
        <v>82</v>
      </c>
      <c r="F176" s="3" t="s">
        <v>88</v>
      </c>
      <c r="G176" s="3" t="s">
        <v>446</v>
      </c>
      <c r="H176" s="3">
        <v>2</v>
      </c>
      <c r="I176" s="3" t="s">
        <v>321</v>
      </c>
    </row>
    <row r="178" spans="1:9">
      <c r="A178" s="4">
        <v>40844</v>
      </c>
      <c r="B178" s="3" t="s">
        <v>451</v>
      </c>
      <c r="C178" s="3" t="s">
        <v>62</v>
      </c>
      <c r="D178" s="3" t="s">
        <v>303</v>
      </c>
      <c r="E178" s="3" t="s">
        <v>83</v>
      </c>
      <c r="F178" s="3" t="s">
        <v>88</v>
      </c>
      <c r="G178" s="3" t="s">
        <v>446</v>
      </c>
      <c r="H178" s="3">
        <v>5</v>
      </c>
      <c r="I178" s="3" t="s">
        <v>300</v>
      </c>
    </row>
    <row r="180" spans="1:9">
      <c r="A180" s="4">
        <v>40952</v>
      </c>
      <c r="B180" s="3" t="s">
        <v>452</v>
      </c>
      <c r="C180" s="3" t="s">
        <v>453</v>
      </c>
      <c r="D180" s="3" t="s">
        <v>303</v>
      </c>
      <c r="E180" s="3" t="s">
        <v>81</v>
      </c>
      <c r="F180" s="3" t="s">
        <v>88</v>
      </c>
      <c r="G180" s="3" t="s">
        <v>454</v>
      </c>
      <c r="H180" s="3">
        <v>2</v>
      </c>
      <c r="I180" s="3" t="s">
        <v>300</v>
      </c>
    </row>
    <row r="182" spans="1:9">
      <c r="A182" s="4">
        <v>40952</v>
      </c>
      <c r="B182" s="3" t="s">
        <v>455</v>
      </c>
      <c r="C182" s="3" t="s">
        <v>456</v>
      </c>
      <c r="D182" s="3" t="s">
        <v>303</v>
      </c>
      <c r="E182" s="3" t="s">
        <v>81</v>
      </c>
      <c r="F182" s="3" t="s">
        <v>88</v>
      </c>
      <c r="G182" s="3" t="s">
        <v>454</v>
      </c>
      <c r="H182" s="3">
        <v>2</v>
      </c>
      <c r="I182" s="3" t="s">
        <v>300</v>
      </c>
    </row>
    <row r="184" spans="1:9">
      <c r="A184" s="4">
        <v>40952</v>
      </c>
      <c r="B184" s="3" t="s">
        <v>457</v>
      </c>
      <c r="C184" s="3" t="s">
        <v>458</v>
      </c>
      <c r="D184" s="3" t="s">
        <v>303</v>
      </c>
      <c r="E184" s="3" t="s">
        <v>81</v>
      </c>
      <c r="F184" s="3" t="s">
        <v>88</v>
      </c>
      <c r="G184" s="3" t="s">
        <v>454</v>
      </c>
      <c r="H184" s="3">
        <v>5</v>
      </c>
      <c r="I184" s="3" t="s">
        <v>377</v>
      </c>
    </row>
    <row r="186" spans="1:9">
      <c r="A186" s="4">
        <v>40952</v>
      </c>
      <c r="B186" s="3" t="s">
        <v>459</v>
      </c>
      <c r="C186" s="3" t="s">
        <v>460</v>
      </c>
      <c r="D186" s="3" t="s">
        <v>303</v>
      </c>
      <c r="E186" s="3" t="s">
        <v>81</v>
      </c>
      <c r="F186" s="3" t="s">
        <v>88</v>
      </c>
      <c r="G186" s="3" t="s">
        <v>454</v>
      </c>
      <c r="H186" s="3">
        <v>2</v>
      </c>
      <c r="I186" s="3" t="s">
        <v>300</v>
      </c>
    </row>
    <row r="188" spans="1:9">
      <c r="A188" s="4">
        <v>40952</v>
      </c>
      <c r="B188" s="3" t="s">
        <v>461</v>
      </c>
      <c r="C188" s="3" t="s">
        <v>462</v>
      </c>
      <c r="D188" s="3" t="s">
        <v>303</v>
      </c>
      <c r="E188" s="3" t="s">
        <v>81</v>
      </c>
      <c r="F188" s="3" t="s">
        <v>88</v>
      </c>
      <c r="G188" s="3" t="s">
        <v>454</v>
      </c>
      <c r="H188" s="3">
        <v>2</v>
      </c>
      <c r="I188" s="3" t="s">
        <v>300</v>
      </c>
    </row>
    <row r="190" spans="1:9">
      <c r="A190" s="4">
        <v>40952</v>
      </c>
      <c r="B190" s="3" t="s">
        <v>463</v>
      </c>
      <c r="C190" s="3" t="s">
        <v>464</v>
      </c>
      <c r="D190" s="3" t="s">
        <v>303</v>
      </c>
      <c r="E190" s="3" t="s">
        <v>81</v>
      </c>
      <c r="F190" s="3" t="s">
        <v>88</v>
      </c>
      <c r="G190" s="3" t="s">
        <v>454</v>
      </c>
      <c r="H190" s="3">
        <v>2</v>
      </c>
      <c r="I190" s="3" t="s">
        <v>300</v>
      </c>
    </row>
    <row r="192" spans="1:9">
      <c r="A192" s="4">
        <v>40952</v>
      </c>
      <c r="B192" s="3" t="s">
        <v>465</v>
      </c>
      <c r="C192" s="3" t="s">
        <v>466</v>
      </c>
      <c r="D192" s="3" t="s">
        <v>303</v>
      </c>
      <c r="E192" s="3" t="s">
        <v>81</v>
      </c>
      <c r="F192" s="3" t="s">
        <v>88</v>
      </c>
      <c r="G192" s="3" t="s">
        <v>454</v>
      </c>
      <c r="H192" s="3">
        <v>5</v>
      </c>
      <c r="I192" s="3" t="s">
        <v>377</v>
      </c>
    </row>
    <row r="194" spans="1:9">
      <c r="A194" s="4">
        <v>41165</v>
      </c>
      <c r="B194" s="3" t="s">
        <v>39</v>
      </c>
      <c r="C194" s="3" t="s">
        <v>69</v>
      </c>
      <c r="D194" s="3" t="s">
        <v>297</v>
      </c>
      <c r="E194" s="3" t="s">
        <v>467</v>
      </c>
      <c r="F194" s="3" t="s">
        <v>88</v>
      </c>
      <c r="G194" s="3" t="s">
        <v>468</v>
      </c>
      <c r="H194" s="3">
        <v>3</v>
      </c>
      <c r="I194" s="3" t="s">
        <v>377</v>
      </c>
    </row>
    <row r="196" spans="1:9">
      <c r="A196" s="4">
        <v>41165</v>
      </c>
      <c r="B196" s="3" t="s">
        <v>469</v>
      </c>
      <c r="C196" s="3" t="s">
        <v>296</v>
      </c>
      <c r="D196" s="3" t="s">
        <v>297</v>
      </c>
      <c r="E196" s="3" t="s">
        <v>81</v>
      </c>
      <c r="F196" s="3" t="s">
        <v>88</v>
      </c>
      <c r="G196" s="3" t="s">
        <v>468</v>
      </c>
      <c r="H196" s="3">
        <v>5</v>
      </c>
      <c r="I196" s="3" t="s">
        <v>377</v>
      </c>
    </row>
    <row r="198" spans="1:9">
      <c r="A198" s="4">
        <v>41165</v>
      </c>
      <c r="B198" s="3" t="s">
        <v>470</v>
      </c>
      <c r="C198" s="3" t="s">
        <v>296</v>
      </c>
      <c r="D198" s="3" t="s">
        <v>297</v>
      </c>
      <c r="E198" s="3" t="s">
        <v>81</v>
      </c>
      <c r="F198" s="3" t="s">
        <v>88</v>
      </c>
      <c r="G198" s="3" t="s">
        <v>468</v>
      </c>
      <c r="H198" s="3">
        <v>5</v>
      </c>
      <c r="I198" s="3" t="s">
        <v>377</v>
      </c>
    </row>
    <row r="200" spans="1:9">
      <c r="A200" s="4">
        <v>41165</v>
      </c>
      <c r="B200" s="3" t="s">
        <v>471</v>
      </c>
      <c r="C200" s="3" t="s">
        <v>296</v>
      </c>
      <c r="D200" s="3" t="s">
        <v>297</v>
      </c>
      <c r="E200" s="3" t="s">
        <v>81</v>
      </c>
      <c r="F200" s="3" t="s">
        <v>88</v>
      </c>
      <c r="G200" s="3" t="s">
        <v>468</v>
      </c>
      <c r="H200" s="3">
        <v>5</v>
      </c>
      <c r="I200" s="3" t="s">
        <v>377</v>
      </c>
    </row>
    <row r="202" spans="1:9">
      <c r="A202" s="4">
        <v>41165</v>
      </c>
      <c r="B202" s="3" t="s">
        <v>36</v>
      </c>
      <c r="C202" s="3" t="s">
        <v>472</v>
      </c>
      <c r="D202" s="3" t="s">
        <v>306</v>
      </c>
      <c r="E202" s="3" t="s">
        <v>83</v>
      </c>
      <c r="F202" s="3" t="s">
        <v>88</v>
      </c>
      <c r="G202" s="3" t="s">
        <v>468</v>
      </c>
      <c r="H202" s="3">
        <v>3</v>
      </c>
      <c r="I202" s="3" t="s">
        <v>377</v>
      </c>
    </row>
    <row r="204" spans="1:9">
      <c r="A204" s="4">
        <v>41165</v>
      </c>
      <c r="B204" s="3" t="s">
        <v>473</v>
      </c>
      <c r="C204" s="3" t="s">
        <v>340</v>
      </c>
      <c r="D204" s="3" t="s">
        <v>303</v>
      </c>
      <c r="E204" s="3" t="s">
        <v>81</v>
      </c>
      <c r="F204" s="3" t="s">
        <v>88</v>
      </c>
      <c r="G204" s="3" t="s">
        <v>468</v>
      </c>
      <c r="H204" s="3">
        <v>3</v>
      </c>
      <c r="I204" s="3" t="s">
        <v>300</v>
      </c>
    </row>
    <row r="206" spans="1:9">
      <c r="A206" s="4">
        <v>41165</v>
      </c>
      <c r="B206" s="3" t="s">
        <v>48</v>
      </c>
      <c r="C206" s="3" t="s">
        <v>474</v>
      </c>
      <c r="D206" s="3" t="s">
        <v>303</v>
      </c>
      <c r="E206" s="3" t="s">
        <v>83</v>
      </c>
      <c r="F206" s="3" t="s">
        <v>88</v>
      </c>
      <c r="G206" s="3" t="s">
        <v>468</v>
      </c>
      <c r="H206" s="3">
        <v>5</v>
      </c>
      <c r="I206" s="3" t="s">
        <v>377</v>
      </c>
    </row>
    <row r="208" spans="1:9">
      <c r="A208" s="4">
        <v>41165</v>
      </c>
      <c r="B208" s="3" t="s">
        <v>47</v>
      </c>
      <c r="C208" s="3" t="s">
        <v>440</v>
      </c>
      <c r="D208" s="3" t="s">
        <v>303</v>
      </c>
      <c r="E208" s="3" t="s">
        <v>82</v>
      </c>
      <c r="F208" s="3" t="s">
        <v>88</v>
      </c>
      <c r="G208" s="3" t="s">
        <v>468</v>
      </c>
      <c r="H208" s="3">
        <v>3</v>
      </c>
      <c r="I208" s="3" t="s">
        <v>300</v>
      </c>
    </row>
    <row r="210" spans="1:9">
      <c r="A210" s="4">
        <v>41165</v>
      </c>
      <c r="B210" s="3" t="s">
        <v>475</v>
      </c>
      <c r="C210" s="3" t="s">
        <v>476</v>
      </c>
      <c r="D210" s="3" t="s">
        <v>306</v>
      </c>
      <c r="E210" s="3" t="s">
        <v>83</v>
      </c>
      <c r="F210" s="3" t="s">
        <v>88</v>
      </c>
      <c r="G210" s="3" t="s">
        <v>468</v>
      </c>
      <c r="H210" s="3">
        <v>3</v>
      </c>
      <c r="I210" s="3" t="s">
        <v>377</v>
      </c>
    </row>
    <row r="212" spans="1:9">
      <c r="A212" s="4">
        <v>41165</v>
      </c>
      <c r="B212" s="3" t="s">
        <v>477</v>
      </c>
      <c r="C212" s="3" t="s">
        <v>434</v>
      </c>
      <c r="D212" s="3" t="s">
        <v>297</v>
      </c>
      <c r="E212" s="3" t="s">
        <v>83</v>
      </c>
      <c r="F212" s="3" t="s">
        <v>88</v>
      </c>
      <c r="G212" s="3" t="s">
        <v>468</v>
      </c>
      <c r="H212" s="3">
        <v>5</v>
      </c>
      <c r="I212" s="3" t="s">
        <v>377</v>
      </c>
    </row>
    <row r="214" spans="1:9">
      <c r="A214" s="4">
        <v>41165</v>
      </c>
      <c r="B214" s="3" t="s">
        <v>478</v>
      </c>
      <c r="C214" s="3" t="s">
        <v>434</v>
      </c>
      <c r="D214" s="3" t="s">
        <v>297</v>
      </c>
      <c r="E214" s="3" t="s">
        <v>83</v>
      </c>
      <c r="F214" s="3" t="s">
        <v>88</v>
      </c>
      <c r="G214" s="3" t="s">
        <v>468</v>
      </c>
      <c r="H214" s="3">
        <v>5</v>
      </c>
      <c r="I214" s="3" t="s">
        <v>377</v>
      </c>
    </row>
    <row r="216" spans="1:9">
      <c r="A216" s="4">
        <v>41186</v>
      </c>
      <c r="B216" s="3" t="s">
        <v>479</v>
      </c>
      <c r="C216" s="3" t="s">
        <v>480</v>
      </c>
      <c r="D216" s="3" t="s">
        <v>303</v>
      </c>
      <c r="E216" s="3" t="s">
        <v>81</v>
      </c>
      <c r="F216" s="3" t="s">
        <v>481</v>
      </c>
      <c r="G216" s="3" t="s">
        <v>482</v>
      </c>
      <c r="H216" s="3">
        <v>2</v>
      </c>
      <c r="I216" s="3" t="s">
        <v>310</v>
      </c>
    </row>
    <row r="218" spans="1:9">
      <c r="A218" s="4">
        <v>41186</v>
      </c>
      <c r="B218" s="3" t="s">
        <v>483</v>
      </c>
      <c r="C218" s="3" t="s">
        <v>484</v>
      </c>
      <c r="D218" s="3" t="s">
        <v>303</v>
      </c>
      <c r="E218" s="3" t="s">
        <v>81</v>
      </c>
      <c r="F218" s="3" t="s">
        <v>481</v>
      </c>
      <c r="G218" s="3" t="s">
        <v>482</v>
      </c>
      <c r="H218" s="3">
        <v>5</v>
      </c>
      <c r="I218" s="3" t="s">
        <v>310</v>
      </c>
    </row>
    <row r="220" spans="1:9">
      <c r="A220" s="4">
        <v>41186</v>
      </c>
      <c r="B220" s="3" t="s">
        <v>485</v>
      </c>
      <c r="C220" s="3" t="s">
        <v>486</v>
      </c>
      <c r="D220" s="3" t="s">
        <v>303</v>
      </c>
      <c r="E220" s="3" t="s">
        <v>82</v>
      </c>
      <c r="F220" s="3" t="s">
        <v>481</v>
      </c>
      <c r="G220" s="3" t="s">
        <v>482</v>
      </c>
      <c r="H220" s="3">
        <v>5</v>
      </c>
      <c r="I220" s="3" t="s">
        <v>310</v>
      </c>
    </row>
    <row r="222" spans="1:9">
      <c r="A222" s="4">
        <v>41186</v>
      </c>
      <c r="B222" s="3" t="s">
        <v>487</v>
      </c>
      <c r="C222" s="3" t="s">
        <v>488</v>
      </c>
      <c r="D222" s="3" t="s">
        <v>303</v>
      </c>
      <c r="E222" s="3" t="s">
        <v>81</v>
      </c>
      <c r="F222" s="3" t="s">
        <v>481</v>
      </c>
      <c r="G222" s="3" t="s">
        <v>482</v>
      </c>
      <c r="H222" s="3">
        <v>4</v>
      </c>
      <c r="I222" s="3" t="s">
        <v>310</v>
      </c>
    </row>
    <row r="224" spans="1:9">
      <c r="A224" s="4">
        <v>41186</v>
      </c>
      <c r="B224" s="3" t="s">
        <v>489</v>
      </c>
      <c r="C224" s="3" t="s">
        <v>490</v>
      </c>
      <c r="D224" s="3" t="s">
        <v>363</v>
      </c>
      <c r="E224" s="3" t="s">
        <v>81</v>
      </c>
      <c r="F224" s="3" t="s">
        <v>481</v>
      </c>
      <c r="G224" s="3" t="s">
        <v>482</v>
      </c>
      <c r="H224" s="3">
        <v>2</v>
      </c>
      <c r="I224" s="3" t="s">
        <v>310</v>
      </c>
    </row>
    <row r="226" spans="1:9">
      <c r="A226" s="4">
        <v>41330</v>
      </c>
      <c r="B226" s="3" t="s">
        <v>491</v>
      </c>
      <c r="C226" s="3" t="s">
        <v>315</v>
      </c>
      <c r="D226" s="3" t="s">
        <v>303</v>
      </c>
      <c r="E226" s="3" t="s">
        <v>81</v>
      </c>
      <c r="F226" s="3" t="s">
        <v>374</v>
      </c>
      <c r="G226" s="3" t="s">
        <v>375</v>
      </c>
      <c r="H226" s="3">
        <v>5</v>
      </c>
      <c r="I226" s="3" t="s">
        <v>377</v>
      </c>
    </row>
    <row r="228" spans="1:9">
      <c r="A228" s="4">
        <v>41330</v>
      </c>
      <c r="B228" s="3" t="s">
        <v>492</v>
      </c>
      <c r="C228" s="3" t="s">
        <v>493</v>
      </c>
      <c r="D228" s="3" t="s">
        <v>303</v>
      </c>
      <c r="E228" s="3" t="s">
        <v>83</v>
      </c>
      <c r="F228" s="3" t="s">
        <v>494</v>
      </c>
      <c r="G228" s="3" t="s">
        <v>375</v>
      </c>
      <c r="H228" s="3">
        <v>4</v>
      </c>
      <c r="I228" s="3" t="s">
        <v>377</v>
      </c>
    </row>
    <row r="230" spans="1:9">
      <c r="A230" s="4">
        <v>41383</v>
      </c>
      <c r="B230" s="3" t="s">
        <v>495</v>
      </c>
      <c r="C230" s="3" t="s">
        <v>401</v>
      </c>
      <c r="D230" s="3" t="s">
        <v>303</v>
      </c>
      <c r="E230" s="3" t="s">
        <v>81</v>
      </c>
      <c r="F230" s="3" t="s">
        <v>88</v>
      </c>
      <c r="G230" s="3" t="s">
        <v>496</v>
      </c>
      <c r="H230" s="3">
        <v>4</v>
      </c>
      <c r="I230" s="3" t="s">
        <v>377</v>
      </c>
    </row>
    <row r="232" spans="1:9">
      <c r="A232" s="4">
        <v>41383</v>
      </c>
      <c r="B232" s="3" t="s">
        <v>497</v>
      </c>
      <c r="C232" s="3" t="s">
        <v>401</v>
      </c>
      <c r="D232" s="3" t="s">
        <v>303</v>
      </c>
      <c r="E232" s="3" t="s">
        <v>81</v>
      </c>
      <c r="F232" s="3" t="s">
        <v>88</v>
      </c>
      <c r="G232" s="3" t="s">
        <v>496</v>
      </c>
      <c r="H232" s="3">
        <v>2</v>
      </c>
      <c r="I232" s="3" t="s">
        <v>377</v>
      </c>
    </row>
    <row r="234" spans="1:9">
      <c r="A234" s="4">
        <v>41383</v>
      </c>
      <c r="B234" s="3" t="s">
        <v>498</v>
      </c>
      <c r="C234" s="3" t="s">
        <v>499</v>
      </c>
      <c r="D234" s="3" t="s">
        <v>363</v>
      </c>
      <c r="E234" s="3" t="s">
        <v>83</v>
      </c>
      <c r="F234" s="3" t="s">
        <v>494</v>
      </c>
      <c r="G234" s="3" t="s">
        <v>496</v>
      </c>
      <c r="H234" s="3">
        <v>5</v>
      </c>
      <c r="I234" s="3" t="s">
        <v>377</v>
      </c>
    </row>
    <row r="236" spans="1:9">
      <c r="A236" s="4">
        <v>41383</v>
      </c>
      <c r="B236" s="3" t="s">
        <v>500</v>
      </c>
      <c r="C236" s="3" t="s">
        <v>501</v>
      </c>
      <c r="D236" s="3" t="s">
        <v>363</v>
      </c>
      <c r="E236" s="3" t="s">
        <v>81</v>
      </c>
      <c r="F236" s="3" t="s">
        <v>88</v>
      </c>
      <c r="G236" s="3" t="s">
        <v>496</v>
      </c>
      <c r="H236" s="3">
        <v>2</v>
      </c>
      <c r="I236" s="3" t="s">
        <v>300</v>
      </c>
    </row>
    <row r="238" spans="1:9">
      <c r="A238" s="4">
        <v>41383</v>
      </c>
      <c r="B238" s="3" t="s">
        <v>502</v>
      </c>
      <c r="C238" s="3" t="s">
        <v>503</v>
      </c>
      <c r="D238" s="3" t="s">
        <v>303</v>
      </c>
      <c r="E238" s="3" t="s">
        <v>81</v>
      </c>
      <c r="F238" s="3" t="s">
        <v>88</v>
      </c>
      <c r="G238" s="3" t="s">
        <v>496</v>
      </c>
      <c r="H238" s="3">
        <v>3</v>
      </c>
      <c r="I238" s="3" t="s">
        <v>377</v>
      </c>
    </row>
    <row r="240" spans="1:9">
      <c r="A240" s="4">
        <v>41385</v>
      </c>
      <c r="B240" s="3" t="s">
        <v>504</v>
      </c>
      <c r="C240" s="3" t="s">
        <v>384</v>
      </c>
      <c r="D240" s="3" t="s">
        <v>306</v>
      </c>
      <c r="E240" s="3" t="s">
        <v>81</v>
      </c>
      <c r="F240" s="3" t="s">
        <v>494</v>
      </c>
      <c r="G240" s="3" t="s">
        <v>505</v>
      </c>
      <c r="H240" s="3">
        <v>5</v>
      </c>
      <c r="I240" s="3" t="s">
        <v>310</v>
      </c>
    </row>
    <row r="242" spans="1:9">
      <c r="A242" s="4">
        <v>41385</v>
      </c>
      <c r="B242" s="3" t="s">
        <v>506</v>
      </c>
      <c r="C242" s="3" t="s">
        <v>384</v>
      </c>
      <c r="D242" s="3" t="s">
        <v>306</v>
      </c>
      <c r="E242" s="3" t="s">
        <v>81</v>
      </c>
      <c r="F242" s="3" t="s">
        <v>494</v>
      </c>
      <c r="G242" s="3" t="s">
        <v>505</v>
      </c>
      <c r="H242" s="3">
        <v>5</v>
      </c>
      <c r="I242" s="3" t="s">
        <v>310</v>
      </c>
    </row>
    <row r="244" spans="1:9">
      <c r="A244" s="4">
        <v>41385</v>
      </c>
      <c r="B244" s="3" t="s">
        <v>507</v>
      </c>
      <c r="C244" s="3" t="s">
        <v>499</v>
      </c>
      <c r="D244" s="3" t="s">
        <v>363</v>
      </c>
      <c r="E244" s="3" t="s">
        <v>83</v>
      </c>
      <c r="F244" s="3" t="s">
        <v>494</v>
      </c>
      <c r="G244" s="3" t="s">
        <v>505</v>
      </c>
      <c r="H244" s="3">
        <v>5</v>
      </c>
      <c r="I244" s="3" t="s">
        <v>310</v>
      </c>
    </row>
    <row r="246" spans="1:9">
      <c r="A246" s="4">
        <v>41385</v>
      </c>
      <c r="B246" s="3" t="s">
        <v>508</v>
      </c>
      <c r="C246" s="3" t="s">
        <v>384</v>
      </c>
      <c r="D246" s="3" t="s">
        <v>306</v>
      </c>
      <c r="E246" s="3" t="s">
        <v>81</v>
      </c>
      <c r="F246" s="3" t="s">
        <v>494</v>
      </c>
      <c r="G246" s="3" t="s">
        <v>505</v>
      </c>
      <c r="H246" s="3">
        <v>5</v>
      </c>
      <c r="I246" s="3" t="s">
        <v>310</v>
      </c>
    </row>
    <row r="248" spans="1:9">
      <c r="A248" s="4">
        <v>41390</v>
      </c>
      <c r="B248" s="3" t="s">
        <v>509</v>
      </c>
      <c r="C248" s="3" t="s">
        <v>510</v>
      </c>
      <c r="D248" s="3" t="s">
        <v>306</v>
      </c>
      <c r="E248" s="3" t="s">
        <v>82</v>
      </c>
      <c r="F248" s="3" t="s">
        <v>88</v>
      </c>
      <c r="G248" s="3" t="s">
        <v>511</v>
      </c>
      <c r="H248" s="3">
        <v>4</v>
      </c>
      <c r="I248" s="3" t="s">
        <v>377</v>
      </c>
    </row>
    <row r="250" spans="1:9">
      <c r="A250" s="4">
        <v>41390</v>
      </c>
      <c r="B250" s="3" t="s">
        <v>512</v>
      </c>
      <c r="C250" s="3" t="s">
        <v>513</v>
      </c>
      <c r="D250" s="3" t="s">
        <v>306</v>
      </c>
      <c r="E250" s="3" t="s">
        <v>81</v>
      </c>
      <c r="F250" s="3" t="s">
        <v>494</v>
      </c>
      <c r="G250" s="3" t="s">
        <v>505</v>
      </c>
      <c r="H250" s="3">
        <v>4</v>
      </c>
      <c r="I250" s="3" t="s">
        <v>300</v>
      </c>
    </row>
    <row r="252" spans="1:9">
      <c r="A252" s="4">
        <v>41390</v>
      </c>
      <c r="B252" s="3" t="s">
        <v>514</v>
      </c>
      <c r="C252" s="3" t="s">
        <v>404</v>
      </c>
      <c r="D252" s="3" t="s">
        <v>303</v>
      </c>
      <c r="E252" s="3" t="s">
        <v>83</v>
      </c>
      <c r="F252" s="3" t="s">
        <v>88</v>
      </c>
      <c r="G252" s="3" t="s">
        <v>511</v>
      </c>
      <c r="H252" s="3">
        <v>3</v>
      </c>
      <c r="I252" s="3" t="s">
        <v>300</v>
      </c>
    </row>
    <row r="254" spans="1:9">
      <c r="A254" s="4">
        <v>41401</v>
      </c>
      <c r="B254" s="3" t="s">
        <v>515</v>
      </c>
      <c r="C254" s="3" t="s">
        <v>516</v>
      </c>
      <c r="D254" s="3" t="s">
        <v>303</v>
      </c>
      <c r="E254" s="3" t="s">
        <v>81</v>
      </c>
      <c r="F254" s="3" t="s">
        <v>88</v>
      </c>
      <c r="G254" s="3" t="s">
        <v>454</v>
      </c>
      <c r="H254" s="3">
        <v>4</v>
      </c>
      <c r="I254" s="3" t="s">
        <v>377</v>
      </c>
    </row>
    <row r="256" spans="1:9">
      <c r="A256" s="4">
        <v>41546</v>
      </c>
      <c r="B256" s="3" t="s">
        <v>517</v>
      </c>
      <c r="C256" s="3" t="s">
        <v>67</v>
      </c>
      <c r="D256" s="3" t="s">
        <v>306</v>
      </c>
      <c r="E256" s="3" t="s">
        <v>83</v>
      </c>
      <c r="F256" s="3" t="s">
        <v>518</v>
      </c>
      <c r="G256" s="3" t="s">
        <v>519</v>
      </c>
      <c r="H256" s="3">
        <v>4</v>
      </c>
      <c r="I256" s="3" t="s">
        <v>377</v>
      </c>
    </row>
    <row r="258" spans="1:9">
      <c r="A258" s="4">
        <v>41597</v>
      </c>
      <c r="B258" s="3" t="s">
        <v>520</v>
      </c>
      <c r="C258" s="3" t="s">
        <v>521</v>
      </c>
      <c r="D258" s="3" t="s">
        <v>363</v>
      </c>
      <c r="E258" s="3" t="s">
        <v>81</v>
      </c>
      <c r="F258" s="3" t="s">
        <v>481</v>
      </c>
      <c r="G258" s="3" t="s">
        <v>522</v>
      </c>
      <c r="H258" s="3">
        <v>3</v>
      </c>
      <c r="I258" s="3" t="s">
        <v>300</v>
      </c>
    </row>
    <row r="260" spans="1:9">
      <c r="A260" s="4">
        <v>41597</v>
      </c>
      <c r="B260" s="3" t="s">
        <v>523</v>
      </c>
      <c r="C260" s="3" t="s">
        <v>521</v>
      </c>
      <c r="D260" s="3" t="s">
        <v>363</v>
      </c>
      <c r="E260" s="3" t="s">
        <v>81</v>
      </c>
      <c r="F260" s="3" t="s">
        <v>481</v>
      </c>
      <c r="G260" s="3" t="s">
        <v>522</v>
      </c>
      <c r="H260" s="3">
        <v>4</v>
      </c>
      <c r="I260" s="3" t="s">
        <v>377</v>
      </c>
    </row>
    <row r="262" spans="1:9">
      <c r="A262" s="4">
        <v>41597</v>
      </c>
      <c r="B262" s="3" t="s">
        <v>524</v>
      </c>
      <c r="C262" s="3" t="s">
        <v>525</v>
      </c>
      <c r="D262" s="3" t="s">
        <v>306</v>
      </c>
      <c r="E262" s="3" t="s">
        <v>81</v>
      </c>
      <c r="F262" s="3" t="s">
        <v>481</v>
      </c>
      <c r="G262" s="3" t="s">
        <v>522</v>
      </c>
      <c r="H262" s="3">
        <v>4</v>
      </c>
      <c r="I262" s="3" t="s">
        <v>310</v>
      </c>
    </row>
    <row r="264" spans="1:9">
      <c r="A264" s="4">
        <v>41598</v>
      </c>
      <c r="B264" s="3" t="s">
        <v>526</v>
      </c>
      <c r="C264" s="3" t="s">
        <v>527</v>
      </c>
      <c r="D264" s="3" t="s">
        <v>303</v>
      </c>
      <c r="E264" s="3" t="s">
        <v>81</v>
      </c>
      <c r="F264" s="3" t="s">
        <v>88</v>
      </c>
      <c r="G264" s="3" t="s">
        <v>116</v>
      </c>
      <c r="H264" s="3">
        <v>2</v>
      </c>
      <c r="I264" s="3" t="s">
        <v>300</v>
      </c>
    </row>
    <row r="266" spans="1:9">
      <c r="A266" s="4">
        <v>41598</v>
      </c>
      <c r="B266" s="3" t="s">
        <v>528</v>
      </c>
      <c r="C266" s="3" t="s">
        <v>365</v>
      </c>
      <c r="D266" s="3" t="s">
        <v>303</v>
      </c>
      <c r="E266" s="3" t="s">
        <v>81</v>
      </c>
      <c r="F266" s="3" t="s">
        <v>88</v>
      </c>
      <c r="G266" s="3" t="s">
        <v>116</v>
      </c>
      <c r="H266" s="3">
        <v>4</v>
      </c>
      <c r="I266" s="3" t="s">
        <v>377</v>
      </c>
    </row>
    <row r="268" spans="1:9">
      <c r="A268" s="4">
        <v>41598</v>
      </c>
      <c r="B268" s="3" t="s">
        <v>529</v>
      </c>
      <c r="C268" s="3" t="s">
        <v>530</v>
      </c>
      <c r="D268" s="3" t="s">
        <v>303</v>
      </c>
      <c r="E268" s="3" t="s">
        <v>81</v>
      </c>
      <c r="F268" s="3" t="s">
        <v>88</v>
      </c>
      <c r="G268" s="3" t="s">
        <v>116</v>
      </c>
      <c r="H268" s="3">
        <v>2</v>
      </c>
      <c r="I268" s="3" t="s">
        <v>300</v>
      </c>
    </row>
    <row r="270" spans="1:9">
      <c r="A270" s="4">
        <v>41598</v>
      </c>
      <c r="B270" s="3" t="s">
        <v>34</v>
      </c>
      <c r="C270" s="3" t="s">
        <v>531</v>
      </c>
      <c r="D270" s="3" t="s">
        <v>303</v>
      </c>
      <c r="E270" s="3" t="s">
        <v>81</v>
      </c>
      <c r="F270" s="3" t="s">
        <v>88</v>
      </c>
      <c r="G270" s="3" t="s">
        <v>116</v>
      </c>
      <c r="H270" s="3">
        <v>2</v>
      </c>
      <c r="I270" s="3" t="s">
        <v>300</v>
      </c>
    </row>
    <row r="272" spans="1:9">
      <c r="A272" s="4">
        <v>41598</v>
      </c>
      <c r="B272" s="3" t="s">
        <v>532</v>
      </c>
      <c r="C272" s="3" t="s">
        <v>533</v>
      </c>
      <c r="D272" s="3" t="s">
        <v>303</v>
      </c>
      <c r="E272" s="3" t="s">
        <v>81</v>
      </c>
      <c r="F272" s="3" t="s">
        <v>88</v>
      </c>
      <c r="G272" s="3" t="s">
        <v>116</v>
      </c>
      <c r="H272" s="3">
        <v>2</v>
      </c>
      <c r="I272" s="3" t="s">
        <v>300</v>
      </c>
    </row>
    <row r="274" spans="1:9">
      <c r="A274" s="4">
        <v>41598</v>
      </c>
      <c r="B274" s="3" t="s">
        <v>534</v>
      </c>
      <c r="C274" s="3" t="s">
        <v>535</v>
      </c>
      <c r="D274" s="3" t="s">
        <v>306</v>
      </c>
      <c r="E274" s="3" t="s">
        <v>83</v>
      </c>
      <c r="F274" s="3" t="s">
        <v>88</v>
      </c>
      <c r="G274" s="3" t="s">
        <v>116</v>
      </c>
      <c r="H274" s="3">
        <v>4</v>
      </c>
      <c r="I274" s="3" t="s">
        <v>377</v>
      </c>
    </row>
    <row r="276" spans="1:9">
      <c r="A276" s="4">
        <v>41598</v>
      </c>
      <c r="B276" s="3" t="s">
        <v>536</v>
      </c>
      <c r="C276" s="3" t="s">
        <v>349</v>
      </c>
      <c r="D276" s="3" t="s">
        <v>303</v>
      </c>
      <c r="E276" s="3" t="s">
        <v>83</v>
      </c>
      <c r="F276" s="3" t="s">
        <v>88</v>
      </c>
      <c r="G276" s="3" t="s">
        <v>116</v>
      </c>
      <c r="H276" s="3">
        <v>2</v>
      </c>
      <c r="I276" s="3" t="s">
        <v>300</v>
      </c>
    </row>
    <row r="278" spans="1:9">
      <c r="A278" s="4">
        <v>41598</v>
      </c>
      <c r="B278" s="3" t="s">
        <v>537</v>
      </c>
      <c r="C278" s="3" t="s">
        <v>476</v>
      </c>
      <c r="D278" s="3" t="s">
        <v>297</v>
      </c>
      <c r="E278" s="3" t="s">
        <v>83</v>
      </c>
      <c r="F278" s="3" t="s">
        <v>88</v>
      </c>
      <c r="G278" s="3" t="s">
        <v>116</v>
      </c>
      <c r="H278" s="3">
        <v>2</v>
      </c>
      <c r="I278" s="3" t="s">
        <v>300</v>
      </c>
    </row>
    <row r="280" spans="1:9">
      <c r="A280" s="4">
        <v>41598</v>
      </c>
      <c r="B280" s="3" t="s">
        <v>538</v>
      </c>
      <c r="C280" s="3" t="s">
        <v>440</v>
      </c>
      <c r="D280" s="3" t="s">
        <v>303</v>
      </c>
      <c r="E280" s="3" t="s">
        <v>81</v>
      </c>
      <c r="F280" s="3" t="s">
        <v>88</v>
      </c>
      <c r="G280" s="3" t="s">
        <v>116</v>
      </c>
      <c r="H280" s="3">
        <v>4</v>
      </c>
      <c r="I280" s="3" t="s">
        <v>377</v>
      </c>
    </row>
    <row r="282" spans="1:9">
      <c r="A282" s="4">
        <v>41598</v>
      </c>
      <c r="B282" s="3" t="s">
        <v>539</v>
      </c>
      <c r="C282" s="3" t="s">
        <v>71</v>
      </c>
      <c r="D282" s="3" t="s">
        <v>303</v>
      </c>
      <c r="E282" s="3" t="s">
        <v>81</v>
      </c>
      <c r="F282" s="3" t="s">
        <v>88</v>
      </c>
      <c r="G282" s="3" t="s">
        <v>116</v>
      </c>
      <c r="H282" s="3">
        <v>4</v>
      </c>
      <c r="I282" s="3" t="s">
        <v>377</v>
      </c>
    </row>
    <row r="284" spans="1:9">
      <c r="A284" s="4">
        <v>41598</v>
      </c>
      <c r="B284" s="3" t="s">
        <v>285</v>
      </c>
      <c r="C284" s="3" t="s">
        <v>540</v>
      </c>
      <c r="D284" s="3" t="s">
        <v>303</v>
      </c>
      <c r="E284" s="3" t="s">
        <v>81</v>
      </c>
      <c r="F284" s="3" t="s">
        <v>88</v>
      </c>
      <c r="G284" s="3" t="s">
        <v>116</v>
      </c>
      <c r="H284" s="3">
        <v>3</v>
      </c>
      <c r="I284" s="3" t="s">
        <v>377</v>
      </c>
    </row>
    <row r="286" spans="1:9">
      <c r="A286" s="4">
        <v>41598</v>
      </c>
      <c r="B286" s="3" t="s">
        <v>541</v>
      </c>
      <c r="C286" s="3" t="s">
        <v>542</v>
      </c>
      <c r="D286" s="3" t="s">
        <v>297</v>
      </c>
      <c r="E286" s="3" t="s">
        <v>83</v>
      </c>
      <c r="F286" s="3" t="s">
        <v>88</v>
      </c>
      <c r="G286" s="3" t="s">
        <v>116</v>
      </c>
      <c r="H286" s="3">
        <v>4</v>
      </c>
      <c r="I286" s="3" t="s">
        <v>377</v>
      </c>
    </row>
    <row r="288" spans="1:9">
      <c r="A288" s="4">
        <v>41598</v>
      </c>
      <c r="B288" s="3" t="s">
        <v>543</v>
      </c>
      <c r="C288" s="3" t="s">
        <v>542</v>
      </c>
      <c r="D288" s="3" t="s">
        <v>297</v>
      </c>
      <c r="E288" s="3" t="s">
        <v>83</v>
      </c>
      <c r="F288" s="3" t="s">
        <v>88</v>
      </c>
      <c r="G288" s="3" t="s">
        <v>116</v>
      </c>
      <c r="H288" s="3">
        <v>4</v>
      </c>
      <c r="I288" s="3" t="s">
        <v>377</v>
      </c>
    </row>
    <row r="290" spans="1:9">
      <c r="A290" s="4">
        <v>41598</v>
      </c>
      <c r="B290" s="3" t="s">
        <v>544</v>
      </c>
      <c r="C290" s="3" t="s">
        <v>434</v>
      </c>
      <c r="D290" s="3" t="s">
        <v>297</v>
      </c>
      <c r="E290" s="3" t="s">
        <v>83</v>
      </c>
      <c r="F290" s="3" t="s">
        <v>88</v>
      </c>
      <c r="G290" s="3" t="s">
        <v>116</v>
      </c>
      <c r="H290" s="3">
        <v>4</v>
      </c>
      <c r="I290" s="3" t="s">
        <v>377</v>
      </c>
    </row>
    <row r="292" spans="1:9">
      <c r="A292" s="4">
        <v>41598</v>
      </c>
      <c r="B292" s="3" t="s">
        <v>545</v>
      </c>
      <c r="C292" s="3" t="s">
        <v>384</v>
      </c>
      <c r="D292" s="3" t="s">
        <v>306</v>
      </c>
      <c r="E292" s="3" t="s">
        <v>81</v>
      </c>
      <c r="F292" s="3" t="s">
        <v>88</v>
      </c>
      <c r="G292" s="3" t="s">
        <v>116</v>
      </c>
      <c r="H292" s="3">
        <v>3</v>
      </c>
      <c r="I292" s="3" t="s">
        <v>377</v>
      </c>
    </row>
    <row r="294" spans="1:9">
      <c r="A294" s="4">
        <v>41598</v>
      </c>
      <c r="B294" s="3" t="s">
        <v>546</v>
      </c>
      <c r="C294" s="3" t="s">
        <v>424</v>
      </c>
      <c r="D294" s="3" t="s">
        <v>297</v>
      </c>
      <c r="E294" s="3" t="s">
        <v>425</v>
      </c>
      <c r="F294" s="3" t="s">
        <v>88</v>
      </c>
      <c r="G294" s="3" t="s">
        <v>116</v>
      </c>
      <c r="H294" s="3">
        <v>4</v>
      </c>
      <c r="I294" s="3" t="s">
        <v>377</v>
      </c>
    </row>
    <row r="296" spans="1:9">
      <c r="A296" s="4">
        <v>41598</v>
      </c>
      <c r="B296" s="3" t="s">
        <v>547</v>
      </c>
      <c r="C296" s="3" t="s">
        <v>424</v>
      </c>
      <c r="D296" s="3" t="s">
        <v>297</v>
      </c>
      <c r="E296" s="3" t="s">
        <v>425</v>
      </c>
      <c r="F296" s="3" t="s">
        <v>88</v>
      </c>
      <c r="G296" s="3" t="s">
        <v>116</v>
      </c>
      <c r="H296" s="3">
        <v>4</v>
      </c>
      <c r="I296" s="3" t="s">
        <v>377</v>
      </c>
    </row>
    <row r="298" spans="1:9">
      <c r="A298" s="4">
        <v>41598</v>
      </c>
      <c r="B298" s="3" t="s">
        <v>548</v>
      </c>
      <c r="C298" s="3" t="s">
        <v>424</v>
      </c>
      <c r="D298" s="3" t="s">
        <v>297</v>
      </c>
      <c r="E298" s="3" t="s">
        <v>425</v>
      </c>
      <c r="F298" s="3" t="s">
        <v>88</v>
      </c>
      <c r="G298" s="3" t="s">
        <v>116</v>
      </c>
      <c r="H298" s="3">
        <v>4</v>
      </c>
      <c r="I298" s="3" t="s">
        <v>377</v>
      </c>
    </row>
    <row r="300" spans="1:9">
      <c r="A300" s="4">
        <v>41598</v>
      </c>
      <c r="B300" s="3" t="s">
        <v>549</v>
      </c>
      <c r="C300" s="3" t="s">
        <v>424</v>
      </c>
      <c r="D300" s="3" t="s">
        <v>297</v>
      </c>
      <c r="E300" s="3" t="s">
        <v>425</v>
      </c>
      <c r="F300" s="3" t="s">
        <v>88</v>
      </c>
      <c r="G300" s="3" t="s">
        <v>116</v>
      </c>
      <c r="H300" s="3">
        <v>4</v>
      </c>
      <c r="I300" s="3" t="s">
        <v>377</v>
      </c>
    </row>
    <row r="302" spans="1:9">
      <c r="A302" s="4">
        <v>41598</v>
      </c>
      <c r="B302" s="3" t="s">
        <v>550</v>
      </c>
      <c r="C302" s="3" t="s">
        <v>424</v>
      </c>
      <c r="D302" s="3" t="s">
        <v>297</v>
      </c>
      <c r="E302" s="3" t="s">
        <v>425</v>
      </c>
      <c r="F302" s="3" t="s">
        <v>88</v>
      </c>
      <c r="G302" s="3" t="s">
        <v>116</v>
      </c>
      <c r="H302" s="3">
        <v>4</v>
      </c>
      <c r="I302" s="3" t="s">
        <v>377</v>
      </c>
    </row>
    <row r="304" spans="1:9">
      <c r="A304" s="4">
        <v>41598</v>
      </c>
      <c r="B304" s="3" t="s">
        <v>551</v>
      </c>
      <c r="C304" s="3" t="s">
        <v>424</v>
      </c>
      <c r="D304" s="3" t="s">
        <v>297</v>
      </c>
      <c r="E304" s="3" t="s">
        <v>425</v>
      </c>
      <c r="F304" s="3" t="s">
        <v>88</v>
      </c>
      <c r="G304" s="3" t="s">
        <v>116</v>
      </c>
      <c r="H304" s="3">
        <v>4</v>
      </c>
      <c r="I304" s="3" t="s">
        <v>377</v>
      </c>
    </row>
    <row r="306" spans="1:9">
      <c r="A306" s="4">
        <v>41598</v>
      </c>
      <c r="B306" s="3" t="s">
        <v>552</v>
      </c>
      <c r="C306" s="3" t="s">
        <v>424</v>
      </c>
      <c r="D306" s="3" t="s">
        <v>297</v>
      </c>
      <c r="E306" s="3" t="s">
        <v>425</v>
      </c>
      <c r="F306" s="3" t="s">
        <v>88</v>
      </c>
      <c r="G306" s="3" t="s">
        <v>116</v>
      </c>
      <c r="H306" s="3">
        <v>4</v>
      </c>
      <c r="I306" s="3" t="s">
        <v>377</v>
      </c>
    </row>
    <row r="308" spans="1:9">
      <c r="A308" s="4">
        <v>41598</v>
      </c>
      <c r="B308" s="3" t="s">
        <v>553</v>
      </c>
      <c r="C308" s="3" t="s">
        <v>424</v>
      </c>
      <c r="D308" s="3" t="s">
        <v>297</v>
      </c>
      <c r="E308" s="3" t="s">
        <v>425</v>
      </c>
      <c r="F308" s="3" t="s">
        <v>88</v>
      </c>
      <c r="G308" s="3" t="s">
        <v>116</v>
      </c>
      <c r="H308" s="3">
        <v>4</v>
      </c>
      <c r="I308" s="3" t="s">
        <v>377</v>
      </c>
    </row>
    <row r="310" spans="1:9">
      <c r="A310" s="4">
        <v>41598</v>
      </c>
      <c r="B310" s="3" t="s">
        <v>554</v>
      </c>
      <c r="C310" s="3" t="s">
        <v>369</v>
      </c>
      <c r="D310" s="3" t="s">
        <v>297</v>
      </c>
      <c r="E310" s="3" t="s">
        <v>83</v>
      </c>
      <c r="F310" s="3" t="s">
        <v>88</v>
      </c>
      <c r="G310" s="3" t="s">
        <v>116</v>
      </c>
      <c r="H310" s="3">
        <v>4</v>
      </c>
      <c r="I310" s="3" t="s">
        <v>377</v>
      </c>
    </row>
    <row r="312" spans="1:9">
      <c r="A312" s="4">
        <v>41598</v>
      </c>
      <c r="B312" s="3" t="s">
        <v>555</v>
      </c>
      <c r="C312" s="3" t="s">
        <v>369</v>
      </c>
      <c r="D312" s="3" t="s">
        <v>297</v>
      </c>
      <c r="E312" s="3" t="s">
        <v>83</v>
      </c>
      <c r="F312" s="3" t="s">
        <v>88</v>
      </c>
      <c r="G312" s="3" t="s">
        <v>116</v>
      </c>
      <c r="H312" s="3">
        <v>4</v>
      </c>
      <c r="I312" s="3" t="s">
        <v>377</v>
      </c>
    </row>
    <row r="314" spans="1:9">
      <c r="A314" s="4">
        <v>41598</v>
      </c>
      <c r="B314" s="3" t="s">
        <v>556</v>
      </c>
      <c r="C314" s="3" t="s">
        <v>70</v>
      </c>
      <c r="D314" s="3" t="s">
        <v>363</v>
      </c>
      <c r="E314" s="3" t="s">
        <v>81</v>
      </c>
      <c r="F314" s="3" t="s">
        <v>88</v>
      </c>
      <c r="G314" s="3" t="s">
        <v>116</v>
      </c>
      <c r="H314" s="3">
        <v>2</v>
      </c>
      <c r="I314" s="3" t="s">
        <v>300</v>
      </c>
    </row>
    <row r="316" spans="1:9">
      <c r="A316" s="4">
        <v>41598</v>
      </c>
      <c r="B316" s="3" t="s">
        <v>22</v>
      </c>
      <c r="C316" s="3" t="s">
        <v>61</v>
      </c>
      <c r="D316" s="3" t="s">
        <v>303</v>
      </c>
      <c r="E316" s="3" t="s">
        <v>81</v>
      </c>
      <c r="F316" s="3" t="s">
        <v>88</v>
      </c>
      <c r="G316" s="3" t="s">
        <v>116</v>
      </c>
      <c r="H316" s="3">
        <v>2</v>
      </c>
      <c r="I316" s="3" t="s">
        <v>300</v>
      </c>
    </row>
    <row r="318" spans="1:9">
      <c r="A318" s="4">
        <v>41598</v>
      </c>
      <c r="B318" s="3" t="s">
        <v>557</v>
      </c>
      <c r="C318" s="3" t="s">
        <v>488</v>
      </c>
      <c r="D318" s="3" t="s">
        <v>303</v>
      </c>
      <c r="E318" s="3" t="s">
        <v>83</v>
      </c>
      <c r="F318" s="3" t="s">
        <v>481</v>
      </c>
      <c r="G318" s="3" t="s">
        <v>522</v>
      </c>
      <c r="H318" s="3">
        <v>4</v>
      </c>
      <c r="I318" s="3" t="s">
        <v>321</v>
      </c>
    </row>
    <row r="320" spans="1:9">
      <c r="A320" s="4">
        <v>41598</v>
      </c>
      <c r="B320" s="3" t="s">
        <v>558</v>
      </c>
      <c r="C320" s="3" t="s">
        <v>559</v>
      </c>
      <c r="D320" s="3" t="s">
        <v>303</v>
      </c>
      <c r="E320" s="3" t="s">
        <v>81</v>
      </c>
      <c r="F320" s="3" t="s">
        <v>88</v>
      </c>
      <c r="G320" s="3" t="s">
        <v>116</v>
      </c>
      <c r="H320" s="3">
        <v>2</v>
      </c>
      <c r="I320" s="3" t="s">
        <v>300</v>
      </c>
    </row>
    <row r="322" spans="1:9">
      <c r="A322" s="4">
        <v>41599</v>
      </c>
      <c r="B322" s="3" t="s">
        <v>560</v>
      </c>
      <c r="C322" s="3" t="s">
        <v>561</v>
      </c>
      <c r="D322" s="3" t="s">
        <v>306</v>
      </c>
      <c r="E322" s="3" t="s">
        <v>83</v>
      </c>
      <c r="F322" s="3" t="s">
        <v>494</v>
      </c>
      <c r="G322" s="3" t="s">
        <v>111</v>
      </c>
      <c r="H322" s="3">
        <v>3</v>
      </c>
      <c r="I322" s="3" t="s">
        <v>377</v>
      </c>
    </row>
    <row r="324" spans="1:9">
      <c r="A324" s="4">
        <v>41599</v>
      </c>
      <c r="B324" s="3" t="s">
        <v>562</v>
      </c>
      <c r="C324" s="3" t="s">
        <v>561</v>
      </c>
      <c r="D324" s="3" t="s">
        <v>306</v>
      </c>
      <c r="E324" s="3" t="s">
        <v>83</v>
      </c>
      <c r="F324" s="3" t="s">
        <v>494</v>
      </c>
      <c r="G324" s="3" t="s">
        <v>111</v>
      </c>
      <c r="H324" s="3">
        <v>3</v>
      </c>
      <c r="I324" s="3" t="s">
        <v>377</v>
      </c>
    </row>
    <row r="326" spans="1:9">
      <c r="A326" s="4">
        <v>41599</v>
      </c>
      <c r="B326" s="3" t="s">
        <v>563</v>
      </c>
      <c r="C326" s="3" t="s">
        <v>510</v>
      </c>
      <c r="D326" s="3" t="s">
        <v>306</v>
      </c>
      <c r="E326" s="3" t="s">
        <v>82</v>
      </c>
      <c r="F326" s="3" t="s">
        <v>494</v>
      </c>
      <c r="G326" s="3" t="s">
        <v>111</v>
      </c>
      <c r="H326" s="3">
        <v>4</v>
      </c>
      <c r="I326" s="3" t="s">
        <v>377</v>
      </c>
    </row>
    <row r="328" spans="1:9">
      <c r="A328" s="4">
        <v>41599</v>
      </c>
      <c r="B328" s="3" t="s">
        <v>564</v>
      </c>
      <c r="C328" s="3" t="s">
        <v>381</v>
      </c>
      <c r="D328" s="3" t="s">
        <v>303</v>
      </c>
      <c r="E328" s="3" t="s">
        <v>83</v>
      </c>
      <c r="F328" s="3" t="s">
        <v>494</v>
      </c>
      <c r="G328" s="3" t="s">
        <v>111</v>
      </c>
      <c r="H328" s="3">
        <v>4</v>
      </c>
      <c r="I328" s="3" t="s">
        <v>300</v>
      </c>
    </row>
    <row r="330" spans="1:9">
      <c r="A330" s="4">
        <v>41599</v>
      </c>
      <c r="B330" s="3" t="s">
        <v>565</v>
      </c>
      <c r="C330" s="3" t="s">
        <v>499</v>
      </c>
      <c r="D330" s="3" t="s">
        <v>363</v>
      </c>
      <c r="E330" s="3" t="s">
        <v>83</v>
      </c>
      <c r="F330" s="3" t="s">
        <v>566</v>
      </c>
      <c r="G330" s="3" t="s">
        <v>111</v>
      </c>
      <c r="H330" s="3">
        <v>4</v>
      </c>
      <c r="I330" s="3" t="s">
        <v>377</v>
      </c>
    </row>
    <row r="332" spans="1:9">
      <c r="A332" s="4">
        <v>41599</v>
      </c>
      <c r="B332" s="3" t="s">
        <v>567</v>
      </c>
      <c r="C332" s="3" t="s">
        <v>568</v>
      </c>
      <c r="D332" s="3" t="s">
        <v>303</v>
      </c>
      <c r="E332" s="3" t="s">
        <v>81</v>
      </c>
      <c r="F332" s="3" t="s">
        <v>494</v>
      </c>
      <c r="G332" s="3" t="s">
        <v>111</v>
      </c>
      <c r="H332" s="3">
        <v>3</v>
      </c>
      <c r="I332" s="3" t="s">
        <v>300</v>
      </c>
    </row>
    <row r="334" spans="1:9">
      <c r="A334" s="4">
        <v>41599</v>
      </c>
      <c r="B334" s="3" t="s">
        <v>569</v>
      </c>
      <c r="C334" s="3" t="s">
        <v>570</v>
      </c>
      <c r="D334" s="3" t="s">
        <v>306</v>
      </c>
      <c r="E334" s="3" t="s">
        <v>81</v>
      </c>
      <c r="F334" s="3" t="s">
        <v>494</v>
      </c>
      <c r="G334" s="3" t="s">
        <v>111</v>
      </c>
      <c r="H334" s="3">
        <v>4</v>
      </c>
      <c r="I334" s="3" t="s">
        <v>377</v>
      </c>
    </row>
    <row r="336" spans="1:9">
      <c r="A336" s="4">
        <v>41599</v>
      </c>
      <c r="B336" s="3" t="s">
        <v>571</v>
      </c>
      <c r="C336" s="3" t="s">
        <v>572</v>
      </c>
      <c r="D336" s="3" t="s">
        <v>363</v>
      </c>
      <c r="E336" s="3" t="s">
        <v>82</v>
      </c>
      <c r="F336" s="3" t="s">
        <v>374</v>
      </c>
      <c r="G336" s="3" t="s">
        <v>111</v>
      </c>
      <c r="H336" s="3">
        <v>4</v>
      </c>
      <c r="I336" s="3" t="s">
        <v>377</v>
      </c>
    </row>
    <row r="338" spans="1:9">
      <c r="A338" s="4">
        <v>41599</v>
      </c>
      <c r="B338" s="3" t="s">
        <v>573</v>
      </c>
      <c r="C338" s="3" t="s">
        <v>574</v>
      </c>
      <c r="D338" s="3" t="s">
        <v>303</v>
      </c>
      <c r="E338" s="3" t="s">
        <v>81</v>
      </c>
      <c r="F338" s="3" t="s">
        <v>494</v>
      </c>
      <c r="G338" s="3" t="s">
        <v>111</v>
      </c>
      <c r="H338" s="3">
        <v>2</v>
      </c>
      <c r="I338" s="3" t="s">
        <v>300</v>
      </c>
    </row>
    <row r="340" spans="1:9">
      <c r="A340" s="4">
        <v>41599</v>
      </c>
      <c r="B340" s="3" t="s">
        <v>575</v>
      </c>
      <c r="C340" s="3" t="s">
        <v>466</v>
      </c>
      <c r="D340" s="3" t="s">
        <v>303</v>
      </c>
      <c r="E340" s="3" t="s">
        <v>81</v>
      </c>
      <c r="F340" s="3" t="s">
        <v>566</v>
      </c>
      <c r="G340" s="3" t="s">
        <v>111</v>
      </c>
      <c r="H340" s="3">
        <v>4</v>
      </c>
      <c r="I340" s="3" t="s">
        <v>377</v>
      </c>
    </row>
    <row r="342" spans="1:9">
      <c r="A342" s="4">
        <v>41599</v>
      </c>
      <c r="B342" s="3" t="s">
        <v>576</v>
      </c>
      <c r="C342" s="3" t="s">
        <v>577</v>
      </c>
      <c r="D342" s="3" t="s">
        <v>303</v>
      </c>
      <c r="E342" s="3" t="s">
        <v>81</v>
      </c>
      <c r="F342" s="3" t="s">
        <v>566</v>
      </c>
      <c r="G342" s="3" t="s">
        <v>111</v>
      </c>
      <c r="H342" s="3">
        <v>2</v>
      </c>
      <c r="I342" s="3" t="s">
        <v>377</v>
      </c>
    </row>
    <row r="344" spans="1:9">
      <c r="A344" s="4">
        <v>41599</v>
      </c>
      <c r="B344" s="3" t="s">
        <v>578</v>
      </c>
      <c r="C344" s="3" t="s">
        <v>513</v>
      </c>
      <c r="D344" s="3" t="s">
        <v>306</v>
      </c>
      <c r="E344" s="3" t="s">
        <v>81</v>
      </c>
      <c r="F344" s="3" t="s">
        <v>494</v>
      </c>
      <c r="G344" s="3" t="s">
        <v>111</v>
      </c>
      <c r="H344" s="3">
        <v>4</v>
      </c>
      <c r="I344" s="3" t="s">
        <v>377</v>
      </c>
    </row>
    <row r="346" spans="1:9">
      <c r="A346" s="4">
        <v>41599</v>
      </c>
      <c r="B346" s="3" t="s">
        <v>579</v>
      </c>
      <c r="C346" s="3" t="s">
        <v>580</v>
      </c>
      <c r="D346" s="3" t="s">
        <v>306</v>
      </c>
      <c r="E346" s="3" t="s">
        <v>83</v>
      </c>
      <c r="F346" s="3" t="s">
        <v>494</v>
      </c>
      <c r="G346" s="3" t="s">
        <v>111</v>
      </c>
      <c r="H346" s="3">
        <v>3</v>
      </c>
      <c r="I346" s="3" t="s">
        <v>377</v>
      </c>
    </row>
    <row r="348" spans="1:9">
      <c r="A348" s="4">
        <v>41599</v>
      </c>
      <c r="B348" s="3" t="s">
        <v>581</v>
      </c>
      <c r="C348" s="3" t="s">
        <v>582</v>
      </c>
      <c r="D348" s="3" t="s">
        <v>303</v>
      </c>
      <c r="E348" s="3" t="s">
        <v>81</v>
      </c>
      <c r="F348" s="3" t="s">
        <v>566</v>
      </c>
      <c r="G348" s="3" t="s">
        <v>111</v>
      </c>
      <c r="H348" s="3">
        <v>3</v>
      </c>
      <c r="I348" s="3" t="s">
        <v>321</v>
      </c>
    </row>
    <row r="350" spans="1:9">
      <c r="A350" s="4">
        <v>41599</v>
      </c>
      <c r="B350" s="3" t="s">
        <v>583</v>
      </c>
      <c r="C350" s="3" t="s">
        <v>584</v>
      </c>
      <c r="D350" s="3" t="s">
        <v>363</v>
      </c>
      <c r="E350" s="3" t="s">
        <v>83</v>
      </c>
      <c r="F350" s="3" t="s">
        <v>494</v>
      </c>
      <c r="G350" s="3" t="s">
        <v>111</v>
      </c>
      <c r="H350" s="3">
        <v>4</v>
      </c>
      <c r="I350" s="3" t="s">
        <v>377</v>
      </c>
    </row>
    <row r="352" spans="1:9">
      <c r="A352" s="4">
        <v>41599</v>
      </c>
      <c r="B352" s="3" t="s">
        <v>585</v>
      </c>
      <c r="C352" s="3" t="s">
        <v>334</v>
      </c>
      <c r="D352" s="3" t="s">
        <v>303</v>
      </c>
      <c r="E352" s="3" t="s">
        <v>81</v>
      </c>
      <c r="F352" s="3" t="s">
        <v>494</v>
      </c>
      <c r="G352" s="3" t="s">
        <v>111</v>
      </c>
      <c r="H352" s="3">
        <v>4</v>
      </c>
      <c r="I352" s="3" t="s">
        <v>377</v>
      </c>
    </row>
    <row r="354" spans="1:9">
      <c r="A354" s="4">
        <v>41599</v>
      </c>
      <c r="B354" s="3" t="s">
        <v>586</v>
      </c>
      <c r="C354" s="3" t="s">
        <v>587</v>
      </c>
      <c r="D354" s="3" t="s">
        <v>303</v>
      </c>
      <c r="E354" s="3" t="s">
        <v>81</v>
      </c>
      <c r="F354" s="3" t="s">
        <v>494</v>
      </c>
      <c r="G354" s="3" t="s">
        <v>111</v>
      </c>
      <c r="H354" s="3">
        <v>3</v>
      </c>
      <c r="I354" s="3" t="s">
        <v>300</v>
      </c>
    </row>
    <row r="356" spans="1:9">
      <c r="A356" s="4">
        <v>41599</v>
      </c>
      <c r="B356" s="3" t="s">
        <v>588</v>
      </c>
      <c r="C356" s="3" t="s">
        <v>589</v>
      </c>
      <c r="D356" s="3" t="s">
        <v>303</v>
      </c>
      <c r="E356" s="3" t="s">
        <v>81</v>
      </c>
      <c r="F356" s="3" t="s">
        <v>494</v>
      </c>
      <c r="G356" s="3" t="s">
        <v>111</v>
      </c>
      <c r="H356" s="3">
        <v>4</v>
      </c>
      <c r="I356" s="3" t="s">
        <v>377</v>
      </c>
    </row>
    <row r="358" spans="1:9">
      <c r="A358" s="4">
        <v>41614</v>
      </c>
      <c r="B358" s="3" t="s">
        <v>590</v>
      </c>
      <c r="C358" s="3" t="s">
        <v>296</v>
      </c>
      <c r="D358" s="3" t="s">
        <v>297</v>
      </c>
      <c r="E358" s="3" t="s">
        <v>81</v>
      </c>
      <c r="F358" s="3" t="s">
        <v>88</v>
      </c>
      <c r="G358" s="3" t="s">
        <v>591</v>
      </c>
      <c r="H358" s="3">
        <v>4</v>
      </c>
      <c r="I358" s="3" t="s">
        <v>377</v>
      </c>
    </row>
    <row r="360" spans="1:9">
      <c r="A360" s="4">
        <v>41614</v>
      </c>
      <c r="B360" s="3" t="s">
        <v>592</v>
      </c>
      <c r="C360" s="3" t="s">
        <v>296</v>
      </c>
      <c r="D360" s="3" t="s">
        <v>297</v>
      </c>
      <c r="E360" s="3" t="s">
        <v>81</v>
      </c>
      <c r="F360" s="3" t="s">
        <v>88</v>
      </c>
      <c r="G360" s="3" t="s">
        <v>591</v>
      </c>
      <c r="H360" s="3">
        <v>4</v>
      </c>
      <c r="I360" s="3" t="s">
        <v>377</v>
      </c>
    </row>
    <row r="362" spans="1:9">
      <c r="A362" s="4">
        <v>41614</v>
      </c>
      <c r="B362" s="3" t="s">
        <v>593</v>
      </c>
      <c r="C362" s="3" t="s">
        <v>594</v>
      </c>
      <c r="D362" s="3" t="s">
        <v>297</v>
      </c>
      <c r="E362" s="3" t="s">
        <v>83</v>
      </c>
      <c r="F362" s="3" t="s">
        <v>88</v>
      </c>
      <c r="G362" s="3" t="s">
        <v>591</v>
      </c>
      <c r="H362" s="3">
        <v>4</v>
      </c>
      <c r="I362" s="3" t="s">
        <v>377</v>
      </c>
    </row>
    <row r="364" spans="1:9">
      <c r="A364" s="4">
        <v>41614</v>
      </c>
      <c r="B364" s="3" t="s">
        <v>595</v>
      </c>
      <c r="C364" s="3" t="s">
        <v>596</v>
      </c>
      <c r="D364" s="3" t="s">
        <v>303</v>
      </c>
      <c r="E364" s="3" t="s">
        <v>81</v>
      </c>
      <c r="F364" s="3" t="s">
        <v>88</v>
      </c>
      <c r="G364" s="3" t="s">
        <v>591</v>
      </c>
      <c r="H364" s="3">
        <v>2</v>
      </c>
      <c r="I364" s="3" t="s">
        <v>300</v>
      </c>
    </row>
    <row r="366" spans="1:9">
      <c r="A366" s="4">
        <v>41614</v>
      </c>
      <c r="B366" s="3" t="s">
        <v>597</v>
      </c>
      <c r="C366" s="3" t="s">
        <v>60</v>
      </c>
      <c r="D366" s="3" t="s">
        <v>303</v>
      </c>
      <c r="E366" s="3" t="s">
        <v>425</v>
      </c>
      <c r="F366" s="3" t="s">
        <v>88</v>
      </c>
      <c r="G366" s="3" t="s">
        <v>591</v>
      </c>
      <c r="H366" s="3">
        <v>4</v>
      </c>
      <c r="I366" s="3" t="s">
        <v>377</v>
      </c>
    </row>
    <row r="368" spans="1:9">
      <c r="A368" s="4">
        <v>41614</v>
      </c>
      <c r="B368" s="3" t="s">
        <v>598</v>
      </c>
      <c r="C368" s="3" t="s">
        <v>60</v>
      </c>
      <c r="D368" s="3" t="s">
        <v>303</v>
      </c>
      <c r="E368" s="3" t="s">
        <v>425</v>
      </c>
      <c r="F368" s="3" t="s">
        <v>88</v>
      </c>
      <c r="G368" s="3" t="s">
        <v>591</v>
      </c>
      <c r="H368" s="3">
        <v>4</v>
      </c>
      <c r="I368" s="3" t="s">
        <v>377</v>
      </c>
    </row>
    <row r="370" spans="1:9">
      <c r="A370" s="4">
        <v>41614</v>
      </c>
      <c r="B370" s="3" t="s">
        <v>599</v>
      </c>
      <c r="C370" s="3" t="s">
        <v>340</v>
      </c>
      <c r="D370" s="3" t="s">
        <v>306</v>
      </c>
      <c r="E370" s="3" t="s">
        <v>83</v>
      </c>
      <c r="F370" s="3" t="s">
        <v>88</v>
      </c>
      <c r="G370" s="3" t="s">
        <v>591</v>
      </c>
      <c r="H370" s="3">
        <v>4</v>
      </c>
      <c r="I370" s="3" t="s">
        <v>377</v>
      </c>
    </row>
    <row r="372" spans="1:9">
      <c r="A372" s="4">
        <v>41614</v>
      </c>
      <c r="B372" s="3" t="s">
        <v>600</v>
      </c>
      <c r="C372" s="3" t="s">
        <v>62</v>
      </c>
      <c r="D372" s="3" t="s">
        <v>303</v>
      </c>
      <c r="E372" s="3" t="s">
        <v>81</v>
      </c>
      <c r="F372" s="3" t="s">
        <v>88</v>
      </c>
      <c r="G372" s="3" t="s">
        <v>591</v>
      </c>
      <c r="H372" s="3">
        <v>4</v>
      </c>
      <c r="I372" s="3" t="s">
        <v>377</v>
      </c>
    </row>
    <row r="374" spans="1:9">
      <c r="A374" s="4">
        <v>41614</v>
      </c>
      <c r="B374" s="3" t="s">
        <v>601</v>
      </c>
      <c r="C374" s="3" t="s">
        <v>434</v>
      </c>
      <c r="D374" s="3" t="s">
        <v>297</v>
      </c>
      <c r="E374" s="3" t="s">
        <v>83</v>
      </c>
      <c r="F374" s="3" t="s">
        <v>88</v>
      </c>
      <c r="G374" s="3" t="s">
        <v>591</v>
      </c>
      <c r="H374" s="3">
        <v>4</v>
      </c>
      <c r="I374" s="3" t="s">
        <v>377</v>
      </c>
    </row>
    <row r="376" spans="1:9">
      <c r="A376" s="4">
        <v>41614</v>
      </c>
      <c r="B376" s="3" t="s">
        <v>602</v>
      </c>
      <c r="C376" s="3" t="s">
        <v>434</v>
      </c>
      <c r="D376" s="3" t="s">
        <v>297</v>
      </c>
      <c r="E376" s="3" t="s">
        <v>83</v>
      </c>
      <c r="F376" s="3" t="s">
        <v>88</v>
      </c>
      <c r="G376" s="3" t="s">
        <v>591</v>
      </c>
      <c r="H376" s="3">
        <v>4</v>
      </c>
      <c r="I376" s="3" t="s">
        <v>377</v>
      </c>
    </row>
    <row r="378" spans="1:9">
      <c r="A378" s="4">
        <v>41614</v>
      </c>
      <c r="B378" s="3" t="s">
        <v>603</v>
      </c>
      <c r="C378" s="3" t="s">
        <v>540</v>
      </c>
      <c r="D378" s="3" t="s">
        <v>297</v>
      </c>
      <c r="E378" s="3" t="s">
        <v>81</v>
      </c>
      <c r="F378" s="3" t="s">
        <v>88</v>
      </c>
      <c r="G378" s="3" t="s">
        <v>591</v>
      </c>
      <c r="H378" s="3">
        <v>4</v>
      </c>
      <c r="I378" s="3" t="s">
        <v>377</v>
      </c>
    </row>
    <row r="380" spans="1:9">
      <c r="A380" s="4">
        <v>41614</v>
      </c>
      <c r="B380" s="3" t="s">
        <v>604</v>
      </c>
      <c r="C380" s="3" t="s">
        <v>605</v>
      </c>
      <c r="D380" s="3" t="s">
        <v>297</v>
      </c>
      <c r="E380" s="3" t="s">
        <v>83</v>
      </c>
      <c r="F380" s="3" t="s">
        <v>88</v>
      </c>
      <c r="G380" s="3" t="s">
        <v>591</v>
      </c>
      <c r="H380" s="3">
        <v>4</v>
      </c>
      <c r="I380" s="3" t="s">
        <v>377</v>
      </c>
    </row>
    <row r="382" spans="1:9">
      <c r="A382" s="4">
        <v>41681</v>
      </c>
      <c r="B382" s="3" t="s">
        <v>606</v>
      </c>
      <c r="C382" s="3" t="s">
        <v>499</v>
      </c>
      <c r="D382" s="3" t="s">
        <v>363</v>
      </c>
      <c r="E382" s="3" t="s">
        <v>83</v>
      </c>
      <c r="F382" s="3" t="s">
        <v>481</v>
      </c>
      <c r="G382" s="3" t="s">
        <v>607</v>
      </c>
      <c r="H382" s="3">
        <v>3</v>
      </c>
      <c r="I382" s="3" t="s">
        <v>377</v>
      </c>
    </row>
    <row r="384" spans="1:9">
      <c r="A384" s="4">
        <v>41681</v>
      </c>
      <c r="B384" s="3" t="s">
        <v>608</v>
      </c>
      <c r="C384" s="3" t="s">
        <v>499</v>
      </c>
      <c r="D384" s="3" t="s">
        <v>363</v>
      </c>
      <c r="E384" s="3" t="s">
        <v>83</v>
      </c>
      <c r="F384" s="3" t="s">
        <v>481</v>
      </c>
      <c r="G384" s="3" t="s">
        <v>607</v>
      </c>
      <c r="H384" s="3">
        <v>3</v>
      </c>
      <c r="I384" s="3" t="s">
        <v>377</v>
      </c>
    </row>
    <row r="386" spans="1:9">
      <c r="A386" s="4">
        <v>41683</v>
      </c>
      <c r="B386" s="3" t="s">
        <v>609</v>
      </c>
      <c r="C386" s="3" t="s">
        <v>499</v>
      </c>
      <c r="D386" s="3" t="s">
        <v>363</v>
      </c>
      <c r="E386" s="3" t="s">
        <v>83</v>
      </c>
      <c r="F386" s="3" t="s">
        <v>481</v>
      </c>
      <c r="G386" s="3" t="s">
        <v>607</v>
      </c>
      <c r="H386" s="3">
        <v>3</v>
      </c>
      <c r="I386" s="3" t="s">
        <v>377</v>
      </c>
    </row>
    <row r="388" spans="1:9">
      <c r="A388" s="4">
        <v>41683</v>
      </c>
      <c r="B388" s="3" t="s">
        <v>610</v>
      </c>
      <c r="C388" s="3" t="s">
        <v>499</v>
      </c>
      <c r="D388" s="3" t="s">
        <v>363</v>
      </c>
      <c r="E388" s="3" t="s">
        <v>83</v>
      </c>
      <c r="F388" s="3" t="s">
        <v>481</v>
      </c>
      <c r="G388" s="3" t="s">
        <v>607</v>
      </c>
      <c r="H388" s="3">
        <v>3</v>
      </c>
      <c r="I388" s="3" t="s">
        <v>377</v>
      </c>
    </row>
    <row r="390" spans="1:9">
      <c r="A390" s="4">
        <v>41683</v>
      </c>
      <c r="B390" s="3" t="s">
        <v>611</v>
      </c>
      <c r="C390" s="3" t="s">
        <v>499</v>
      </c>
      <c r="D390" s="3" t="s">
        <v>363</v>
      </c>
      <c r="E390" s="3" t="s">
        <v>83</v>
      </c>
      <c r="F390" s="3" t="s">
        <v>481</v>
      </c>
      <c r="G390" s="3" t="s">
        <v>607</v>
      </c>
      <c r="H390" s="3">
        <v>3</v>
      </c>
      <c r="I390" s="3" t="s">
        <v>377</v>
      </c>
    </row>
    <row r="392" spans="1:9">
      <c r="A392" s="4">
        <v>41683</v>
      </c>
      <c r="B392" s="3" t="s">
        <v>612</v>
      </c>
      <c r="C392" s="3" t="s">
        <v>499</v>
      </c>
      <c r="D392" s="3" t="s">
        <v>363</v>
      </c>
      <c r="E392" s="3" t="s">
        <v>83</v>
      </c>
      <c r="F392" s="3" t="s">
        <v>481</v>
      </c>
      <c r="G392" s="3" t="s">
        <v>607</v>
      </c>
      <c r="H392" s="3">
        <v>3</v>
      </c>
      <c r="I392" s="3" t="s">
        <v>377</v>
      </c>
    </row>
    <row r="394" spans="1:9">
      <c r="A394" s="4">
        <v>41683</v>
      </c>
      <c r="B394" s="3" t="s">
        <v>613</v>
      </c>
      <c r="C394" s="3" t="s">
        <v>499</v>
      </c>
      <c r="D394" s="3" t="s">
        <v>363</v>
      </c>
      <c r="E394" s="3" t="s">
        <v>83</v>
      </c>
      <c r="F394" s="3" t="s">
        <v>481</v>
      </c>
      <c r="G394" s="3" t="s">
        <v>607</v>
      </c>
      <c r="H394" s="3">
        <v>3</v>
      </c>
      <c r="I394" s="3" t="s">
        <v>377</v>
      </c>
    </row>
    <row r="396" spans="1:9">
      <c r="A396" s="4">
        <v>41683</v>
      </c>
      <c r="B396" s="3" t="s">
        <v>614</v>
      </c>
      <c r="C396" s="3" t="s">
        <v>499</v>
      </c>
      <c r="D396" s="3" t="s">
        <v>363</v>
      </c>
      <c r="E396" s="3" t="s">
        <v>83</v>
      </c>
      <c r="F396" s="3" t="s">
        <v>481</v>
      </c>
      <c r="G396" s="3" t="s">
        <v>607</v>
      </c>
      <c r="H396" s="3">
        <v>3</v>
      </c>
      <c r="I396" s="3" t="s">
        <v>377</v>
      </c>
    </row>
    <row r="398" spans="1:9">
      <c r="A398" s="4">
        <v>41685</v>
      </c>
      <c r="B398" s="3" t="s">
        <v>615</v>
      </c>
      <c r="C398" s="3" t="s">
        <v>499</v>
      </c>
      <c r="D398" s="3" t="s">
        <v>363</v>
      </c>
      <c r="E398" s="3" t="s">
        <v>83</v>
      </c>
      <c r="F398" s="3" t="s">
        <v>481</v>
      </c>
      <c r="G398" s="3" t="s">
        <v>607</v>
      </c>
      <c r="H398" s="3">
        <v>3</v>
      </c>
      <c r="I398" s="3" t="s">
        <v>377</v>
      </c>
    </row>
    <row r="400" spans="1:9">
      <c r="A400" s="4">
        <v>41685</v>
      </c>
      <c r="B400" s="3" t="s">
        <v>616</v>
      </c>
      <c r="C400" s="3" t="s">
        <v>499</v>
      </c>
      <c r="D400" s="3" t="s">
        <v>363</v>
      </c>
      <c r="E400" s="3" t="s">
        <v>83</v>
      </c>
      <c r="F400" s="3" t="s">
        <v>481</v>
      </c>
      <c r="G400" s="3" t="s">
        <v>607</v>
      </c>
      <c r="H400" s="3">
        <v>3</v>
      </c>
      <c r="I400" s="3" t="s">
        <v>377</v>
      </c>
    </row>
    <row r="402" spans="1:9">
      <c r="A402" s="4">
        <v>41685</v>
      </c>
      <c r="B402" s="3" t="s">
        <v>617</v>
      </c>
      <c r="C402" s="3" t="s">
        <v>499</v>
      </c>
      <c r="D402" s="3" t="s">
        <v>363</v>
      </c>
      <c r="E402" s="3" t="s">
        <v>83</v>
      </c>
      <c r="F402" s="3" t="s">
        <v>481</v>
      </c>
      <c r="G402" s="3" t="s">
        <v>607</v>
      </c>
      <c r="H402" s="3">
        <v>3</v>
      </c>
      <c r="I402" s="3" t="s">
        <v>377</v>
      </c>
    </row>
    <row r="404" spans="1:9">
      <c r="A404" s="4">
        <v>41685</v>
      </c>
      <c r="B404" s="3" t="s">
        <v>618</v>
      </c>
      <c r="C404" s="3" t="s">
        <v>499</v>
      </c>
      <c r="D404" s="3" t="s">
        <v>363</v>
      </c>
      <c r="E404" s="3" t="s">
        <v>83</v>
      </c>
      <c r="F404" s="3" t="s">
        <v>481</v>
      </c>
      <c r="G404" s="3" t="s">
        <v>607</v>
      </c>
      <c r="H404" s="3">
        <v>3</v>
      </c>
      <c r="I404" s="3" t="s">
        <v>377</v>
      </c>
    </row>
    <row r="406" spans="1:9">
      <c r="A406" s="4">
        <v>41687</v>
      </c>
      <c r="B406" s="3" t="s">
        <v>619</v>
      </c>
      <c r="C406" s="3" t="s">
        <v>499</v>
      </c>
      <c r="D406" s="3" t="s">
        <v>363</v>
      </c>
      <c r="E406" s="3" t="s">
        <v>83</v>
      </c>
      <c r="F406" s="3" t="s">
        <v>481</v>
      </c>
      <c r="G406" s="3" t="s">
        <v>607</v>
      </c>
      <c r="H406" s="3">
        <v>3</v>
      </c>
      <c r="I406" s="3" t="s">
        <v>377</v>
      </c>
    </row>
    <row r="408" spans="1:9">
      <c r="A408" s="4">
        <v>41687</v>
      </c>
      <c r="B408" s="3" t="s">
        <v>620</v>
      </c>
      <c r="C408" s="3" t="s">
        <v>499</v>
      </c>
      <c r="D408" s="3" t="s">
        <v>363</v>
      </c>
      <c r="E408" s="3" t="s">
        <v>83</v>
      </c>
      <c r="F408" s="3" t="s">
        <v>481</v>
      </c>
      <c r="G408" s="3" t="s">
        <v>607</v>
      </c>
      <c r="H408" s="3">
        <v>3</v>
      </c>
      <c r="I408" s="3" t="s">
        <v>377</v>
      </c>
    </row>
    <row r="410" spans="1:9">
      <c r="A410" s="4">
        <v>41687</v>
      </c>
      <c r="B410" s="3" t="s">
        <v>621</v>
      </c>
      <c r="C410" s="3" t="s">
        <v>499</v>
      </c>
      <c r="D410" s="3" t="s">
        <v>363</v>
      </c>
      <c r="E410" s="3" t="s">
        <v>83</v>
      </c>
      <c r="F410" s="3" t="s">
        <v>481</v>
      </c>
      <c r="G410" s="3" t="s">
        <v>607</v>
      </c>
      <c r="H410" s="3">
        <v>3</v>
      </c>
      <c r="I410" s="3" t="s">
        <v>377</v>
      </c>
    </row>
    <row r="412" spans="1:9">
      <c r="A412" s="4">
        <v>41687</v>
      </c>
      <c r="B412" s="3" t="s">
        <v>622</v>
      </c>
      <c r="C412" s="3" t="s">
        <v>499</v>
      </c>
      <c r="D412" s="3" t="s">
        <v>363</v>
      </c>
      <c r="E412" s="3" t="s">
        <v>83</v>
      </c>
      <c r="F412" s="3" t="s">
        <v>481</v>
      </c>
      <c r="G412" s="3" t="s">
        <v>607</v>
      </c>
      <c r="H412" s="3">
        <v>3</v>
      </c>
      <c r="I412" s="3" t="s">
        <v>377</v>
      </c>
    </row>
    <row r="414" spans="1:9">
      <c r="A414" s="4">
        <v>41693</v>
      </c>
      <c r="B414" s="3" t="s">
        <v>623</v>
      </c>
      <c r="C414" s="3" t="s">
        <v>499</v>
      </c>
      <c r="D414" s="3" t="s">
        <v>363</v>
      </c>
      <c r="E414" s="3" t="s">
        <v>83</v>
      </c>
      <c r="F414" s="3" t="s">
        <v>481</v>
      </c>
      <c r="G414" s="3" t="s">
        <v>607</v>
      </c>
      <c r="H414" s="3">
        <v>3</v>
      </c>
      <c r="I414" s="3" t="s">
        <v>377</v>
      </c>
    </row>
    <row r="416" spans="1:9">
      <c r="A416" s="4">
        <v>41693</v>
      </c>
      <c r="B416" s="3" t="s">
        <v>624</v>
      </c>
      <c r="C416" s="3" t="s">
        <v>499</v>
      </c>
      <c r="D416" s="3" t="s">
        <v>363</v>
      </c>
      <c r="E416" s="3" t="s">
        <v>83</v>
      </c>
      <c r="F416" s="3" t="s">
        <v>481</v>
      </c>
      <c r="G416" s="3" t="s">
        <v>607</v>
      </c>
      <c r="H416" s="3">
        <v>3</v>
      </c>
      <c r="I416" s="3" t="s">
        <v>377</v>
      </c>
    </row>
    <row r="418" spans="1:9">
      <c r="A418" s="4">
        <v>41693</v>
      </c>
      <c r="B418" s="3" t="s">
        <v>625</v>
      </c>
      <c r="C418" s="3" t="s">
        <v>499</v>
      </c>
      <c r="D418" s="3" t="s">
        <v>363</v>
      </c>
      <c r="E418" s="3" t="s">
        <v>83</v>
      </c>
      <c r="F418" s="3" t="s">
        <v>481</v>
      </c>
      <c r="G418" s="3" t="s">
        <v>607</v>
      </c>
      <c r="H418" s="3">
        <v>3</v>
      </c>
      <c r="I418" s="3" t="s">
        <v>377</v>
      </c>
    </row>
    <row r="420" spans="1:9">
      <c r="A420" s="4">
        <v>41693</v>
      </c>
      <c r="B420" s="3" t="s">
        <v>626</v>
      </c>
      <c r="C420" s="3" t="s">
        <v>499</v>
      </c>
      <c r="D420" s="3" t="s">
        <v>363</v>
      </c>
      <c r="E420" s="3" t="s">
        <v>83</v>
      </c>
      <c r="F420" s="3" t="s">
        <v>481</v>
      </c>
      <c r="G420" s="3" t="s">
        <v>607</v>
      </c>
      <c r="H420" s="3">
        <v>3</v>
      </c>
      <c r="I420" s="3" t="s">
        <v>377</v>
      </c>
    </row>
    <row r="422" spans="1:9">
      <c r="A422" s="4">
        <v>41695</v>
      </c>
      <c r="B422" s="3" t="s">
        <v>627</v>
      </c>
      <c r="C422" s="3" t="s">
        <v>499</v>
      </c>
      <c r="D422" s="3" t="s">
        <v>363</v>
      </c>
      <c r="E422" s="3" t="s">
        <v>83</v>
      </c>
      <c r="F422" s="3" t="s">
        <v>481</v>
      </c>
      <c r="G422" s="3" t="s">
        <v>607</v>
      </c>
      <c r="H422" s="3">
        <v>3</v>
      </c>
      <c r="I422" s="3" t="s">
        <v>377</v>
      </c>
    </row>
    <row r="424" spans="1:9">
      <c r="A424" s="4">
        <v>41695</v>
      </c>
      <c r="B424" s="3" t="s">
        <v>628</v>
      </c>
      <c r="C424" s="3" t="s">
        <v>499</v>
      </c>
      <c r="D424" s="3" t="s">
        <v>363</v>
      </c>
      <c r="E424" s="3" t="s">
        <v>83</v>
      </c>
      <c r="F424" s="3" t="s">
        <v>481</v>
      </c>
      <c r="G424" s="3" t="s">
        <v>607</v>
      </c>
      <c r="H424" s="3">
        <v>3</v>
      </c>
      <c r="I424" s="3" t="s">
        <v>377</v>
      </c>
    </row>
    <row r="426" spans="1:9">
      <c r="A426" s="4">
        <v>41695</v>
      </c>
      <c r="B426" s="3" t="s">
        <v>629</v>
      </c>
      <c r="C426" s="3" t="s">
        <v>499</v>
      </c>
      <c r="D426" s="3" t="s">
        <v>363</v>
      </c>
      <c r="E426" s="3" t="s">
        <v>83</v>
      </c>
      <c r="F426" s="3" t="s">
        <v>481</v>
      </c>
      <c r="G426" s="3" t="s">
        <v>607</v>
      </c>
      <c r="H426" s="3">
        <v>3</v>
      </c>
      <c r="I426" s="3" t="s">
        <v>377</v>
      </c>
    </row>
    <row r="428" spans="1:9">
      <c r="A428" s="4">
        <v>41695</v>
      </c>
      <c r="B428" s="3" t="s">
        <v>630</v>
      </c>
      <c r="C428" s="3" t="s">
        <v>499</v>
      </c>
      <c r="D428" s="3" t="s">
        <v>363</v>
      </c>
      <c r="E428" s="3" t="s">
        <v>83</v>
      </c>
      <c r="F428" s="3" t="s">
        <v>481</v>
      </c>
      <c r="G428" s="3" t="s">
        <v>607</v>
      </c>
      <c r="H428" s="3">
        <v>3</v>
      </c>
      <c r="I428" s="3" t="s">
        <v>377</v>
      </c>
    </row>
    <row r="430" spans="1:9">
      <c r="A430" s="4">
        <v>41697</v>
      </c>
      <c r="B430" s="3" t="s">
        <v>631</v>
      </c>
      <c r="C430" s="3" t="s">
        <v>499</v>
      </c>
      <c r="D430" s="3" t="s">
        <v>363</v>
      </c>
      <c r="E430" s="3" t="s">
        <v>83</v>
      </c>
      <c r="F430" s="3" t="s">
        <v>481</v>
      </c>
      <c r="G430" s="3" t="s">
        <v>607</v>
      </c>
      <c r="H430" s="3">
        <v>3</v>
      </c>
      <c r="I430" s="3" t="s">
        <v>377</v>
      </c>
    </row>
    <row r="432" spans="1:9">
      <c r="A432" s="4">
        <v>41697</v>
      </c>
      <c r="B432" s="3" t="s">
        <v>632</v>
      </c>
      <c r="C432" s="3" t="s">
        <v>499</v>
      </c>
      <c r="D432" s="3" t="s">
        <v>363</v>
      </c>
      <c r="E432" s="3" t="s">
        <v>83</v>
      </c>
      <c r="F432" s="3" t="s">
        <v>481</v>
      </c>
      <c r="G432" s="3" t="s">
        <v>607</v>
      </c>
      <c r="H432" s="3">
        <v>3</v>
      </c>
      <c r="I432" s="3" t="s">
        <v>377</v>
      </c>
    </row>
    <row r="434" spans="1:9">
      <c r="A434" s="4">
        <v>41697</v>
      </c>
      <c r="B434" s="3" t="s">
        <v>633</v>
      </c>
      <c r="C434" s="3" t="s">
        <v>499</v>
      </c>
      <c r="D434" s="3" t="s">
        <v>363</v>
      </c>
      <c r="E434" s="3" t="s">
        <v>83</v>
      </c>
      <c r="F434" s="3" t="s">
        <v>481</v>
      </c>
      <c r="G434" s="3" t="s">
        <v>607</v>
      </c>
      <c r="H434" s="3">
        <v>3</v>
      </c>
      <c r="I434" s="3" t="s">
        <v>377</v>
      </c>
    </row>
    <row r="436" spans="1:9">
      <c r="A436" s="4">
        <v>41697</v>
      </c>
      <c r="B436" s="3" t="s">
        <v>634</v>
      </c>
      <c r="C436" s="3" t="s">
        <v>499</v>
      </c>
      <c r="D436" s="3" t="s">
        <v>363</v>
      </c>
      <c r="E436" s="3" t="s">
        <v>83</v>
      </c>
      <c r="F436" s="3" t="s">
        <v>481</v>
      </c>
      <c r="G436" s="3" t="s">
        <v>607</v>
      </c>
      <c r="H436" s="3">
        <v>3</v>
      </c>
      <c r="I436" s="3" t="s">
        <v>377</v>
      </c>
    </row>
    <row r="438" spans="1:9">
      <c r="A438" s="4">
        <v>41697</v>
      </c>
      <c r="B438" s="3" t="s">
        <v>635</v>
      </c>
      <c r="C438" s="3" t="s">
        <v>636</v>
      </c>
      <c r="D438" s="3" t="s">
        <v>303</v>
      </c>
      <c r="E438" s="3" t="s">
        <v>81</v>
      </c>
      <c r="F438" s="3" t="s">
        <v>336</v>
      </c>
      <c r="G438" s="3" t="s">
        <v>390</v>
      </c>
      <c r="H438" s="3">
        <v>3</v>
      </c>
      <c r="I438" s="3" t="s">
        <v>377</v>
      </c>
    </row>
    <row r="440" spans="1:9">
      <c r="A440" s="4">
        <v>41697</v>
      </c>
      <c r="B440" s="3" t="s">
        <v>637</v>
      </c>
      <c r="C440" s="3" t="s">
        <v>638</v>
      </c>
      <c r="D440" s="3" t="s">
        <v>303</v>
      </c>
      <c r="E440" s="3" t="s">
        <v>81</v>
      </c>
      <c r="F440" s="3" t="s">
        <v>336</v>
      </c>
      <c r="G440" s="3" t="s">
        <v>390</v>
      </c>
      <c r="H440" s="3">
        <v>2</v>
      </c>
      <c r="I440" s="3" t="s">
        <v>377</v>
      </c>
    </row>
    <row r="442" spans="1:9">
      <c r="A442" s="4">
        <v>41697</v>
      </c>
      <c r="B442" s="3" t="s">
        <v>639</v>
      </c>
      <c r="C442" s="3" t="s">
        <v>409</v>
      </c>
      <c r="D442" s="3" t="s">
        <v>303</v>
      </c>
      <c r="E442" s="3" t="s">
        <v>81</v>
      </c>
      <c r="F442" s="3" t="s">
        <v>336</v>
      </c>
      <c r="G442" s="3" t="s">
        <v>390</v>
      </c>
      <c r="H442" s="3">
        <v>3</v>
      </c>
      <c r="I442" s="3" t="s">
        <v>377</v>
      </c>
    </row>
    <row r="444" spans="1:9">
      <c r="A444" s="4">
        <v>41697</v>
      </c>
      <c r="B444" s="3" t="s">
        <v>640</v>
      </c>
      <c r="C444" s="3" t="s">
        <v>641</v>
      </c>
      <c r="D444" s="3" t="s">
        <v>303</v>
      </c>
      <c r="E444" s="3" t="s">
        <v>81</v>
      </c>
      <c r="F444" s="3" t="s">
        <v>336</v>
      </c>
      <c r="G444" s="3" t="s">
        <v>390</v>
      </c>
      <c r="H444" s="3">
        <v>3</v>
      </c>
      <c r="I444" s="3" t="s">
        <v>377</v>
      </c>
    </row>
    <row r="446" spans="1:9">
      <c r="A446" s="4">
        <v>41698</v>
      </c>
      <c r="B446" s="3" t="s">
        <v>642</v>
      </c>
      <c r="C446" s="3" t="s">
        <v>521</v>
      </c>
      <c r="D446" s="3" t="s">
        <v>363</v>
      </c>
      <c r="E446" s="3" t="s">
        <v>82</v>
      </c>
      <c r="F446" s="3" t="s">
        <v>481</v>
      </c>
      <c r="G446" s="3" t="s">
        <v>607</v>
      </c>
      <c r="H446" s="3">
        <v>2</v>
      </c>
      <c r="I446" s="3" t="s">
        <v>377</v>
      </c>
    </row>
    <row r="448" spans="1:9">
      <c r="A448" s="4">
        <v>41698</v>
      </c>
      <c r="B448" s="3" t="s">
        <v>643</v>
      </c>
      <c r="C448" s="3" t="s">
        <v>644</v>
      </c>
      <c r="D448" s="3" t="s">
        <v>306</v>
      </c>
      <c r="E448" s="3" t="s">
        <v>81</v>
      </c>
      <c r="F448" s="3" t="s">
        <v>481</v>
      </c>
      <c r="G448" s="3" t="s">
        <v>607</v>
      </c>
      <c r="H448" s="3">
        <v>2</v>
      </c>
      <c r="I448" s="3" t="s">
        <v>377</v>
      </c>
    </row>
    <row r="450" spans="1:9">
      <c r="A450" s="4">
        <v>41698</v>
      </c>
      <c r="B450" s="3" t="s">
        <v>645</v>
      </c>
      <c r="C450" s="3" t="s">
        <v>646</v>
      </c>
      <c r="D450" s="3" t="s">
        <v>303</v>
      </c>
      <c r="E450" s="3" t="s">
        <v>81</v>
      </c>
      <c r="F450" s="3" t="s">
        <v>481</v>
      </c>
      <c r="G450" s="3" t="s">
        <v>607</v>
      </c>
      <c r="H450" s="3">
        <v>4</v>
      </c>
      <c r="I450" s="3" t="s">
        <v>321</v>
      </c>
    </row>
    <row r="452" spans="1:9">
      <c r="A452" s="4">
        <v>41698</v>
      </c>
      <c r="B452" s="3" t="s">
        <v>647</v>
      </c>
      <c r="C452" s="3" t="s">
        <v>648</v>
      </c>
      <c r="D452" s="3" t="s">
        <v>363</v>
      </c>
      <c r="E452" s="3" t="s">
        <v>81</v>
      </c>
      <c r="F452" s="3" t="s">
        <v>481</v>
      </c>
      <c r="G452" s="3" t="s">
        <v>607</v>
      </c>
      <c r="H452" s="3">
        <v>2</v>
      </c>
      <c r="I452" s="3" t="s">
        <v>377</v>
      </c>
    </row>
    <row r="454" spans="1:9">
      <c r="A454" s="4">
        <v>41698</v>
      </c>
      <c r="B454" s="3" t="s">
        <v>649</v>
      </c>
      <c r="C454" s="3" t="s">
        <v>582</v>
      </c>
      <c r="D454" s="3" t="s">
        <v>303</v>
      </c>
      <c r="E454" s="3" t="s">
        <v>81</v>
      </c>
      <c r="F454" s="3" t="s">
        <v>481</v>
      </c>
      <c r="G454" s="3" t="s">
        <v>607</v>
      </c>
      <c r="H454" s="3">
        <v>2</v>
      </c>
      <c r="I454" s="3" t="s">
        <v>377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Sheet3</vt:lpstr>
      <vt:lpstr>Sheet4</vt:lpstr>
    </vt:vector>
  </TitlesOfParts>
  <Company>West Virginia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 Watson</cp:lastModifiedBy>
  <dcterms:created xsi:type="dcterms:W3CDTF">2014-08-26T02:15:01Z</dcterms:created>
  <dcterms:modified xsi:type="dcterms:W3CDTF">2014-08-29T14:27:19Z</dcterms:modified>
</cp:coreProperties>
</file>