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codeName="ThisWorkbook" autoCompressPictures="0"/>
  <bookViews>
    <workbookView xWindow="560" yWindow="560" windowWidth="25040" windowHeight="14060" tabRatio="500" firstSheet="1" activeTab="6"/>
  </bookViews>
  <sheets>
    <sheet name="LO" sheetId="1" r:id="rId1"/>
    <sheet name="Grades" sheetId="3" r:id="rId2"/>
    <sheet name="One" sheetId="2" r:id="rId3"/>
    <sheet name="Two" sheetId="4" r:id="rId4"/>
    <sheet name="Three" sheetId="5" r:id="rId5"/>
    <sheet name="Four" sheetId="6" r:id="rId6"/>
    <sheet name="PL" sheetId="7" r:id="rId7"/>
    <sheet name="LO Summary" sheetId="8" r:id="rId8"/>
    <sheet name="GA Summary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6" l="1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111" i="9"/>
  <c r="G111" i="9"/>
  <c r="F111" i="9"/>
  <c r="E111" i="9"/>
  <c r="D111" i="9"/>
  <c r="C111" i="9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110" i="9"/>
  <c r="G110" i="9"/>
  <c r="F110" i="9"/>
  <c r="E110" i="9"/>
  <c r="D110" i="9"/>
  <c r="C110" i="9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109" i="9"/>
  <c r="G109" i="9"/>
  <c r="F109" i="9"/>
  <c r="E109" i="9"/>
  <c r="D109" i="9"/>
  <c r="C109" i="9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108" i="9"/>
  <c r="G108" i="9"/>
  <c r="F108" i="9"/>
  <c r="E108" i="9"/>
  <c r="D108" i="9"/>
  <c r="C108" i="9"/>
  <c r="B111" i="9"/>
  <c r="B110" i="9"/>
  <c r="B109" i="9"/>
  <c r="B108" i="9"/>
  <c r="A104" i="9"/>
  <c r="A102" i="9"/>
  <c r="G102" i="9"/>
  <c r="F102" i="9"/>
  <c r="E102" i="9"/>
  <c r="D102" i="9"/>
  <c r="C102" i="9"/>
  <c r="A101" i="9"/>
  <c r="G101" i="9"/>
  <c r="F101" i="9"/>
  <c r="E101" i="9"/>
  <c r="D101" i="9"/>
  <c r="C101" i="9"/>
  <c r="A100" i="9"/>
  <c r="G100" i="9"/>
  <c r="F100" i="9"/>
  <c r="E100" i="9"/>
  <c r="D100" i="9"/>
  <c r="C100" i="9"/>
  <c r="A99" i="9"/>
  <c r="G99" i="9"/>
  <c r="F99" i="9"/>
  <c r="E99" i="9"/>
  <c r="D99" i="9"/>
  <c r="C99" i="9"/>
  <c r="B102" i="9"/>
  <c r="B101" i="9"/>
  <c r="B100" i="9"/>
  <c r="B99" i="9"/>
  <c r="A95" i="9"/>
  <c r="A93" i="9"/>
  <c r="G93" i="9"/>
  <c r="F93" i="9"/>
  <c r="E93" i="9"/>
  <c r="D93" i="9"/>
  <c r="C93" i="9"/>
  <c r="A92" i="9"/>
  <c r="G92" i="9"/>
  <c r="F92" i="9"/>
  <c r="E92" i="9"/>
  <c r="D92" i="9"/>
  <c r="C92" i="9"/>
  <c r="A91" i="9"/>
  <c r="G91" i="9"/>
  <c r="F91" i="9"/>
  <c r="E91" i="9"/>
  <c r="D91" i="9"/>
  <c r="C91" i="9"/>
  <c r="A90" i="9"/>
  <c r="G90" i="9"/>
  <c r="F90" i="9"/>
  <c r="E90" i="9"/>
  <c r="D90" i="9"/>
  <c r="C90" i="9"/>
  <c r="B93" i="9"/>
  <c r="B92" i="9"/>
  <c r="B91" i="9"/>
  <c r="B90" i="9"/>
  <c r="A86" i="9"/>
  <c r="A84" i="9"/>
  <c r="G84" i="9"/>
  <c r="F84" i="9"/>
  <c r="E84" i="9"/>
  <c r="D84" i="9"/>
  <c r="C84" i="9"/>
  <c r="A83" i="9"/>
  <c r="G83" i="9"/>
  <c r="F83" i="9"/>
  <c r="E83" i="9"/>
  <c r="D83" i="9"/>
  <c r="C83" i="9"/>
  <c r="A82" i="9"/>
  <c r="G82" i="9"/>
  <c r="F82" i="9"/>
  <c r="E82" i="9"/>
  <c r="D82" i="9"/>
  <c r="C82" i="9"/>
  <c r="A81" i="9"/>
  <c r="G81" i="9"/>
  <c r="F81" i="9"/>
  <c r="E81" i="9"/>
  <c r="D81" i="9"/>
  <c r="C81" i="9"/>
  <c r="B84" i="9"/>
  <c r="B83" i="9"/>
  <c r="B82" i="9"/>
  <c r="B81" i="9"/>
  <c r="A77" i="9"/>
  <c r="A75" i="9"/>
  <c r="G75" i="9"/>
  <c r="F75" i="9"/>
  <c r="E75" i="9"/>
  <c r="D75" i="9"/>
  <c r="C75" i="9"/>
  <c r="A74" i="9"/>
  <c r="G74" i="9"/>
  <c r="F74" i="9"/>
  <c r="E74" i="9"/>
  <c r="D74" i="9"/>
  <c r="C74" i="9"/>
  <c r="A73" i="9"/>
  <c r="G73" i="9"/>
  <c r="F73" i="9"/>
  <c r="E73" i="9"/>
  <c r="D73" i="9"/>
  <c r="C73" i="9"/>
  <c r="A72" i="9"/>
  <c r="G72" i="9"/>
  <c r="F72" i="9"/>
  <c r="E72" i="9"/>
  <c r="D72" i="9"/>
  <c r="C72" i="9"/>
  <c r="B75" i="9"/>
  <c r="B74" i="9"/>
  <c r="B73" i="9"/>
  <c r="B72" i="9"/>
  <c r="A68" i="9"/>
  <c r="A66" i="9"/>
  <c r="G66" i="9"/>
  <c r="F66" i="9"/>
  <c r="E66" i="9"/>
  <c r="D66" i="9"/>
  <c r="C66" i="9"/>
  <c r="A65" i="9"/>
  <c r="G65" i="9"/>
  <c r="F65" i="9"/>
  <c r="E65" i="9"/>
  <c r="D65" i="9"/>
  <c r="C65" i="9"/>
  <c r="A64" i="9"/>
  <c r="G64" i="9"/>
  <c r="F64" i="9"/>
  <c r="E64" i="9"/>
  <c r="D64" i="9"/>
  <c r="C64" i="9"/>
  <c r="A63" i="9"/>
  <c r="G63" i="9"/>
  <c r="F63" i="9"/>
  <c r="E63" i="9"/>
  <c r="D63" i="9"/>
  <c r="C63" i="9"/>
  <c r="B66" i="9"/>
  <c r="B65" i="9"/>
  <c r="B64" i="9"/>
  <c r="B63" i="9"/>
  <c r="A59" i="9"/>
  <c r="A57" i="9"/>
  <c r="G57" i="9"/>
  <c r="F57" i="9"/>
  <c r="E57" i="9"/>
  <c r="D57" i="9"/>
  <c r="C57" i="9"/>
  <c r="A56" i="9"/>
  <c r="G56" i="9"/>
  <c r="F56" i="9"/>
  <c r="E56" i="9"/>
  <c r="D56" i="9"/>
  <c r="C56" i="9"/>
  <c r="A55" i="9"/>
  <c r="G55" i="9"/>
  <c r="F55" i="9"/>
  <c r="E55" i="9"/>
  <c r="D55" i="9"/>
  <c r="C55" i="9"/>
  <c r="A54" i="9"/>
  <c r="G54" i="9"/>
  <c r="F54" i="9"/>
  <c r="E54" i="9"/>
  <c r="D54" i="9"/>
  <c r="C54" i="9"/>
  <c r="B57" i="9"/>
  <c r="B56" i="9"/>
  <c r="B55" i="9"/>
  <c r="B54" i="9"/>
  <c r="A50" i="9"/>
  <c r="A48" i="9"/>
  <c r="G48" i="9"/>
  <c r="F48" i="9"/>
  <c r="E48" i="9"/>
  <c r="D48" i="9"/>
  <c r="C48" i="9"/>
  <c r="A47" i="9"/>
  <c r="G47" i="9"/>
  <c r="F47" i="9"/>
  <c r="E47" i="9"/>
  <c r="D47" i="9"/>
  <c r="C47" i="9"/>
  <c r="A46" i="9"/>
  <c r="G46" i="9"/>
  <c r="F46" i="9"/>
  <c r="E46" i="9"/>
  <c r="D46" i="9"/>
  <c r="C46" i="9"/>
  <c r="A45" i="9"/>
  <c r="G45" i="9"/>
  <c r="F45" i="9"/>
  <c r="E45" i="9"/>
  <c r="D45" i="9"/>
  <c r="C45" i="9"/>
  <c r="B48" i="9"/>
  <c r="B47" i="9"/>
  <c r="B46" i="9"/>
  <c r="B45" i="9"/>
  <c r="A41" i="9"/>
  <c r="E5" i="3"/>
  <c r="G5" i="3"/>
  <c r="I5" i="3"/>
  <c r="B4" i="6"/>
  <c r="A39" i="9"/>
  <c r="AE7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4" i="6"/>
  <c r="AE115" i="6"/>
  <c r="AE116" i="6"/>
  <c r="AE117" i="6"/>
  <c r="AE118" i="6"/>
  <c r="AE119" i="6"/>
  <c r="AE120" i="6"/>
  <c r="AE121" i="6"/>
  <c r="AE122" i="6"/>
  <c r="AE123" i="6"/>
  <c r="AE124" i="6"/>
  <c r="AE125" i="6"/>
  <c r="AE126" i="6"/>
  <c r="AE127" i="6"/>
  <c r="AE128" i="6"/>
  <c r="AE129" i="6"/>
  <c r="AE130" i="6"/>
  <c r="AE131" i="6"/>
  <c r="AE132" i="6"/>
  <c r="AE133" i="6"/>
  <c r="AE134" i="6"/>
  <c r="AE135" i="6"/>
  <c r="AE136" i="6"/>
  <c r="AE137" i="6"/>
  <c r="AE138" i="6"/>
  <c r="AE139" i="6"/>
  <c r="AE140" i="6"/>
  <c r="AE141" i="6"/>
  <c r="AE142" i="6"/>
  <c r="AE143" i="6"/>
  <c r="AE144" i="6"/>
  <c r="AE145" i="6"/>
  <c r="AE146" i="6"/>
  <c r="AE147" i="6"/>
  <c r="AE148" i="6"/>
  <c r="AE149" i="6"/>
  <c r="AE150" i="6"/>
  <c r="AE151" i="6"/>
  <c r="AE152" i="6"/>
  <c r="AE153" i="6"/>
  <c r="AE154" i="6"/>
  <c r="AE155" i="6"/>
  <c r="AE156" i="6"/>
  <c r="AE157" i="6"/>
  <c r="AE158" i="6"/>
  <c r="AE159" i="6"/>
  <c r="AE160" i="6"/>
  <c r="AE161" i="6"/>
  <c r="AE162" i="6"/>
  <c r="AE163" i="6"/>
  <c r="AE164" i="6"/>
  <c r="AE165" i="6"/>
  <c r="AE166" i="6"/>
  <c r="AE167" i="6"/>
  <c r="AE168" i="6"/>
  <c r="AE169" i="6"/>
  <c r="AE170" i="6"/>
  <c r="AE171" i="6"/>
  <c r="AE172" i="6"/>
  <c r="AE173" i="6"/>
  <c r="AE174" i="6"/>
  <c r="AE175" i="6"/>
  <c r="AE176" i="6"/>
  <c r="AE177" i="6"/>
  <c r="AE178" i="6"/>
  <c r="AE179" i="6"/>
  <c r="AE180" i="6"/>
  <c r="AE181" i="6"/>
  <c r="AE182" i="6"/>
  <c r="AE183" i="6"/>
  <c r="AE184" i="6"/>
  <c r="AE185" i="6"/>
  <c r="AE186" i="6"/>
  <c r="AE187" i="6"/>
  <c r="AE188" i="6"/>
  <c r="AE189" i="6"/>
  <c r="AE190" i="6"/>
  <c r="AE191" i="6"/>
  <c r="AE192" i="6"/>
  <c r="AE193" i="6"/>
  <c r="AE194" i="6"/>
  <c r="AE195" i="6"/>
  <c r="AE196" i="6"/>
  <c r="AE197" i="6"/>
  <c r="AE198" i="6"/>
  <c r="AE199" i="6"/>
  <c r="AE200" i="6"/>
  <c r="AE201" i="6"/>
  <c r="AE202" i="6"/>
  <c r="AE203" i="6"/>
  <c r="AE204" i="6"/>
  <c r="AE205" i="6"/>
  <c r="AE206" i="6"/>
  <c r="AE207" i="6"/>
  <c r="AE208" i="6"/>
  <c r="AE209" i="6"/>
  <c r="AE210" i="6"/>
  <c r="AE211" i="6"/>
  <c r="AS11" i="6"/>
  <c r="AS12" i="6"/>
  <c r="AS13" i="6"/>
  <c r="AS14" i="6"/>
  <c r="AS15" i="6"/>
  <c r="AS16" i="6"/>
  <c r="G39" i="9"/>
  <c r="F39" i="9"/>
  <c r="E39" i="9"/>
  <c r="D39" i="9"/>
  <c r="C39" i="9"/>
  <c r="A38" i="9"/>
  <c r="G38" i="9"/>
  <c r="F38" i="9"/>
  <c r="E38" i="9"/>
  <c r="D38" i="9"/>
  <c r="C38" i="9"/>
  <c r="A37" i="9"/>
  <c r="G37" i="9"/>
  <c r="F37" i="9"/>
  <c r="E37" i="9"/>
  <c r="D37" i="9"/>
  <c r="C37" i="9"/>
  <c r="A36" i="9"/>
  <c r="G36" i="9"/>
  <c r="F36" i="9"/>
  <c r="E36" i="9"/>
  <c r="D36" i="9"/>
  <c r="C36" i="9"/>
  <c r="F10" i="6"/>
  <c r="AE10" i="6"/>
  <c r="B39" i="9"/>
  <c r="B38" i="9"/>
  <c r="B37" i="9"/>
  <c r="B36" i="9"/>
  <c r="A32" i="9"/>
  <c r="A23" i="9"/>
  <c r="A30" i="9"/>
  <c r="AD7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D159" i="6"/>
  <c r="AD160" i="6"/>
  <c r="AD161" i="6"/>
  <c r="AD162" i="6"/>
  <c r="AD163" i="6"/>
  <c r="AD164" i="6"/>
  <c r="AD165" i="6"/>
  <c r="AD166" i="6"/>
  <c r="AD167" i="6"/>
  <c r="AD168" i="6"/>
  <c r="AD169" i="6"/>
  <c r="AD170" i="6"/>
  <c r="AD171" i="6"/>
  <c r="AD172" i="6"/>
  <c r="AD173" i="6"/>
  <c r="AD174" i="6"/>
  <c r="AD175" i="6"/>
  <c r="AD176" i="6"/>
  <c r="AD177" i="6"/>
  <c r="AD178" i="6"/>
  <c r="AD179" i="6"/>
  <c r="AD180" i="6"/>
  <c r="AD181" i="6"/>
  <c r="AD182" i="6"/>
  <c r="AD183" i="6"/>
  <c r="AD184" i="6"/>
  <c r="AD185" i="6"/>
  <c r="AD186" i="6"/>
  <c r="AD187" i="6"/>
  <c r="AD188" i="6"/>
  <c r="AD189" i="6"/>
  <c r="AD190" i="6"/>
  <c r="AD191" i="6"/>
  <c r="AD192" i="6"/>
  <c r="AD193" i="6"/>
  <c r="AD194" i="6"/>
  <c r="AD195" i="6"/>
  <c r="AD196" i="6"/>
  <c r="AD197" i="6"/>
  <c r="AD198" i="6"/>
  <c r="AD199" i="6"/>
  <c r="AD200" i="6"/>
  <c r="AD201" i="6"/>
  <c r="AD202" i="6"/>
  <c r="AD203" i="6"/>
  <c r="AD204" i="6"/>
  <c r="AD205" i="6"/>
  <c r="AD206" i="6"/>
  <c r="AD207" i="6"/>
  <c r="AD208" i="6"/>
  <c r="AD209" i="6"/>
  <c r="AD210" i="6"/>
  <c r="AD211" i="6"/>
  <c r="AR11" i="6"/>
  <c r="AR12" i="6"/>
  <c r="AR13" i="6"/>
  <c r="AR14" i="6"/>
  <c r="AR15" i="6"/>
  <c r="AR16" i="6"/>
  <c r="G30" i="9"/>
  <c r="F30" i="9"/>
  <c r="E30" i="9"/>
  <c r="D30" i="9"/>
  <c r="C30" i="9"/>
  <c r="B4" i="5"/>
  <c r="A29" i="9"/>
  <c r="AD7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R11" i="5"/>
  <c r="AR12" i="5"/>
  <c r="AR13" i="5"/>
  <c r="AR14" i="5"/>
  <c r="AR15" i="5"/>
  <c r="AR16" i="5"/>
  <c r="G29" i="9"/>
  <c r="F29" i="9"/>
  <c r="E29" i="9"/>
  <c r="D29" i="9"/>
  <c r="C29" i="9"/>
  <c r="B4" i="4"/>
  <c r="A28" i="9"/>
  <c r="AD7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R11" i="4"/>
  <c r="AR12" i="4"/>
  <c r="AR13" i="4"/>
  <c r="AR14" i="4"/>
  <c r="AR15" i="4"/>
  <c r="AR16" i="4"/>
  <c r="G28" i="9"/>
  <c r="F28" i="9"/>
  <c r="E28" i="9"/>
  <c r="D28" i="9"/>
  <c r="C28" i="9"/>
  <c r="B4" i="2"/>
  <c r="A27" i="9"/>
  <c r="AD7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R11" i="2"/>
  <c r="AR12" i="2"/>
  <c r="AR13" i="2"/>
  <c r="AR14" i="2"/>
  <c r="AR15" i="2"/>
  <c r="AR16" i="2"/>
  <c r="G27" i="9"/>
  <c r="F27" i="9"/>
  <c r="E27" i="9"/>
  <c r="D27" i="9"/>
  <c r="C27" i="9"/>
  <c r="E10" i="6"/>
  <c r="H10" i="6"/>
  <c r="I10" i="6"/>
  <c r="AD10" i="6"/>
  <c r="B30" i="9"/>
  <c r="F10" i="5"/>
  <c r="AD10" i="5"/>
  <c r="B29" i="9"/>
  <c r="E10" i="4"/>
  <c r="AD10" i="4"/>
  <c r="B28" i="9"/>
  <c r="E10" i="2"/>
  <c r="AD10" i="2"/>
  <c r="B27" i="9"/>
  <c r="A12" i="9"/>
  <c r="G12" i="9"/>
  <c r="F12" i="9"/>
  <c r="E12" i="9"/>
  <c r="D12" i="9"/>
  <c r="C12" i="9"/>
  <c r="A11" i="9"/>
  <c r="G11" i="9"/>
  <c r="F11" i="9"/>
  <c r="E11" i="9"/>
  <c r="D11" i="9"/>
  <c r="C11" i="9"/>
  <c r="A10" i="9"/>
  <c r="G10" i="9"/>
  <c r="F10" i="9"/>
  <c r="E10" i="9"/>
  <c r="D10" i="9"/>
  <c r="C10" i="9"/>
  <c r="A9" i="9"/>
  <c r="G9" i="9"/>
  <c r="F9" i="9"/>
  <c r="E9" i="9"/>
  <c r="D9" i="9"/>
  <c r="C9" i="9"/>
  <c r="B12" i="9"/>
  <c r="B11" i="9"/>
  <c r="B10" i="9"/>
  <c r="B9" i="9"/>
  <c r="A5" i="9"/>
  <c r="A14" i="9"/>
  <c r="A20" i="9"/>
  <c r="E10" i="5"/>
  <c r="G10" i="5"/>
  <c r="AC10" i="5"/>
  <c r="B20" i="9"/>
  <c r="A19" i="9"/>
  <c r="B19" i="9"/>
  <c r="A18" i="9"/>
  <c r="B18" i="9"/>
  <c r="G18" i="9"/>
  <c r="F18" i="9"/>
  <c r="E18" i="9"/>
  <c r="D18" i="9"/>
  <c r="C18" i="9"/>
  <c r="G19" i="9"/>
  <c r="F19" i="9"/>
  <c r="E19" i="9"/>
  <c r="D19" i="9"/>
  <c r="C19" i="9"/>
  <c r="AC7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AC128" i="5"/>
  <c r="AC129" i="5"/>
  <c r="AC130" i="5"/>
  <c r="AC131" i="5"/>
  <c r="AC132" i="5"/>
  <c r="AC133" i="5"/>
  <c r="AC134" i="5"/>
  <c r="AC135" i="5"/>
  <c r="AC136" i="5"/>
  <c r="AC137" i="5"/>
  <c r="AC138" i="5"/>
  <c r="AC139" i="5"/>
  <c r="AC140" i="5"/>
  <c r="AC141" i="5"/>
  <c r="AC142" i="5"/>
  <c r="AC143" i="5"/>
  <c r="AC144" i="5"/>
  <c r="AC145" i="5"/>
  <c r="AC146" i="5"/>
  <c r="AC147" i="5"/>
  <c r="AC148" i="5"/>
  <c r="AC149" i="5"/>
  <c r="AC150" i="5"/>
  <c r="AC151" i="5"/>
  <c r="AC152" i="5"/>
  <c r="AC153" i="5"/>
  <c r="AC154" i="5"/>
  <c r="AC155" i="5"/>
  <c r="AC156" i="5"/>
  <c r="AC157" i="5"/>
  <c r="AC158" i="5"/>
  <c r="AC159" i="5"/>
  <c r="AC160" i="5"/>
  <c r="AC161" i="5"/>
  <c r="AC162" i="5"/>
  <c r="AC163" i="5"/>
  <c r="AC164" i="5"/>
  <c r="AC165" i="5"/>
  <c r="AC166" i="5"/>
  <c r="AC167" i="5"/>
  <c r="AC168" i="5"/>
  <c r="AC169" i="5"/>
  <c r="AC170" i="5"/>
  <c r="AC171" i="5"/>
  <c r="AC172" i="5"/>
  <c r="AC173" i="5"/>
  <c r="AC174" i="5"/>
  <c r="AC175" i="5"/>
  <c r="AC176" i="5"/>
  <c r="AC177" i="5"/>
  <c r="AC178" i="5"/>
  <c r="AC179" i="5"/>
  <c r="AC180" i="5"/>
  <c r="AC181" i="5"/>
  <c r="AC182" i="5"/>
  <c r="AC183" i="5"/>
  <c r="AC184" i="5"/>
  <c r="AC185" i="5"/>
  <c r="AC186" i="5"/>
  <c r="AC187" i="5"/>
  <c r="AC188" i="5"/>
  <c r="AC189" i="5"/>
  <c r="AC190" i="5"/>
  <c r="AC191" i="5"/>
  <c r="AC192" i="5"/>
  <c r="AC193" i="5"/>
  <c r="AC194" i="5"/>
  <c r="AC195" i="5"/>
  <c r="AC196" i="5"/>
  <c r="AC197" i="5"/>
  <c r="AC198" i="5"/>
  <c r="AC199" i="5"/>
  <c r="AC200" i="5"/>
  <c r="AC201" i="5"/>
  <c r="AC202" i="5"/>
  <c r="AC203" i="5"/>
  <c r="AC204" i="5"/>
  <c r="AC205" i="5"/>
  <c r="AC206" i="5"/>
  <c r="AC207" i="5"/>
  <c r="AC208" i="5"/>
  <c r="AC209" i="5"/>
  <c r="AC210" i="5"/>
  <c r="AC211" i="5"/>
  <c r="AQ11" i="5"/>
  <c r="AQ12" i="5"/>
  <c r="AQ13" i="5"/>
  <c r="AQ14" i="5"/>
  <c r="AQ15" i="5"/>
  <c r="AQ16" i="5"/>
  <c r="G20" i="9"/>
  <c r="F20" i="9"/>
  <c r="E20" i="9"/>
  <c r="D20" i="9"/>
  <c r="C20" i="9"/>
  <c r="A21" i="9"/>
  <c r="G10" i="6"/>
  <c r="AC10" i="6"/>
  <c r="B21" i="9"/>
  <c r="AC7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AC201" i="6"/>
  <c r="AC202" i="6"/>
  <c r="AC203" i="6"/>
  <c r="AC204" i="6"/>
  <c r="AC205" i="6"/>
  <c r="AC206" i="6"/>
  <c r="AC207" i="6"/>
  <c r="AC208" i="6"/>
  <c r="AC209" i="6"/>
  <c r="AC210" i="6"/>
  <c r="AC211" i="6"/>
  <c r="AQ11" i="6"/>
  <c r="AQ12" i="6"/>
  <c r="AQ13" i="6"/>
  <c r="AQ14" i="6"/>
  <c r="AQ15" i="6"/>
  <c r="AQ16" i="6"/>
  <c r="G21" i="9"/>
  <c r="F21" i="9"/>
  <c r="E21" i="9"/>
  <c r="D21" i="9"/>
  <c r="C21" i="9"/>
  <c r="A3" i="9"/>
  <c r="A2" i="9"/>
  <c r="B212" i="8"/>
  <c r="A219" i="8"/>
  <c r="G219" i="8"/>
  <c r="F219" i="8"/>
  <c r="E219" i="8"/>
  <c r="D219" i="8"/>
  <c r="C219" i="8"/>
  <c r="A218" i="8"/>
  <c r="G218" i="8"/>
  <c r="F218" i="8"/>
  <c r="E218" i="8"/>
  <c r="D218" i="8"/>
  <c r="C218" i="8"/>
  <c r="A217" i="8"/>
  <c r="G217" i="8"/>
  <c r="F217" i="8"/>
  <c r="E217" i="8"/>
  <c r="D217" i="8"/>
  <c r="C217" i="8"/>
  <c r="A216" i="8"/>
  <c r="G216" i="8"/>
  <c r="F216" i="8"/>
  <c r="E216" i="8"/>
  <c r="D216" i="8"/>
  <c r="C216" i="8"/>
  <c r="B219" i="8"/>
  <c r="B218" i="8"/>
  <c r="B217" i="8"/>
  <c r="B216" i="8"/>
  <c r="B203" i="8"/>
  <c r="A210" i="8"/>
  <c r="G210" i="8"/>
  <c r="F210" i="8"/>
  <c r="E210" i="8"/>
  <c r="D210" i="8"/>
  <c r="C210" i="8"/>
  <c r="A209" i="8"/>
  <c r="G209" i="8"/>
  <c r="F209" i="8"/>
  <c r="E209" i="8"/>
  <c r="D209" i="8"/>
  <c r="C209" i="8"/>
  <c r="A208" i="8"/>
  <c r="G208" i="8"/>
  <c r="F208" i="8"/>
  <c r="E208" i="8"/>
  <c r="D208" i="8"/>
  <c r="C208" i="8"/>
  <c r="A207" i="8"/>
  <c r="G207" i="8"/>
  <c r="F207" i="8"/>
  <c r="E207" i="8"/>
  <c r="D207" i="8"/>
  <c r="C207" i="8"/>
  <c r="B210" i="8"/>
  <c r="B209" i="8"/>
  <c r="B208" i="8"/>
  <c r="B207" i="8"/>
  <c r="B194" i="8"/>
  <c r="A201" i="8"/>
  <c r="G201" i="8"/>
  <c r="F201" i="8"/>
  <c r="E201" i="8"/>
  <c r="D201" i="8"/>
  <c r="C201" i="8"/>
  <c r="A200" i="8"/>
  <c r="G200" i="8"/>
  <c r="F200" i="8"/>
  <c r="E200" i="8"/>
  <c r="D200" i="8"/>
  <c r="C200" i="8"/>
  <c r="A199" i="8"/>
  <c r="G199" i="8"/>
  <c r="F199" i="8"/>
  <c r="E199" i="8"/>
  <c r="D199" i="8"/>
  <c r="C199" i="8"/>
  <c r="A198" i="8"/>
  <c r="G198" i="8"/>
  <c r="F198" i="8"/>
  <c r="E198" i="8"/>
  <c r="D198" i="8"/>
  <c r="C198" i="8"/>
  <c r="B201" i="8"/>
  <c r="B200" i="8"/>
  <c r="B199" i="8"/>
  <c r="B198" i="8"/>
  <c r="B185" i="8"/>
  <c r="A192" i="8"/>
  <c r="G192" i="8"/>
  <c r="F192" i="8"/>
  <c r="E192" i="8"/>
  <c r="D192" i="8"/>
  <c r="C192" i="8"/>
  <c r="A191" i="8"/>
  <c r="G191" i="8"/>
  <c r="F191" i="8"/>
  <c r="E191" i="8"/>
  <c r="D191" i="8"/>
  <c r="C191" i="8"/>
  <c r="A190" i="8"/>
  <c r="G190" i="8"/>
  <c r="F190" i="8"/>
  <c r="E190" i="8"/>
  <c r="D190" i="8"/>
  <c r="C190" i="8"/>
  <c r="A189" i="8"/>
  <c r="G189" i="8"/>
  <c r="F189" i="8"/>
  <c r="E189" i="8"/>
  <c r="D189" i="8"/>
  <c r="C189" i="8"/>
  <c r="B192" i="8"/>
  <c r="B191" i="8"/>
  <c r="B190" i="8"/>
  <c r="B189" i="8"/>
  <c r="B176" i="8"/>
  <c r="A183" i="8"/>
  <c r="G183" i="8"/>
  <c r="F183" i="8"/>
  <c r="E183" i="8"/>
  <c r="D183" i="8"/>
  <c r="C183" i="8"/>
  <c r="A182" i="8"/>
  <c r="G182" i="8"/>
  <c r="F182" i="8"/>
  <c r="E182" i="8"/>
  <c r="D182" i="8"/>
  <c r="C182" i="8"/>
  <c r="A181" i="8"/>
  <c r="G181" i="8"/>
  <c r="F181" i="8"/>
  <c r="E181" i="8"/>
  <c r="D181" i="8"/>
  <c r="C181" i="8"/>
  <c r="A180" i="8"/>
  <c r="G180" i="8"/>
  <c r="F180" i="8"/>
  <c r="E180" i="8"/>
  <c r="D180" i="8"/>
  <c r="C180" i="8"/>
  <c r="B183" i="8"/>
  <c r="B182" i="8"/>
  <c r="B181" i="8"/>
  <c r="B180" i="8"/>
  <c r="B167" i="8"/>
  <c r="A174" i="8"/>
  <c r="G174" i="8"/>
  <c r="F174" i="8"/>
  <c r="E174" i="8"/>
  <c r="D174" i="8"/>
  <c r="C174" i="8"/>
  <c r="A173" i="8"/>
  <c r="G173" i="8"/>
  <c r="F173" i="8"/>
  <c r="E173" i="8"/>
  <c r="D173" i="8"/>
  <c r="C173" i="8"/>
  <c r="A172" i="8"/>
  <c r="G172" i="8"/>
  <c r="F172" i="8"/>
  <c r="E172" i="8"/>
  <c r="D172" i="8"/>
  <c r="C172" i="8"/>
  <c r="A171" i="8"/>
  <c r="G171" i="8"/>
  <c r="F171" i="8"/>
  <c r="E171" i="8"/>
  <c r="D171" i="8"/>
  <c r="C171" i="8"/>
  <c r="B174" i="8"/>
  <c r="B173" i="8"/>
  <c r="B172" i="8"/>
  <c r="B171" i="8"/>
  <c r="B158" i="8"/>
  <c r="A165" i="8"/>
  <c r="G165" i="8"/>
  <c r="F165" i="8"/>
  <c r="E165" i="8"/>
  <c r="D165" i="8"/>
  <c r="C165" i="8"/>
  <c r="A164" i="8"/>
  <c r="G164" i="8"/>
  <c r="F164" i="8"/>
  <c r="E164" i="8"/>
  <c r="D164" i="8"/>
  <c r="C164" i="8"/>
  <c r="A163" i="8"/>
  <c r="G163" i="8"/>
  <c r="F163" i="8"/>
  <c r="E163" i="8"/>
  <c r="D163" i="8"/>
  <c r="C163" i="8"/>
  <c r="A162" i="8"/>
  <c r="G162" i="8"/>
  <c r="F162" i="8"/>
  <c r="E162" i="8"/>
  <c r="D162" i="8"/>
  <c r="C162" i="8"/>
  <c r="B165" i="8"/>
  <c r="B164" i="8"/>
  <c r="B163" i="8"/>
  <c r="B162" i="8"/>
  <c r="B149" i="8"/>
  <c r="A156" i="8"/>
  <c r="G156" i="8"/>
  <c r="F156" i="8"/>
  <c r="E156" i="8"/>
  <c r="D156" i="8"/>
  <c r="C156" i="8"/>
  <c r="A155" i="8"/>
  <c r="G155" i="8"/>
  <c r="F155" i="8"/>
  <c r="E155" i="8"/>
  <c r="D155" i="8"/>
  <c r="C155" i="8"/>
  <c r="A154" i="8"/>
  <c r="G154" i="8"/>
  <c r="F154" i="8"/>
  <c r="E154" i="8"/>
  <c r="D154" i="8"/>
  <c r="C154" i="8"/>
  <c r="A153" i="8"/>
  <c r="G153" i="8"/>
  <c r="F153" i="8"/>
  <c r="E153" i="8"/>
  <c r="D153" i="8"/>
  <c r="C153" i="8"/>
  <c r="B156" i="8"/>
  <c r="B155" i="8"/>
  <c r="B154" i="8"/>
  <c r="B153" i="8"/>
  <c r="B140" i="8"/>
  <c r="A147" i="8"/>
  <c r="G147" i="8"/>
  <c r="F147" i="8"/>
  <c r="E147" i="8"/>
  <c r="D147" i="8"/>
  <c r="C147" i="8"/>
  <c r="A146" i="8"/>
  <c r="G146" i="8"/>
  <c r="F146" i="8"/>
  <c r="E146" i="8"/>
  <c r="D146" i="8"/>
  <c r="C146" i="8"/>
  <c r="A145" i="8"/>
  <c r="G145" i="8"/>
  <c r="F145" i="8"/>
  <c r="E145" i="8"/>
  <c r="D145" i="8"/>
  <c r="C145" i="8"/>
  <c r="A144" i="8"/>
  <c r="G144" i="8"/>
  <c r="F144" i="8"/>
  <c r="E144" i="8"/>
  <c r="D144" i="8"/>
  <c r="C144" i="8"/>
  <c r="B147" i="8"/>
  <c r="B146" i="8"/>
  <c r="B145" i="8"/>
  <c r="B144" i="8"/>
  <c r="B131" i="8"/>
  <c r="A138" i="8"/>
  <c r="G138" i="8"/>
  <c r="F138" i="8"/>
  <c r="E138" i="8"/>
  <c r="D138" i="8"/>
  <c r="C138" i="8"/>
  <c r="A137" i="8"/>
  <c r="G137" i="8"/>
  <c r="F137" i="8"/>
  <c r="E137" i="8"/>
  <c r="D137" i="8"/>
  <c r="C137" i="8"/>
  <c r="A136" i="8"/>
  <c r="G136" i="8"/>
  <c r="F136" i="8"/>
  <c r="E136" i="8"/>
  <c r="D136" i="8"/>
  <c r="C136" i="8"/>
  <c r="A135" i="8"/>
  <c r="G135" i="8"/>
  <c r="F135" i="8"/>
  <c r="E135" i="8"/>
  <c r="D135" i="8"/>
  <c r="C135" i="8"/>
  <c r="B138" i="8"/>
  <c r="B137" i="8"/>
  <c r="B136" i="8"/>
  <c r="B135" i="8"/>
  <c r="B122" i="8"/>
  <c r="A129" i="8"/>
  <c r="G129" i="8"/>
  <c r="F129" i="8"/>
  <c r="E129" i="8"/>
  <c r="D129" i="8"/>
  <c r="C129" i="8"/>
  <c r="A128" i="8"/>
  <c r="G128" i="8"/>
  <c r="F128" i="8"/>
  <c r="E128" i="8"/>
  <c r="D128" i="8"/>
  <c r="C128" i="8"/>
  <c r="A127" i="8"/>
  <c r="G127" i="8"/>
  <c r="F127" i="8"/>
  <c r="E127" i="8"/>
  <c r="D127" i="8"/>
  <c r="C127" i="8"/>
  <c r="A126" i="8"/>
  <c r="G126" i="8"/>
  <c r="F126" i="8"/>
  <c r="E126" i="8"/>
  <c r="D126" i="8"/>
  <c r="C126" i="8"/>
  <c r="B129" i="8"/>
  <c r="B128" i="8"/>
  <c r="B127" i="8"/>
  <c r="B126" i="8"/>
  <c r="B113" i="8"/>
  <c r="A120" i="8"/>
  <c r="G120" i="8"/>
  <c r="F120" i="8"/>
  <c r="E120" i="8"/>
  <c r="D120" i="8"/>
  <c r="C120" i="8"/>
  <c r="A119" i="8"/>
  <c r="G119" i="8"/>
  <c r="F119" i="8"/>
  <c r="E119" i="8"/>
  <c r="D119" i="8"/>
  <c r="C119" i="8"/>
  <c r="A118" i="8"/>
  <c r="G118" i="8"/>
  <c r="F118" i="8"/>
  <c r="E118" i="8"/>
  <c r="D118" i="8"/>
  <c r="C118" i="8"/>
  <c r="A117" i="8"/>
  <c r="G117" i="8"/>
  <c r="F117" i="8"/>
  <c r="E117" i="8"/>
  <c r="D117" i="8"/>
  <c r="C117" i="8"/>
  <c r="B120" i="8"/>
  <c r="B119" i="8"/>
  <c r="B118" i="8"/>
  <c r="B117" i="8"/>
  <c r="B104" i="8"/>
  <c r="A111" i="8"/>
  <c r="G111" i="8"/>
  <c r="F111" i="8"/>
  <c r="E111" i="8"/>
  <c r="D111" i="8"/>
  <c r="C111" i="8"/>
  <c r="A110" i="8"/>
  <c r="G110" i="8"/>
  <c r="F110" i="8"/>
  <c r="E110" i="8"/>
  <c r="D110" i="8"/>
  <c r="C110" i="8"/>
  <c r="A109" i="8"/>
  <c r="G109" i="8"/>
  <c r="F109" i="8"/>
  <c r="E109" i="8"/>
  <c r="D109" i="8"/>
  <c r="C109" i="8"/>
  <c r="A108" i="8"/>
  <c r="G108" i="8"/>
  <c r="F108" i="8"/>
  <c r="E108" i="8"/>
  <c r="D108" i="8"/>
  <c r="C108" i="8"/>
  <c r="B111" i="8"/>
  <c r="B110" i="8"/>
  <c r="B109" i="8"/>
  <c r="B108" i="8"/>
  <c r="B95" i="8"/>
  <c r="A102" i="8"/>
  <c r="G102" i="8"/>
  <c r="F102" i="8"/>
  <c r="E102" i="8"/>
  <c r="D102" i="8"/>
  <c r="C102" i="8"/>
  <c r="A101" i="8"/>
  <c r="G101" i="8"/>
  <c r="F101" i="8"/>
  <c r="E101" i="8"/>
  <c r="D101" i="8"/>
  <c r="C101" i="8"/>
  <c r="A100" i="8"/>
  <c r="G100" i="8"/>
  <c r="F100" i="8"/>
  <c r="E100" i="8"/>
  <c r="D100" i="8"/>
  <c r="C100" i="8"/>
  <c r="A99" i="8"/>
  <c r="G99" i="8"/>
  <c r="F99" i="8"/>
  <c r="E99" i="8"/>
  <c r="D99" i="8"/>
  <c r="C99" i="8"/>
  <c r="B102" i="8"/>
  <c r="B101" i="8"/>
  <c r="B100" i="8"/>
  <c r="B99" i="8"/>
  <c r="B86" i="8"/>
  <c r="A93" i="8"/>
  <c r="G93" i="8"/>
  <c r="F93" i="8"/>
  <c r="E93" i="8"/>
  <c r="D93" i="8"/>
  <c r="C93" i="8"/>
  <c r="A92" i="8"/>
  <c r="G92" i="8"/>
  <c r="F92" i="8"/>
  <c r="E92" i="8"/>
  <c r="D92" i="8"/>
  <c r="C92" i="8"/>
  <c r="A91" i="8"/>
  <c r="G91" i="8"/>
  <c r="F91" i="8"/>
  <c r="E91" i="8"/>
  <c r="D91" i="8"/>
  <c r="C91" i="8"/>
  <c r="A90" i="8"/>
  <c r="G90" i="8"/>
  <c r="F90" i="8"/>
  <c r="E90" i="8"/>
  <c r="D90" i="8"/>
  <c r="C90" i="8"/>
  <c r="B93" i="8"/>
  <c r="B92" i="8"/>
  <c r="B91" i="8"/>
  <c r="B90" i="8"/>
  <c r="B77" i="8"/>
  <c r="A84" i="8"/>
  <c r="G84" i="8"/>
  <c r="F84" i="8"/>
  <c r="E84" i="8"/>
  <c r="D84" i="8"/>
  <c r="C84" i="8"/>
  <c r="A83" i="8"/>
  <c r="G83" i="8"/>
  <c r="F83" i="8"/>
  <c r="E83" i="8"/>
  <c r="D83" i="8"/>
  <c r="C83" i="8"/>
  <c r="A82" i="8"/>
  <c r="G82" i="8"/>
  <c r="F82" i="8"/>
  <c r="E82" i="8"/>
  <c r="D82" i="8"/>
  <c r="C82" i="8"/>
  <c r="A81" i="8"/>
  <c r="G81" i="8"/>
  <c r="F81" i="8"/>
  <c r="E81" i="8"/>
  <c r="D81" i="8"/>
  <c r="C81" i="8"/>
  <c r="B84" i="8"/>
  <c r="B83" i="8"/>
  <c r="B82" i="8"/>
  <c r="B81" i="8"/>
  <c r="B68" i="8"/>
  <c r="A75" i="8"/>
  <c r="G75" i="8"/>
  <c r="F75" i="8"/>
  <c r="E75" i="8"/>
  <c r="D75" i="8"/>
  <c r="C75" i="8"/>
  <c r="A74" i="8"/>
  <c r="G74" i="8"/>
  <c r="F74" i="8"/>
  <c r="E74" i="8"/>
  <c r="D74" i="8"/>
  <c r="C74" i="8"/>
  <c r="A73" i="8"/>
  <c r="G73" i="8"/>
  <c r="F73" i="8"/>
  <c r="E73" i="8"/>
  <c r="D73" i="8"/>
  <c r="C73" i="8"/>
  <c r="A72" i="8"/>
  <c r="G72" i="8"/>
  <c r="F72" i="8"/>
  <c r="E72" i="8"/>
  <c r="D72" i="8"/>
  <c r="C72" i="8"/>
  <c r="B75" i="8"/>
  <c r="B74" i="8"/>
  <c r="B73" i="8"/>
  <c r="B72" i="8"/>
  <c r="B59" i="8"/>
  <c r="A66" i="8"/>
  <c r="G66" i="8"/>
  <c r="F66" i="8"/>
  <c r="E66" i="8"/>
  <c r="D66" i="8"/>
  <c r="C66" i="8"/>
  <c r="A65" i="8"/>
  <c r="G65" i="8"/>
  <c r="F65" i="8"/>
  <c r="E65" i="8"/>
  <c r="D65" i="8"/>
  <c r="C65" i="8"/>
  <c r="A64" i="8"/>
  <c r="G64" i="8"/>
  <c r="F64" i="8"/>
  <c r="E64" i="8"/>
  <c r="D64" i="8"/>
  <c r="C64" i="8"/>
  <c r="A63" i="8"/>
  <c r="G63" i="8"/>
  <c r="F63" i="8"/>
  <c r="E63" i="8"/>
  <c r="D63" i="8"/>
  <c r="C63" i="8"/>
  <c r="B66" i="8"/>
  <c r="B65" i="8"/>
  <c r="B64" i="8"/>
  <c r="B63" i="8"/>
  <c r="B50" i="8"/>
  <c r="A57" i="8"/>
  <c r="G57" i="8"/>
  <c r="F57" i="8"/>
  <c r="E57" i="8"/>
  <c r="D57" i="8"/>
  <c r="C57" i="8"/>
  <c r="A56" i="8"/>
  <c r="G56" i="8"/>
  <c r="F56" i="8"/>
  <c r="E56" i="8"/>
  <c r="D56" i="8"/>
  <c r="C56" i="8"/>
  <c r="A55" i="8"/>
  <c r="G55" i="8"/>
  <c r="F55" i="8"/>
  <c r="E55" i="8"/>
  <c r="D55" i="8"/>
  <c r="C55" i="8"/>
  <c r="A54" i="8"/>
  <c r="G54" i="8"/>
  <c r="F54" i="8"/>
  <c r="E54" i="8"/>
  <c r="D54" i="8"/>
  <c r="C54" i="8"/>
  <c r="B57" i="8"/>
  <c r="B56" i="8"/>
  <c r="B55" i="8"/>
  <c r="B54" i="8"/>
  <c r="B41" i="8"/>
  <c r="A48" i="8"/>
  <c r="G48" i="8"/>
  <c r="F48" i="8"/>
  <c r="E48" i="8"/>
  <c r="D48" i="8"/>
  <c r="C48" i="8"/>
  <c r="A47" i="8"/>
  <c r="G47" i="8"/>
  <c r="F47" i="8"/>
  <c r="E47" i="8"/>
  <c r="D47" i="8"/>
  <c r="C47" i="8"/>
  <c r="A46" i="8"/>
  <c r="G46" i="8"/>
  <c r="F46" i="8"/>
  <c r="E46" i="8"/>
  <c r="D46" i="8"/>
  <c r="C46" i="8"/>
  <c r="A45" i="8"/>
  <c r="G45" i="8"/>
  <c r="F45" i="8"/>
  <c r="E45" i="8"/>
  <c r="D45" i="8"/>
  <c r="C45" i="8"/>
  <c r="B48" i="8"/>
  <c r="B47" i="8"/>
  <c r="B46" i="8"/>
  <c r="B45" i="8"/>
  <c r="B32" i="8"/>
  <c r="K5" i="3"/>
  <c r="M5" i="3"/>
  <c r="O5" i="3"/>
  <c r="Q5" i="3"/>
  <c r="S5" i="3"/>
  <c r="U5" i="3"/>
  <c r="W5" i="3"/>
  <c r="Y5" i="3"/>
  <c r="A39" i="8"/>
  <c r="BF6" i="6"/>
  <c r="BF7" i="6"/>
  <c r="BF11" i="6"/>
  <c r="BF12" i="6"/>
  <c r="BF13" i="6"/>
  <c r="BF14" i="6"/>
  <c r="BF15" i="6"/>
  <c r="BF16" i="6"/>
  <c r="BF17" i="6"/>
  <c r="BF18" i="6"/>
  <c r="BF19" i="6"/>
  <c r="BF20" i="6"/>
  <c r="BF21" i="6"/>
  <c r="BF22" i="6"/>
  <c r="BF23" i="6"/>
  <c r="BF24" i="6"/>
  <c r="BF25" i="6"/>
  <c r="BF26" i="6"/>
  <c r="BF27" i="6"/>
  <c r="BF28" i="6"/>
  <c r="BF29" i="6"/>
  <c r="BF30" i="6"/>
  <c r="BF31" i="6"/>
  <c r="BF32" i="6"/>
  <c r="BF33" i="6"/>
  <c r="BF34" i="6"/>
  <c r="BF35" i="6"/>
  <c r="BF36" i="6"/>
  <c r="BF37" i="6"/>
  <c r="BF38" i="6"/>
  <c r="BF39" i="6"/>
  <c r="BF40" i="6"/>
  <c r="BF41" i="6"/>
  <c r="BF42" i="6"/>
  <c r="BF43" i="6"/>
  <c r="BF44" i="6"/>
  <c r="BF45" i="6"/>
  <c r="BF46" i="6"/>
  <c r="BF47" i="6"/>
  <c r="BF48" i="6"/>
  <c r="BF49" i="6"/>
  <c r="BF50" i="6"/>
  <c r="BF51" i="6"/>
  <c r="BF52" i="6"/>
  <c r="BF53" i="6"/>
  <c r="BF54" i="6"/>
  <c r="BF55" i="6"/>
  <c r="BF56" i="6"/>
  <c r="BF57" i="6"/>
  <c r="BF58" i="6"/>
  <c r="BF59" i="6"/>
  <c r="BF60" i="6"/>
  <c r="BF61" i="6"/>
  <c r="BF62" i="6"/>
  <c r="BF63" i="6"/>
  <c r="BF64" i="6"/>
  <c r="BF65" i="6"/>
  <c r="BF66" i="6"/>
  <c r="BF67" i="6"/>
  <c r="BF68" i="6"/>
  <c r="BF69" i="6"/>
  <c r="BF70" i="6"/>
  <c r="BF71" i="6"/>
  <c r="BF72" i="6"/>
  <c r="BF73" i="6"/>
  <c r="BF74" i="6"/>
  <c r="BF75" i="6"/>
  <c r="BF76" i="6"/>
  <c r="BF77" i="6"/>
  <c r="BF78" i="6"/>
  <c r="BF79" i="6"/>
  <c r="BF80" i="6"/>
  <c r="BF81" i="6"/>
  <c r="BF82" i="6"/>
  <c r="BF83" i="6"/>
  <c r="BF84" i="6"/>
  <c r="BF85" i="6"/>
  <c r="BF86" i="6"/>
  <c r="BF87" i="6"/>
  <c r="BF88" i="6"/>
  <c r="BF89" i="6"/>
  <c r="BF90" i="6"/>
  <c r="BF91" i="6"/>
  <c r="BF92" i="6"/>
  <c r="BF93" i="6"/>
  <c r="BF94" i="6"/>
  <c r="BF95" i="6"/>
  <c r="BF96" i="6"/>
  <c r="BF97" i="6"/>
  <c r="BF98" i="6"/>
  <c r="BF99" i="6"/>
  <c r="BF100" i="6"/>
  <c r="BF101" i="6"/>
  <c r="BF102" i="6"/>
  <c r="BF103" i="6"/>
  <c r="BF104" i="6"/>
  <c r="BF105" i="6"/>
  <c r="BF106" i="6"/>
  <c r="BF107" i="6"/>
  <c r="BF108" i="6"/>
  <c r="BF109" i="6"/>
  <c r="BF110" i="6"/>
  <c r="BF111" i="6"/>
  <c r="BF112" i="6"/>
  <c r="BF113" i="6"/>
  <c r="BF114" i="6"/>
  <c r="BF115" i="6"/>
  <c r="BF116" i="6"/>
  <c r="BF117" i="6"/>
  <c r="BF118" i="6"/>
  <c r="BF119" i="6"/>
  <c r="BF120" i="6"/>
  <c r="BF121" i="6"/>
  <c r="BF122" i="6"/>
  <c r="BF123" i="6"/>
  <c r="BF124" i="6"/>
  <c r="BF125" i="6"/>
  <c r="BF126" i="6"/>
  <c r="BF127" i="6"/>
  <c r="BF128" i="6"/>
  <c r="BF129" i="6"/>
  <c r="BF130" i="6"/>
  <c r="BF131" i="6"/>
  <c r="BF132" i="6"/>
  <c r="BF133" i="6"/>
  <c r="BF134" i="6"/>
  <c r="BF135" i="6"/>
  <c r="BF136" i="6"/>
  <c r="BF137" i="6"/>
  <c r="BF138" i="6"/>
  <c r="BF139" i="6"/>
  <c r="BF140" i="6"/>
  <c r="BF141" i="6"/>
  <c r="BF142" i="6"/>
  <c r="BF143" i="6"/>
  <c r="BF144" i="6"/>
  <c r="BF145" i="6"/>
  <c r="BF146" i="6"/>
  <c r="BF147" i="6"/>
  <c r="BF148" i="6"/>
  <c r="BF149" i="6"/>
  <c r="BF150" i="6"/>
  <c r="BF151" i="6"/>
  <c r="BF152" i="6"/>
  <c r="BF153" i="6"/>
  <c r="BF154" i="6"/>
  <c r="BF155" i="6"/>
  <c r="BF156" i="6"/>
  <c r="BF157" i="6"/>
  <c r="BF158" i="6"/>
  <c r="BF159" i="6"/>
  <c r="BF160" i="6"/>
  <c r="BF161" i="6"/>
  <c r="BF162" i="6"/>
  <c r="BF163" i="6"/>
  <c r="BF164" i="6"/>
  <c r="BF165" i="6"/>
  <c r="BF166" i="6"/>
  <c r="BF167" i="6"/>
  <c r="BF168" i="6"/>
  <c r="BF169" i="6"/>
  <c r="BF170" i="6"/>
  <c r="BF171" i="6"/>
  <c r="BF172" i="6"/>
  <c r="BF173" i="6"/>
  <c r="BF174" i="6"/>
  <c r="BF175" i="6"/>
  <c r="BF176" i="6"/>
  <c r="BF177" i="6"/>
  <c r="BF178" i="6"/>
  <c r="BF179" i="6"/>
  <c r="BF180" i="6"/>
  <c r="BF181" i="6"/>
  <c r="BF182" i="6"/>
  <c r="BF183" i="6"/>
  <c r="BF184" i="6"/>
  <c r="BF185" i="6"/>
  <c r="BF186" i="6"/>
  <c r="BF187" i="6"/>
  <c r="BF188" i="6"/>
  <c r="BF189" i="6"/>
  <c r="BF190" i="6"/>
  <c r="BF191" i="6"/>
  <c r="BF192" i="6"/>
  <c r="BF193" i="6"/>
  <c r="BF194" i="6"/>
  <c r="BF195" i="6"/>
  <c r="BF196" i="6"/>
  <c r="BF197" i="6"/>
  <c r="BF198" i="6"/>
  <c r="BF199" i="6"/>
  <c r="BF200" i="6"/>
  <c r="BF201" i="6"/>
  <c r="BF202" i="6"/>
  <c r="BF203" i="6"/>
  <c r="BF204" i="6"/>
  <c r="BF205" i="6"/>
  <c r="BF206" i="6"/>
  <c r="BF207" i="6"/>
  <c r="BF208" i="6"/>
  <c r="BF209" i="6"/>
  <c r="BF210" i="6"/>
  <c r="BF211" i="6"/>
  <c r="CF11" i="6"/>
  <c r="CF12" i="6"/>
  <c r="CF13" i="6"/>
  <c r="CF14" i="6"/>
  <c r="CF15" i="6"/>
  <c r="CF16" i="6"/>
  <c r="G39" i="8"/>
  <c r="F39" i="8"/>
  <c r="E39" i="8"/>
  <c r="D39" i="8"/>
  <c r="C39" i="8"/>
  <c r="A38" i="8"/>
  <c r="G38" i="8"/>
  <c r="F38" i="8"/>
  <c r="E38" i="8"/>
  <c r="D38" i="8"/>
  <c r="C38" i="8"/>
  <c r="A37" i="8"/>
  <c r="G37" i="8"/>
  <c r="F37" i="8"/>
  <c r="E37" i="8"/>
  <c r="D37" i="8"/>
  <c r="C37" i="8"/>
  <c r="A36" i="8"/>
  <c r="G36" i="8"/>
  <c r="F36" i="8"/>
  <c r="E36" i="8"/>
  <c r="D36" i="8"/>
  <c r="C36" i="8"/>
  <c r="B39" i="8"/>
  <c r="B38" i="8"/>
  <c r="B37" i="8"/>
  <c r="B36" i="8"/>
  <c r="B23" i="8"/>
  <c r="A30" i="8"/>
  <c r="BE6" i="6"/>
  <c r="BE7" i="6"/>
  <c r="BE11" i="6"/>
  <c r="BE12" i="6"/>
  <c r="BE13" i="6"/>
  <c r="BE14" i="6"/>
  <c r="BE15" i="6"/>
  <c r="BE16" i="6"/>
  <c r="BE17" i="6"/>
  <c r="BE18" i="6"/>
  <c r="BE19" i="6"/>
  <c r="BE20" i="6"/>
  <c r="BE21" i="6"/>
  <c r="BE22" i="6"/>
  <c r="BE23" i="6"/>
  <c r="BE24" i="6"/>
  <c r="BE25" i="6"/>
  <c r="BE26" i="6"/>
  <c r="BE27" i="6"/>
  <c r="BE28" i="6"/>
  <c r="BE29" i="6"/>
  <c r="BE30" i="6"/>
  <c r="BE31" i="6"/>
  <c r="BE32" i="6"/>
  <c r="BE33" i="6"/>
  <c r="BE34" i="6"/>
  <c r="BE35" i="6"/>
  <c r="BE36" i="6"/>
  <c r="BE37" i="6"/>
  <c r="BE38" i="6"/>
  <c r="BE39" i="6"/>
  <c r="BE40" i="6"/>
  <c r="BE41" i="6"/>
  <c r="BE42" i="6"/>
  <c r="BE43" i="6"/>
  <c r="BE44" i="6"/>
  <c r="BE45" i="6"/>
  <c r="BE46" i="6"/>
  <c r="BE47" i="6"/>
  <c r="BE48" i="6"/>
  <c r="BE49" i="6"/>
  <c r="BE50" i="6"/>
  <c r="BE51" i="6"/>
  <c r="BE52" i="6"/>
  <c r="BE53" i="6"/>
  <c r="BE54" i="6"/>
  <c r="BE55" i="6"/>
  <c r="BE56" i="6"/>
  <c r="BE57" i="6"/>
  <c r="BE58" i="6"/>
  <c r="BE59" i="6"/>
  <c r="BE60" i="6"/>
  <c r="BE61" i="6"/>
  <c r="BE62" i="6"/>
  <c r="BE63" i="6"/>
  <c r="BE64" i="6"/>
  <c r="BE65" i="6"/>
  <c r="BE66" i="6"/>
  <c r="BE67" i="6"/>
  <c r="BE68" i="6"/>
  <c r="BE69" i="6"/>
  <c r="BE70" i="6"/>
  <c r="BE71" i="6"/>
  <c r="BE72" i="6"/>
  <c r="BE73" i="6"/>
  <c r="BE74" i="6"/>
  <c r="BE75" i="6"/>
  <c r="BE76" i="6"/>
  <c r="BE77" i="6"/>
  <c r="BE78" i="6"/>
  <c r="BE79" i="6"/>
  <c r="BE80" i="6"/>
  <c r="BE81" i="6"/>
  <c r="BE82" i="6"/>
  <c r="BE83" i="6"/>
  <c r="BE84" i="6"/>
  <c r="BE85" i="6"/>
  <c r="BE86" i="6"/>
  <c r="BE87" i="6"/>
  <c r="BE88" i="6"/>
  <c r="BE89" i="6"/>
  <c r="BE90" i="6"/>
  <c r="BE91" i="6"/>
  <c r="BE92" i="6"/>
  <c r="BE93" i="6"/>
  <c r="BE94" i="6"/>
  <c r="BE95" i="6"/>
  <c r="BE96" i="6"/>
  <c r="BE97" i="6"/>
  <c r="BE98" i="6"/>
  <c r="BE99" i="6"/>
  <c r="BE100" i="6"/>
  <c r="BE101" i="6"/>
  <c r="BE102" i="6"/>
  <c r="BE103" i="6"/>
  <c r="BE104" i="6"/>
  <c r="BE105" i="6"/>
  <c r="BE106" i="6"/>
  <c r="BE107" i="6"/>
  <c r="BE108" i="6"/>
  <c r="BE109" i="6"/>
  <c r="BE110" i="6"/>
  <c r="BE111" i="6"/>
  <c r="BE112" i="6"/>
  <c r="BE113" i="6"/>
  <c r="BE114" i="6"/>
  <c r="BE115" i="6"/>
  <c r="BE116" i="6"/>
  <c r="BE117" i="6"/>
  <c r="BE118" i="6"/>
  <c r="BE119" i="6"/>
  <c r="BE120" i="6"/>
  <c r="BE121" i="6"/>
  <c r="BE122" i="6"/>
  <c r="BE123" i="6"/>
  <c r="BE124" i="6"/>
  <c r="BE125" i="6"/>
  <c r="BE126" i="6"/>
  <c r="BE127" i="6"/>
  <c r="BE128" i="6"/>
  <c r="BE129" i="6"/>
  <c r="BE130" i="6"/>
  <c r="BE131" i="6"/>
  <c r="BE132" i="6"/>
  <c r="BE133" i="6"/>
  <c r="BE134" i="6"/>
  <c r="BE135" i="6"/>
  <c r="BE136" i="6"/>
  <c r="BE137" i="6"/>
  <c r="BE138" i="6"/>
  <c r="BE139" i="6"/>
  <c r="BE140" i="6"/>
  <c r="BE141" i="6"/>
  <c r="BE142" i="6"/>
  <c r="BE143" i="6"/>
  <c r="BE144" i="6"/>
  <c r="BE145" i="6"/>
  <c r="BE146" i="6"/>
  <c r="BE147" i="6"/>
  <c r="BE148" i="6"/>
  <c r="BE149" i="6"/>
  <c r="BE150" i="6"/>
  <c r="BE151" i="6"/>
  <c r="BE152" i="6"/>
  <c r="BE153" i="6"/>
  <c r="BE154" i="6"/>
  <c r="BE155" i="6"/>
  <c r="BE156" i="6"/>
  <c r="BE157" i="6"/>
  <c r="BE158" i="6"/>
  <c r="BE159" i="6"/>
  <c r="BE160" i="6"/>
  <c r="BE161" i="6"/>
  <c r="BE162" i="6"/>
  <c r="BE163" i="6"/>
  <c r="BE164" i="6"/>
  <c r="BE165" i="6"/>
  <c r="BE166" i="6"/>
  <c r="BE167" i="6"/>
  <c r="BE168" i="6"/>
  <c r="BE169" i="6"/>
  <c r="BE170" i="6"/>
  <c r="BE171" i="6"/>
  <c r="BE172" i="6"/>
  <c r="BE173" i="6"/>
  <c r="BE174" i="6"/>
  <c r="BE175" i="6"/>
  <c r="BE176" i="6"/>
  <c r="BE177" i="6"/>
  <c r="BE178" i="6"/>
  <c r="BE179" i="6"/>
  <c r="BE180" i="6"/>
  <c r="BE181" i="6"/>
  <c r="BE182" i="6"/>
  <c r="BE183" i="6"/>
  <c r="BE184" i="6"/>
  <c r="BE185" i="6"/>
  <c r="BE186" i="6"/>
  <c r="BE187" i="6"/>
  <c r="BE188" i="6"/>
  <c r="BE189" i="6"/>
  <c r="BE190" i="6"/>
  <c r="BE191" i="6"/>
  <c r="BE192" i="6"/>
  <c r="BE193" i="6"/>
  <c r="BE194" i="6"/>
  <c r="BE195" i="6"/>
  <c r="BE196" i="6"/>
  <c r="BE197" i="6"/>
  <c r="BE198" i="6"/>
  <c r="BE199" i="6"/>
  <c r="BE200" i="6"/>
  <c r="BE201" i="6"/>
  <c r="BE202" i="6"/>
  <c r="BE203" i="6"/>
  <c r="BE204" i="6"/>
  <c r="BE205" i="6"/>
  <c r="BE206" i="6"/>
  <c r="BE207" i="6"/>
  <c r="BE208" i="6"/>
  <c r="BE209" i="6"/>
  <c r="BE210" i="6"/>
  <c r="BE211" i="6"/>
  <c r="CE11" i="6"/>
  <c r="CE12" i="6"/>
  <c r="CE13" i="6"/>
  <c r="CE14" i="6"/>
  <c r="CE15" i="6"/>
  <c r="CE16" i="6"/>
  <c r="G30" i="8"/>
  <c r="F30" i="8"/>
  <c r="E30" i="8"/>
  <c r="D30" i="8"/>
  <c r="C30" i="8"/>
  <c r="A29" i="8"/>
  <c r="G29" i="8"/>
  <c r="F29" i="8"/>
  <c r="E29" i="8"/>
  <c r="D29" i="8"/>
  <c r="C29" i="8"/>
  <c r="A28" i="8"/>
  <c r="BE6" i="4"/>
  <c r="BE7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39" i="4"/>
  <c r="BE40" i="4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69" i="4"/>
  <c r="BE70" i="4"/>
  <c r="BE71" i="4"/>
  <c r="BE72" i="4"/>
  <c r="BE73" i="4"/>
  <c r="BE74" i="4"/>
  <c r="BE75" i="4"/>
  <c r="BE76" i="4"/>
  <c r="BE77" i="4"/>
  <c r="BE78" i="4"/>
  <c r="BE79" i="4"/>
  <c r="BE80" i="4"/>
  <c r="BE81" i="4"/>
  <c r="BE82" i="4"/>
  <c r="BE83" i="4"/>
  <c r="BE84" i="4"/>
  <c r="BE85" i="4"/>
  <c r="BE86" i="4"/>
  <c r="BE87" i="4"/>
  <c r="BE88" i="4"/>
  <c r="BE89" i="4"/>
  <c r="BE90" i="4"/>
  <c r="BE91" i="4"/>
  <c r="BE92" i="4"/>
  <c r="BE93" i="4"/>
  <c r="BE94" i="4"/>
  <c r="BE95" i="4"/>
  <c r="BE96" i="4"/>
  <c r="BE97" i="4"/>
  <c r="BE98" i="4"/>
  <c r="BE99" i="4"/>
  <c r="BE100" i="4"/>
  <c r="BE101" i="4"/>
  <c r="BE102" i="4"/>
  <c r="BE103" i="4"/>
  <c r="BE104" i="4"/>
  <c r="BE105" i="4"/>
  <c r="BE106" i="4"/>
  <c r="BE107" i="4"/>
  <c r="BE108" i="4"/>
  <c r="BE109" i="4"/>
  <c r="BE110" i="4"/>
  <c r="BE111" i="4"/>
  <c r="BE112" i="4"/>
  <c r="BE113" i="4"/>
  <c r="BE114" i="4"/>
  <c r="BE115" i="4"/>
  <c r="BE116" i="4"/>
  <c r="BE117" i="4"/>
  <c r="BE118" i="4"/>
  <c r="BE119" i="4"/>
  <c r="BE120" i="4"/>
  <c r="BE121" i="4"/>
  <c r="BE122" i="4"/>
  <c r="BE123" i="4"/>
  <c r="BE124" i="4"/>
  <c r="BE125" i="4"/>
  <c r="BE126" i="4"/>
  <c r="BE127" i="4"/>
  <c r="BE128" i="4"/>
  <c r="BE129" i="4"/>
  <c r="BE130" i="4"/>
  <c r="BE131" i="4"/>
  <c r="BE132" i="4"/>
  <c r="BE133" i="4"/>
  <c r="BE134" i="4"/>
  <c r="BE135" i="4"/>
  <c r="BE136" i="4"/>
  <c r="BE137" i="4"/>
  <c r="BE138" i="4"/>
  <c r="BE139" i="4"/>
  <c r="BE140" i="4"/>
  <c r="BE141" i="4"/>
  <c r="BE142" i="4"/>
  <c r="BE143" i="4"/>
  <c r="BE144" i="4"/>
  <c r="BE145" i="4"/>
  <c r="BE146" i="4"/>
  <c r="BE147" i="4"/>
  <c r="BE148" i="4"/>
  <c r="BE149" i="4"/>
  <c r="BE150" i="4"/>
  <c r="BE151" i="4"/>
  <c r="BE152" i="4"/>
  <c r="BE153" i="4"/>
  <c r="BE154" i="4"/>
  <c r="BE155" i="4"/>
  <c r="BE156" i="4"/>
  <c r="BE157" i="4"/>
  <c r="BE158" i="4"/>
  <c r="BE159" i="4"/>
  <c r="BE160" i="4"/>
  <c r="BE161" i="4"/>
  <c r="BE162" i="4"/>
  <c r="BE163" i="4"/>
  <c r="BE164" i="4"/>
  <c r="BE165" i="4"/>
  <c r="BE166" i="4"/>
  <c r="BE167" i="4"/>
  <c r="BE168" i="4"/>
  <c r="BE169" i="4"/>
  <c r="BE170" i="4"/>
  <c r="BE171" i="4"/>
  <c r="BE172" i="4"/>
  <c r="BE173" i="4"/>
  <c r="BE174" i="4"/>
  <c r="BE175" i="4"/>
  <c r="BE176" i="4"/>
  <c r="BE177" i="4"/>
  <c r="BE178" i="4"/>
  <c r="BE179" i="4"/>
  <c r="BE180" i="4"/>
  <c r="BE181" i="4"/>
  <c r="BE182" i="4"/>
  <c r="BE183" i="4"/>
  <c r="BE184" i="4"/>
  <c r="BE185" i="4"/>
  <c r="BE186" i="4"/>
  <c r="BE187" i="4"/>
  <c r="BE188" i="4"/>
  <c r="BE189" i="4"/>
  <c r="BE190" i="4"/>
  <c r="BE191" i="4"/>
  <c r="BE192" i="4"/>
  <c r="BE193" i="4"/>
  <c r="BE194" i="4"/>
  <c r="BE195" i="4"/>
  <c r="BE196" i="4"/>
  <c r="BE197" i="4"/>
  <c r="BE198" i="4"/>
  <c r="BE199" i="4"/>
  <c r="BE200" i="4"/>
  <c r="BE201" i="4"/>
  <c r="BE202" i="4"/>
  <c r="BE203" i="4"/>
  <c r="BE204" i="4"/>
  <c r="BE205" i="4"/>
  <c r="BE206" i="4"/>
  <c r="BE207" i="4"/>
  <c r="BE208" i="4"/>
  <c r="BE209" i="4"/>
  <c r="BE210" i="4"/>
  <c r="BE211" i="4"/>
  <c r="CE11" i="4"/>
  <c r="CE12" i="4"/>
  <c r="CE13" i="4"/>
  <c r="CE14" i="4"/>
  <c r="CE15" i="4"/>
  <c r="CE16" i="4"/>
  <c r="G28" i="8"/>
  <c r="F28" i="8"/>
  <c r="E28" i="8"/>
  <c r="D28" i="8"/>
  <c r="C28" i="8"/>
  <c r="A27" i="8"/>
  <c r="G27" i="8"/>
  <c r="F27" i="8"/>
  <c r="E27" i="8"/>
  <c r="D27" i="8"/>
  <c r="C27" i="8"/>
  <c r="B30" i="8"/>
  <c r="B29" i="8"/>
  <c r="B28" i="8"/>
  <c r="B27" i="8"/>
  <c r="B14" i="8"/>
  <c r="A21" i="8"/>
  <c r="BD6" i="6"/>
  <c r="BD7" i="6"/>
  <c r="BD11" i="6"/>
  <c r="BD12" i="6"/>
  <c r="BD13" i="6"/>
  <c r="BD14" i="6"/>
  <c r="BD15" i="6"/>
  <c r="BD16" i="6"/>
  <c r="BD17" i="6"/>
  <c r="BD18" i="6"/>
  <c r="BD19" i="6"/>
  <c r="BD20" i="6"/>
  <c r="BD21" i="6"/>
  <c r="BD22" i="6"/>
  <c r="BD23" i="6"/>
  <c r="BD24" i="6"/>
  <c r="BD25" i="6"/>
  <c r="BD26" i="6"/>
  <c r="BD27" i="6"/>
  <c r="BD28" i="6"/>
  <c r="BD29" i="6"/>
  <c r="BD30" i="6"/>
  <c r="BD31" i="6"/>
  <c r="BD32" i="6"/>
  <c r="BD33" i="6"/>
  <c r="BD34" i="6"/>
  <c r="BD35" i="6"/>
  <c r="BD36" i="6"/>
  <c r="BD37" i="6"/>
  <c r="BD38" i="6"/>
  <c r="BD39" i="6"/>
  <c r="BD40" i="6"/>
  <c r="BD41" i="6"/>
  <c r="BD42" i="6"/>
  <c r="BD43" i="6"/>
  <c r="BD44" i="6"/>
  <c r="BD45" i="6"/>
  <c r="BD46" i="6"/>
  <c r="BD47" i="6"/>
  <c r="BD48" i="6"/>
  <c r="BD49" i="6"/>
  <c r="BD50" i="6"/>
  <c r="BD51" i="6"/>
  <c r="BD52" i="6"/>
  <c r="BD53" i="6"/>
  <c r="BD54" i="6"/>
  <c r="BD55" i="6"/>
  <c r="BD56" i="6"/>
  <c r="BD57" i="6"/>
  <c r="BD58" i="6"/>
  <c r="BD59" i="6"/>
  <c r="BD60" i="6"/>
  <c r="BD61" i="6"/>
  <c r="BD62" i="6"/>
  <c r="BD63" i="6"/>
  <c r="BD64" i="6"/>
  <c r="BD65" i="6"/>
  <c r="BD66" i="6"/>
  <c r="BD67" i="6"/>
  <c r="BD68" i="6"/>
  <c r="BD69" i="6"/>
  <c r="BD70" i="6"/>
  <c r="BD71" i="6"/>
  <c r="BD72" i="6"/>
  <c r="BD73" i="6"/>
  <c r="BD74" i="6"/>
  <c r="BD75" i="6"/>
  <c r="BD76" i="6"/>
  <c r="BD77" i="6"/>
  <c r="BD78" i="6"/>
  <c r="BD79" i="6"/>
  <c r="BD80" i="6"/>
  <c r="BD81" i="6"/>
  <c r="BD82" i="6"/>
  <c r="BD83" i="6"/>
  <c r="BD84" i="6"/>
  <c r="BD85" i="6"/>
  <c r="BD86" i="6"/>
  <c r="BD87" i="6"/>
  <c r="BD88" i="6"/>
  <c r="BD89" i="6"/>
  <c r="BD90" i="6"/>
  <c r="BD91" i="6"/>
  <c r="BD92" i="6"/>
  <c r="BD93" i="6"/>
  <c r="BD94" i="6"/>
  <c r="BD95" i="6"/>
  <c r="BD96" i="6"/>
  <c r="BD97" i="6"/>
  <c r="BD98" i="6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126" i="6"/>
  <c r="BD127" i="6"/>
  <c r="BD128" i="6"/>
  <c r="BD129" i="6"/>
  <c r="BD130" i="6"/>
  <c r="BD131" i="6"/>
  <c r="BD132" i="6"/>
  <c r="BD133" i="6"/>
  <c r="BD134" i="6"/>
  <c r="BD135" i="6"/>
  <c r="BD136" i="6"/>
  <c r="BD137" i="6"/>
  <c r="BD138" i="6"/>
  <c r="BD139" i="6"/>
  <c r="BD140" i="6"/>
  <c r="BD141" i="6"/>
  <c r="BD142" i="6"/>
  <c r="BD143" i="6"/>
  <c r="BD144" i="6"/>
  <c r="BD145" i="6"/>
  <c r="BD146" i="6"/>
  <c r="BD147" i="6"/>
  <c r="BD148" i="6"/>
  <c r="BD149" i="6"/>
  <c r="BD150" i="6"/>
  <c r="BD151" i="6"/>
  <c r="BD152" i="6"/>
  <c r="BD153" i="6"/>
  <c r="BD154" i="6"/>
  <c r="BD155" i="6"/>
  <c r="BD156" i="6"/>
  <c r="BD157" i="6"/>
  <c r="BD158" i="6"/>
  <c r="BD159" i="6"/>
  <c r="BD160" i="6"/>
  <c r="BD161" i="6"/>
  <c r="BD162" i="6"/>
  <c r="BD163" i="6"/>
  <c r="BD164" i="6"/>
  <c r="BD165" i="6"/>
  <c r="BD166" i="6"/>
  <c r="BD167" i="6"/>
  <c r="BD168" i="6"/>
  <c r="BD169" i="6"/>
  <c r="BD170" i="6"/>
  <c r="BD171" i="6"/>
  <c r="BD172" i="6"/>
  <c r="BD173" i="6"/>
  <c r="BD174" i="6"/>
  <c r="BD175" i="6"/>
  <c r="BD176" i="6"/>
  <c r="BD177" i="6"/>
  <c r="BD178" i="6"/>
  <c r="BD179" i="6"/>
  <c r="BD180" i="6"/>
  <c r="BD181" i="6"/>
  <c r="BD182" i="6"/>
  <c r="BD183" i="6"/>
  <c r="BD184" i="6"/>
  <c r="BD185" i="6"/>
  <c r="BD186" i="6"/>
  <c r="BD187" i="6"/>
  <c r="BD188" i="6"/>
  <c r="BD189" i="6"/>
  <c r="BD190" i="6"/>
  <c r="BD191" i="6"/>
  <c r="BD192" i="6"/>
  <c r="BD193" i="6"/>
  <c r="BD194" i="6"/>
  <c r="BD195" i="6"/>
  <c r="BD196" i="6"/>
  <c r="BD197" i="6"/>
  <c r="BD198" i="6"/>
  <c r="BD199" i="6"/>
  <c r="BD200" i="6"/>
  <c r="BD201" i="6"/>
  <c r="BD202" i="6"/>
  <c r="BD203" i="6"/>
  <c r="BD204" i="6"/>
  <c r="BD205" i="6"/>
  <c r="BD206" i="6"/>
  <c r="BD207" i="6"/>
  <c r="BD208" i="6"/>
  <c r="BD209" i="6"/>
  <c r="BD210" i="6"/>
  <c r="BD211" i="6"/>
  <c r="CD11" i="6"/>
  <c r="CD12" i="6"/>
  <c r="CD13" i="6"/>
  <c r="CD14" i="6"/>
  <c r="CD15" i="6"/>
  <c r="CD16" i="6"/>
  <c r="G21" i="8"/>
  <c r="F21" i="8"/>
  <c r="E21" i="8"/>
  <c r="D21" i="8"/>
  <c r="C21" i="8"/>
  <c r="A20" i="8"/>
  <c r="BD6" i="5"/>
  <c r="BD7" i="5"/>
  <c r="BD11" i="5"/>
  <c r="BD12" i="5"/>
  <c r="BD13" i="5"/>
  <c r="BD14" i="5"/>
  <c r="BD15" i="5"/>
  <c r="BD16" i="5"/>
  <c r="BD17" i="5"/>
  <c r="BD18" i="5"/>
  <c r="BD19" i="5"/>
  <c r="BD20" i="5"/>
  <c r="BD21" i="5"/>
  <c r="BD22" i="5"/>
  <c r="BD23" i="5"/>
  <c r="BD24" i="5"/>
  <c r="BD25" i="5"/>
  <c r="BD26" i="5"/>
  <c r="BD27" i="5"/>
  <c r="BD28" i="5"/>
  <c r="BD29" i="5"/>
  <c r="BD30" i="5"/>
  <c r="BD31" i="5"/>
  <c r="BD32" i="5"/>
  <c r="BD33" i="5"/>
  <c r="BD34" i="5"/>
  <c r="BD35" i="5"/>
  <c r="BD36" i="5"/>
  <c r="BD37" i="5"/>
  <c r="BD38" i="5"/>
  <c r="BD39" i="5"/>
  <c r="BD40" i="5"/>
  <c r="BD41" i="5"/>
  <c r="BD42" i="5"/>
  <c r="BD43" i="5"/>
  <c r="BD44" i="5"/>
  <c r="BD45" i="5"/>
  <c r="BD46" i="5"/>
  <c r="BD47" i="5"/>
  <c r="BD48" i="5"/>
  <c r="BD49" i="5"/>
  <c r="BD50" i="5"/>
  <c r="BD51" i="5"/>
  <c r="BD52" i="5"/>
  <c r="BD53" i="5"/>
  <c r="BD54" i="5"/>
  <c r="BD55" i="5"/>
  <c r="BD56" i="5"/>
  <c r="BD57" i="5"/>
  <c r="BD58" i="5"/>
  <c r="BD59" i="5"/>
  <c r="BD60" i="5"/>
  <c r="BD61" i="5"/>
  <c r="BD62" i="5"/>
  <c r="BD63" i="5"/>
  <c r="BD64" i="5"/>
  <c r="BD65" i="5"/>
  <c r="BD66" i="5"/>
  <c r="BD67" i="5"/>
  <c r="BD68" i="5"/>
  <c r="BD69" i="5"/>
  <c r="BD70" i="5"/>
  <c r="BD71" i="5"/>
  <c r="BD72" i="5"/>
  <c r="BD73" i="5"/>
  <c r="BD74" i="5"/>
  <c r="BD75" i="5"/>
  <c r="BD76" i="5"/>
  <c r="BD77" i="5"/>
  <c r="BD78" i="5"/>
  <c r="BD79" i="5"/>
  <c r="BD80" i="5"/>
  <c r="BD81" i="5"/>
  <c r="BD82" i="5"/>
  <c r="BD83" i="5"/>
  <c r="BD84" i="5"/>
  <c r="BD85" i="5"/>
  <c r="BD86" i="5"/>
  <c r="BD87" i="5"/>
  <c r="BD88" i="5"/>
  <c r="BD89" i="5"/>
  <c r="BD90" i="5"/>
  <c r="BD91" i="5"/>
  <c r="BD92" i="5"/>
  <c r="BD93" i="5"/>
  <c r="BD94" i="5"/>
  <c r="BD95" i="5"/>
  <c r="BD96" i="5"/>
  <c r="BD97" i="5"/>
  <c r="BD98" i="5"/>
  <c r="BD99" i="5"/>
  <c r="BD100" i="5"/>
  <c r="BD101" i="5"/>
  <c r="BD102" i="5"/>
  <c r="BD103" i="5"/>
  <c r="BD104" i="5"/>
  <c r="BD105" i="5"/>
  <c r="BD106" i="5"/>
  <c r="BD107" i="5"/>
  <c r="BD108" i="5"/>
  <c r="BD109" i="5"/>
  <c r="BD110" i="5"/>
  <c r="BD111" i="5"/>
  <c r="BD112" i="5"/>
  <c r="BD113" i="5"/>
  <c r="BD114" i="5"/>
  <c r="BD115" i="5"/>
  <c r="BD116" i="5"/>
  <c r="BD117" i="5"/>
  <c r="BD118" i="5"/>
  <c r="BD119" i="5"/>
  <c r="BD120" i="5"/>
  <c r="BD121" i="5"/>
  <c r="BD122" i="5"/>
  <c r="BD123" i="5"/>
  <c r="BD124" i="5"/>
  <c r="BD125" i="5"/>
  <c r="BD126" i="5"/>
  <c r="BD127" i="5"/>
  <c r="BD128" i="5"/>
  <c r="BD129" i="5"/>
  <c r="BD130" i="5"/>
  <c r="BD131" i="5"/>
  <c r="BD132" i="5"/>
  <c r="BD133" i="5"/>
  <c r="BD134" i="5"/>
  <c r="BD135" i="5"/>
  <c r="BD136" i="5"/>
  <c r="BD137" i="5"/>
  <c r="BD138" i="5"/>
  <c r="BD139" i="5"/>
  <c r="BD140" i="5"/>
  <c r="BD141" i="5"/>
  <c r="BD142" i="5"/>
  <c r="BD143" i="5"/>
  <c r="BD144" i="5"/>
  <c r="BD145" i="5"/>
  <c r="BD146" i="5"/>
  <c r="BD147" i="5"/>
  <c r="BD148" i="5"/>
  <c r="BD149" i="5"/>
  <c r="BD150" i="5"/>
  <c r="BD151" i="5"/>
  <c r="BD152" i="5"/>
  <c r="BD153" i="5"/>
  <c r="BD154" i="5"/>
  <c r="BD155" i="5"/>
  <c r="BD156" i="5"/>
  <c r="BD157" i="5"/>
  <c r="BD158" i="5"/>
  <c r="BD159" i="5"/>
  <c r="BD160" i="5"/>
  <c r="BD161" i="5"/>
  <c r="BD162" i="5"/>
  <c r="BD163" i="5"/>
  <c r="BD164" i="5"/>
  <c r="BD165" i="5"/>
  <c r="BD166" i="5"/>
  <c r="BD167" i="5"/>
  <c r="BD168" i="5"/>
  <c r="BD169" i="5"/>
  <c r="BD170" i="5"/>
  <c r="BD171" i="5"/>
  <c r="BD172" i="5"/>
  <c r="BD173" i="5"/>
  <c r="BD174" i="5"/>
  <c r="BD175" i="5"/>
  <c r="BD176" i="5"/>
  <c r="BD177" i="5"/>
  <c r="BD178" i="5"/>
  <c r="BD179" i="5"/>
  <c r="BD180" i="5"/>
  <c r="BD181" i="5"/>
  <c r="BD182" i="5"/>
  <c r="BD183" i="5"/>
  <c r="BD184" i="5"/>
  <c r="BD185" i="5"/>
  <c r="BD186" i="5"/>
  <c r="BD187" i="5"/>
  <c r="BD188" i="5"/>
  <c r="BD189" i="5"/>
  <c r="BD190" i="5"/>
  <c r="BD191" i="5"/>
  <c r="BD192" i="5"/>
  <c r="BD193" i="5"/>
  <c r="BD194" i="5"/>
  <c r="BD195" i="5"/>
  <c r="BD196" i="5"/>
  <c r="BD197" i="5"/>
  <c r="BD198" i="5"/>
  <c r="BD199" i="5"/>
  <c r="BD200" i="5"/>
  <c r="BD201" i="5"/>
  <c r="BD202" i="5"/>
  <c r="BD203" i="5"/>
  <c r="BD204" i="5"/>
  <c r="BD205" i="5"/>
  <c r="BD206" i="5"/>
  <c r="BD207" i="5"/>
  <c r="BD208" i="5"/>
  <c r="BD209" i="5"/>
  <c r="BD210" i="5"/>
  <c r="BD211" i="5"/>
  <c r="CD11" i="5"/>
  <c r="CD12" i="5"/>
  <c r="CD13" i="5"/>
  <c r="CD14" i="5"/>
  <c r="CD15" i="5"/>
  <c r="CD16" i="5"/>
  <c r="G20" i="8"/>
  <c r="F20" i="8"/>
  <c r="E20" i="8"/>
  <c r="D20" i="8"/>
  <c r="C20" i="8"/>
  <c r="A19" i="8"/>
  <c r="G19" i="8"/>
  <c r="F19" i="8"/>
  <c r="E19" i="8"/>
  <c r="D19" i="8"/>
  <c r="C19" i="8"/>
  <c r="A18" i="8"/>
  <c r="BD6" i="2"/>
  <c r="BD7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203" i="2"/>
  <c r="BD204" i="2"/>
  <c r="BD205" i="2"/>
  <c r="BD206" i="2"/>
  <c r="BD207" i="2"/>
  <c r="BD208" i="2"/>
  <c r="BD209" i="2"/>
  <c r="BD210" i="2"/>
  <c r="BD211" i="2"/>
  <c r="CD11" i="2"/>
  <c r="CD12" i="2"/>
  <c r="CD13" i="2"/>
  <c r="CD14" i="2"/>
  <c r="CD15" i="2"/>
  <c r="CD16" i="2"/>
  <c r="G18" i="8"/>
  <c r="F18" i="8"/>
  <c r="E18" i="8"/>
  <c r="D18" i="8"/>
  <c r="C18" i="8"/>
  <c r="B21" i="8"/>
  <c r="B20" i="8"/>
  <c r="B19" i="8"/>
  <c r="B18" i="8"/>
  <c r="B5" i="8"/>
  <c r="A12" i="8"/>
  <c r="A11" i="8"/>
  <c r="A10" i="8"/>
  <c r="A9" i="8"/>
  <c r="G9" i="8"/>
  <c r="F9" i="8"/>
  <c r="E9" i="8"/>
  <c r="D9" i="8"/>
  <c r="C9" i="8"/>
  <c r="G10" i="8"/>
  <c r="F10" i="8"/>
  <c r="E10" i="8"/>
  <c r="D10" i="8"/>
  <c r="C10" i="8"/>
  <c r="BC6" i="5"/>
  <c r="BC7" i="5"/>
  <c r="BC11" i="5"/>
  <c r="BC12" i="5"/>
  <c r="BC13" i="5"/>
  <c r="BC14" i="5"/>
  <c r="BC15" i="5"/>
  <c r="BC16" i="5"/>
  <c r="BC17" i="5"/>
  <c r="BC18" i="5"/>
  <c r="BC19" i="5"/>
  <c r="BC20" i="5"/>
  <c r="BC21" i="5"/>
  <c r="BC22" i="5"/>
  <c r="BC23" i="5"/>
  <c r="BC24" i="5"/>
  <c r="BC25" i="5"/>
  <c r="BC26" i="5"/>
  <c r="BC27" i="5"/>
  <c r="BC28" i="5"/>
  <c r="BC29" i="5"/>
  <c r="BC30" i="5"/>
  <c r="BC31" i="5"/>
  <c r="BC32" i="5"/>
  <c r="BC33" i="5"/>
  <c r="BC34" i="5"/>
  <c r="BC35" i="5"/>
  <c r="BC36" i="5"/>
  <c r="BC37" i="5"/>
  <c r="BC38" i="5"/>
  <c r="BC39" i="5"/>
  <c r="BC40" i="5"/>
  <c r="BC41" i="5"/>
  <c r="BC42" i="5"/>
  <c r="BC43" i="5"/>
  <c r="BC44" i="5"/>
  <c r="BC45" i="5"/>
  <c r="BC46" i="5"/>
  <c r="BC47" i="5"/>
  <c r="BC48" i="5"/>
  <c r="BC49" i="5"/>
  <c r="BC50" i="5"/>
  <c r="BC51" i="5"/>
  <c r="BC52" i="5"/>
  <c r="BC53" i="5"/>
  <c r="BC54" i="5"/>
  <c r="BC55" i="5"/>
  <c r="BC56" i="5"/>
  <c r="BC57" i="5"/>
  <c r="BC58" i="5"/>
  <c r="BC59" i="5"/>
  <c r="BC60" i="5"/>
  <c r="BC61" i="5"/>
  <c r="BC62" i="5"/>
  <c r="BC63" i="5"/>
  <c r="BC64" i="5"/>
  <c r="BC65" i="5"/>
  <c r="BC66" i="5"/>
  <c r="BC67" i="5"/>
  <c r="BC68" i="5"/>
  <c r="BC69" i="5"/>
  <c r="BC70" i="5"/>
  <c r="BC71" i="5"/>
  <c r="BC72" i="5"/>
  <c r="BC73" i="5"/>
  <c r="BC74" i="5"/>
  <c r="BC75" i="5"/>
  <c r="BC76" i="5"/>
  <c r="BC77" i="5"/>
  <c r="BC78" i="5"/>
  <c r="BC79" i="5"/>
  <c r="BC80" i="5"/>
  <c r="BC81" i="5"/>
  <c r="BC82" i="5"/>
  <c r="BC83" i="5"/>
  <c r="BC84" i="5"/>
  <c r="BC85" i="5"/>
  <c r="BC86" i="5"/>
  <c r="BC87" i="5"/>
  <c r="BC88" i="5"/>
  <c r="BC89" i="5"/>
  <c r="BC90" i="5"/>
  <c r="BC91" i="5"/>
  <c r="BC92" i="5"/>
  <c r="BC93" i="5"/>
  <c r="BC94" i="5"/>
  <c r="BC95" i="5"/>
  <c r="BC96" i="5"/>
  <c r="BC97" i="5"/>
  <c r="BC98" i="5"/>
  <c r="BC99" i="5"/>
  <c r="BC100" i="5"/>
  <c r="BC101" i="5"/>
  <c r="BC102" i="5"/>
  <c r="BC103" i="5"/>
  <c r="BC104" i="5"/>
  <c r="BC105" i="5"/>
  <c r="BC106" i="5"/>
  <c r="BC107" i="5"/>
  <c r="BC108" i="5"/>
  <c r="BC109" i="5"/>
  <c r="BC110" i="5"/>
  <c r="BC111" i="5"/>
  <c r="BC112" i="5"/>
  <c r="BC113" i="5"/>
  <c r="BC114" i="5"/>
  <c r="BC115" i="5"/>
  <c r="BC116" i="5"/>
  <c r="BC117" i="5"/>
  <c r="BC118" i="5"/>
  <c r="BC119" i="5"/>
  <c r="BC120" i="5"/>
  <c r="BC121" i="5"/>
  <c r="BC122" i="5"/>
  <c r="BC123" i="5"/>
  <c r="BC124" i="5"/>
  <c r="BC125" i="5"/>
  <c r="BC126" i="5"/>
  <c r="BC127" i="5"/>
  <c r="BC128" i="5"/>
  <c r="BC129" i="5"/>
  <c r="BC130" i="5"/>
  <c r="BC131" i="5"/>
  <c r="BC132" i="5"/>
  <c r="BC133" i="5"/>
  <c r="BC134" i="5"/>
  <c r="BC135" i="5"/>
  <c r="BC136" i="5"/>
  <c r="BC137" i="5"/>
  <c r="BC138" i="5"/>
  <c r="BC139" i="5"/>
  <c r="BC140" i="5"/>
  <c r="BC141" i="5"/>
  <c r="BC142" i="5"/>
  <c r="BC143" i="5"/>
  <c r="BC144" i="5"/>
  <c r="BC145" i="5"/>
  <c r="BC146" i="5"/>
  <c r="BC147" i="5"/>
  <c r="BC148" i="5"/>
  <c r="BC149" i="5"/>
  <c r="BC150" i="5"/>
  <c r="BC151" i="5"/>
  <c r="BC152" i="5"/>
  <c r="BC153" i="5"/>
  <c r="BC154" i="5"/>
  <c r="BC155" i="5"/>
  <c r="BC156" i="5"/>
  <c r="BC157" i="5"/>
  <c r="BC158" i="5"/>
  <c r="BC159" i="5"/>
  <c r="BC160" i="5"/>
  <c r="BC161" i="5"/>
  <c r="BC162" i="5"/>
  <c r="BC163" i="5"/>
  <c r="BC164" i="5"/>
  <c r="BC165" i="5"/>
  <c r="BC166" i="5"/>
  <c r="BC167" i="5"/>
  <c r="BC168" i="5"/>
  <c r="BC169" i="5"/>
  <c r="BC170" i="5"/>
  <c r="BC171" i="5"/>
  <c r="BC172" i="5"/>
  <c r="BC173" i="5"/>
  <c r="BC174" i="5"/>
  <c r="BC175" i="5"/>
  <c r="BC176" i="5"/>
  <c r="BC177" i="5"/>
  <c r="BC178" i="5"/>
  <c r="BC179" i="5"/>
  <c r="BC180" i="5"/>
  <c r="BC181" i="5"/>
  <c r="BC182" i="5"/>
  <c r="BC183" i="5"/>
  <c r="BC184" i="5"/>
  <c r="BC185" i="5"/>
  <c r="BC186" i="5"/>
  <c r="BC187" i="5"/>
  <c r="BC188" i="5"/>
  <c r="BC189" i="5"/>
  <c r="BC190" i="5"/>
  <c r="BC191" i="5"/>
  <c r="BC192" i="5"/>
  <c r="BC193" i="5"/>
  <c r="BC194" i="5"/>
  <c r="BC195" i="5"/>
  <c r="BC196" i="5"/>
  <c r="BC197" i="5"/>
  <c r="BC198" i="5"/>
  <c r="BC199" i="5"/>
  <c r="BC200" i="5"/>
  <c r="BC201" i="5"/>
  <c r="BC202" i="5"/>
  <c r="BC203" i="5"/>
  <c r="BC204" i="5"/>
  <c r="BC205" i="5"/>
  <c r="BC206" i="5"/>
  <c r="BC207" i="5"/>
  <c r="BC208" i="5"/>
  <c r="BC209" i="5"/>
  <c r="BC210" i="5"/>
  <c r="BC211" i="5"/>
  <c r="CC11" i="5"/>
  <c r="CC12" i="5"/>
  <c r="CC13" i="5"/>
  <c r="CC14" i="5"/>
  <c r="CC15" i="5"/>
  <c r="CC16" i="5"/>
  <c r="G11" i="8"/>
  <c r="F11" i="8"/>
  <c r="E11" i="8"/>
  <c r="D11" i="8"/>
  <c r="C11" i="8"/>
  <c r="BZ6" i="2"/>
  <c r="BZ7" i="2"/>
  <c r="BZ211" i="2"/>
  <c r="BY6" i="2"/>
  <c r="BY7" i="2"/>
  <c r="BY211" i="2"/>
  <c r="BX6" i="2"/>
  <c r="BX7" i="2"/>
  <c r="BX211" i="2"/>
  <c r="BW6" i="2"/>
  <c r="BW7" i="2"/>
  <c r="BW211" i="2"/>
  <c r="BV6" i="2"/>
  <c r="BV7" i="2"/>
  <c r="BV211" i="2"/>
  <c r="BU6" i="2"/>
  <c r="BU7" i="2"/>
  <c r="BU211" i="2"/>
  <c r="BT6" i="2"/>
  <c r="BT7" i="2"/>
  <c r="BT211" i="2"/>
  <c r="BS6" i="2"/>
  <c r="BS7" i="2"/>
  <c r="BS211" i="2"/>
  <c r="BR6" i="2"/>
  <c r="BR7" i="2"/>
  <c r="BR211" i="2"/>
  <c r="BQ6" i="2"/>
  <c r="BQ7" i="2"/>
  <c r="BQ211" i="2"/>
  <c r="BP6" i="2"/>
  <c r="BP7" i="2"/>
  <c r="BP211" i="2"/>
  <c r="BO6" i="2"/>
  <c r="BO7" i="2"/>
  <c r="BO211" i="2"/>
  <c r="BN6" i="2"/>
  <c r="BN7" i="2"/>
  <c r="BN211" i="2"/>
  <c r="BM6" i="2"/>
  <c r="BM7" i="2"/>
  <c r="BM211" i="2"/>
  <c r="BL6" i="2"/>
  <c r="BL7" i="2"/>
  <c r="BL211" i="2"/>
  <c r="BK6" i="2"/>
  <c r="BK7" i="2"/>
  <c r="BK211" i="2"/>
  <c r="BJ6" i="2"/>
  <c r="BJ7" i="2"/>
  <c r="BJ211" i="2"/>
  <c r="BI6" i="2"/>
  <c r="BI7" i="2"/>
  <c r="BI211" i="2"/>
  <c r="BH6" i="2"/>
  <c r="BH7" i="2"/>
  <c r="BH211" i="2"/>
  <c r="BG6" i="2"/>
  <c r="BG7" i="2"/>
  <c r="BG211" i="2"/>
  <c r="BF6" i="2"/>
  <c r="BF7" i="2"/>
  <c r="BF211" i="2"/>
  <c r="BE6" i="2"/>
  <c r="BE7" i="2"/>
  <c r="BE211" i="2"/>
  <c r="BC6" i="2"/>
  <c r="BC7" i="2"/>
  <c r="BC211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C210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C209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C208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C207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C206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C205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C204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C203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C202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C201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C200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C199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C198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C197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C196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C195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C194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C193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C192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C191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C190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C189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C188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C187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C186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C185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C184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C183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C182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C181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C180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C179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C178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C177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C176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C175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C174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C173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C172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C171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C170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C169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C168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C167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C166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C165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C164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C163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C162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C161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C160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C159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C158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C157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C156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C155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C154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C153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C152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C151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C150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C149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C148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C147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C146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C145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C144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C143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C142" i="2"/>
  <c r="BZ141" i="2"/>
  <c r="BY141" i="2"/>
  <c r="BX141" i="2"/>
  <c r="BW141" i="2"/>
  <c r="BV141" i="2"/>
  <c r="BU141" i="2"/>
  <c r="BT141" i="2"/>
  <c r="BS141" i="2"/>
  <c r="BR141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E141" i="2"/>
  <c r="BC141" i="2"/>
  <c r="BZ140" i="2"/>
  <c r="BY140" i="2"/>
  <c r="BX140" i="2"/>
  <c r="BW140" i="2"/>
  <c r="BV140" i="2"/>
  <c r="BU140" i="2"/>
  <c r="BT140" i="2"/>
  <c r="BS140" i="2"/>
  <c r="BR140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E140" i="2"/>
  <c r="BC140" i="2"/>
  <c r="BZ139" i="2"/>
  <c r="BY139" i="2"/>
  <c r="BX139" i="2"/>
  <c r="BW139" i="2"/>
  <c r="BV139" i="2"/>
  <c r="BU139" i="2"/>
  <c r="BT139" i="2"/>
  <c r="BS139" i="2"/>
  <c r="BR139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E139" i="2"/>
  <c r="BC139" i="2"/>
  <c r="BZ138" i="2"/>
  <c r="BY138" i="2"/>
  <c r="BX138" i="2"/>
  <c r="BW138" i="2"/>
  <c r="BV138" i="2"/>
  <c r="BU138" i="2"/>
  <c r="BT138" i="2"/>
  <c r="BS138" i="2"/>
  <c r="BR138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E138" i="2"/>
  <c r="BC138" i="2"/>
  <c r="BZ137" i="2"/>
  <c r="BY137" i="2"/>
  <c r="BX137" i="2"/>
  <c r="BW137" i="2"/>
  <c r="BV137" i="2"/>
  <c r="BU137" i="2"/>
  <c r="BT137" i="2"/>
  <c r="BS137" i="2"/>
  <c r="BR137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E137" i="2"/>
  <c r="BC137" i="2"/>
  <c r="BZ136" i="2"/>
  <c r="BY136" i="2"/>
  <c r="BX136" i="2"/>
  <c r="BW136" i="2"/>
  <c r="BV136" i="2"/>
  <c r="BU136" i="2"/>
  <c r="BT136" i="2"/>
  <c r="BS136" i="2"/>
  <c r="BR136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E136" i="2"/>
  <c r="BC136" i="2"/>
  <c r="BZ135" i="2"/>
  <c r="BY135" i="2"/>
  <c r="BX135" i="2"/>
  <c r="BW135" i="2"/>
  <c r="BV135" i="2"/>
  <c r="BU135" i="2"/>
  <c r="BT135" i="2"/>
  <c r="BS135" i="2"/>
  <c r="BR135" i="2"/>
  <c r="BQ135" i="2"/>
  <c r="BP135" i="2"/>
  <c r="BO135" i="2"/>
  <c r="BN135" i="2"/>
  <c r="BM135" i="2"/>
  <c r="BL135" i="2"/>
  <c r="BK135" i="2"/>
  <c r="BJ135" i="2"/>
  <c r="BI135" i="2"/>
  <c r="BH135" i="2"/>
  <c r="BG135" i="2"/>
  <c r="BF135" i="2"/>
  <c r="BE135" i="2"/>
  <c r="BC135" i="2"/>
  <c r="BZ134" i="2"/>
  <c r="BY134" i="2"/>
  <c r="BX134" i="2"/>
  <c r="BW134" i="2"/>
  <c r="BV134" i="2"/>
  <c r="BU134" i="2"/>
  <c r="BT134" i="2"/>
  <c r="BS134" i="2"/>
  <c r="BR134" i="2"/>
  <c r="BQ134" i="2"/>
  <c r="BP134" i="2"/>
  <c r="BO134" i="2"/>
  <c r="BN134" i="2"/>
  <c r="BM134" i="2"/>
  <c r="BL134" i="2"/>
  <c r="BK134" i="2"/>
  <c r="BJ134" i="2"/>
  <c r="BI134" i="2"/>
  <c r="BH134" i="2"/>
  <c r="BG134" i="2"/>
  <c r="BF134" i="2"/>
  <c r="BE134" i="2"/>
  <c r="BC134" i="2"/>
  <c r="BZ133" i="2"/>
  <c r="BY133" i="2"/>
  <c r="BX133" i="2"/>
  <c r="BW133" i="2"/>
  <c r="BV133" i="2"/>
  <c r="BU133" i="2"/>
  <c r="BT133" i="2"/>
  <c r="BS133" i="2"/>
  <c r="BR133" i="2"/>
  <c r="BQ133" i="2"/>
  <c r="BP133" i="2"/>
  <c r="BO133" i="2"/>
  <c r="BN133" i="2"/>
  <c r="BM133" i="2"/>
  <c r="BL133" i="2"/>
  <c r="BK133" i="2"/>
  <c r="BJ133" i="2"/>
  <c r="BI133" i="2"/>
  <c r="BH133" i="2"/>
  <c r="BG133" i="2"/>
  <c r="BF133" i="2"/>
  <c r="BE133" i="2"/>
  <c r="BC133" i="2"/>
  <c r="BZ132" i="2"/>
  <c r="BY132" i="2"/>
  <c r="BX132" i="2"/>
  <c r="BW132" i="2"/>
  <c r="BV132" i="2"/>
  <c r="BU132" i="2"/>
  <c r="BT132" i="2"/>
  <c r="BS132" i="2"/>
  <c r="BR132" i="2"/>
  <c r="BQ132" i="2"/>
  <c r="BP132" i="2"/>
  <c r="BO132" i="2"/>
  <c r="BN132" i="2"/>
  <c r="BM132" i="2"/>
  <c r="BL132" i="2"/>
  <c r="BK132" i="2"/>
  <c r="BJ132" i="2"/>
  <c r="BI132" i="2"/>
  <c r="BH132" i="2"/>
  <c r="BG132" i="2"/>
  <c r="BF132" i="2"/>
  <c r="BE132" i="2"/>
  <c r="BC132" i="2"/>
  <c r="BZ131" i="2"/>
  <c r="BY131" i="2"/>
  <c r="BX131" i="2"/>
  <c r="BW131" i="2"/>
  <c r="BV131" i="2"/>
  <c r="BU131" i="2"/>
  <c r="BT131" i="2"/>
  <c r="BS131" i="2"/>
  <c r="BR131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E131" i="2"/>
  <c r="BC131" i="2"/>
  <c r="BZ130" i="2"/>
  <c r="BY130" i="2"/>
  <c r="BX130" i="2"/>
  <c r="BW130" i="2"/>
  <c r="BV130" i="2"/>
  <c r="BU130" i="2"/>
  <c r="BT130" i="2"/>
  <c r="BS130" i="2"/>
  <c r="BR130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E130" i="2"/>
  <c r="BC130" i="2"/>
  <c r="BZ129" i="2"/>
  <c r="BY129" i="2"/>
  <c r="BX129" i="2"/>
  <c r="BW129" i="2"/>
  <c r="BV129" i="2"/>
  <c r="BU129" i="2"/>
  <c r="BT129" i="2"/>
  <c r="BS129" i="2"/>
  <c r="BR129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E129" i="2"/>
  <c r="BC129" i="2"/>
  <c r="BZ128" i="2"/>
  <c r="BY128" i="2"/>
  <c r="BX128" i="2"/>
  <c r="BW128" i="2"/>
  <c r="BV128" i="2"/>
  <c r="BU128" i="2"/>
  <c r="BT128" i="2"/>
  <c r="BS128" i="2"/>
  <c r="BR128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E128" i="2"/>
  <c r="BC128" i="2"/>
  <c r="BZ127" i="2"/>
  <c r="BY127" i="2"/>
  <c r="BX127" i="2"/>
  <c r="BW127" i="2"/>
  <c r="BV127" i="2"/>
  <c r="BU127" i="2"/>
  <c r="BT127" i="2"/>
  <c r="BS127" i="2"/>
  <c r="BR127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E127" i="2"/>
  <c r="BC127" i="2"/>
  <c r="BZ126" i="2"/>
  <c r="BY126" i="2"/>
  <c r="BX126" i="2"/>
  <c r="BW126" i="2"/>
  <c r="BV126" i="2"/>
  <c r="BU126" i="2"/>
  <c r="BT126" i="2"/>
  <c r="BS126" i="2"/>
  <c r="BR126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E126" i="2"/>
  <c r="BC126" i="2"/>
  <c r="BZ125" i="2"/>
  <c r="BY125" i="2"/>
  <c r="BX125" i="2"/>
  <c r="BW125" i="2"/>
  <c r="BV125" i="2"/>
  <c r="BU125" i="2"/>
  <c r="BT125" i="2"/>
  <c r="BS125" i="2"/>
  <c r="BR125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E125" i="2"/>
  <c r="BC125" i="2"/>
  <c r="BZ124" i="2"/>
  <c r="BY124" i="2"/>
  <c r="BX124" i="2"/>
  <c r="BW124" i="2"/>
  <c r="BV124" i="2"/>
  <c r="BU124" i="2"/>
  <c r="BT124" i="2"/>
  <c r="BS124" i="2"/>
  <c r="BR124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E124" i="2"/>
  <c r="BC124" i="2"/>
  <c r="BZ123" i="2"/>
  <c r="BY123" i="2"/>
  <c r="BX123" i="2"/>
  <c r="BW123" i="2"/>
  <c r="BV123" i="2"/>
  <c r="BU123" i="2"/>
  <c r="BT123" i="2"/>
  <c r="BS123" i="2"/>
  <c r="BR123" i="2"/>
  <c r="BQ123" i="2"/>
  <c r="BP123" i="2"/>
  <c r="BO123" i="2"/>
  <c r="BN123" i="2"/>
  <c r="BM123" i="2"/>
  <c r="BL123" i="2"/>
  <c r="BK123" i="2"/>
  <c r="BJ123" i="2"/>
  <c r="BI123" i="2"/>
  <c r="BH123" i="2"/>
  <c r="BG123" i="2"/>
  <c r="BF123" i="2"/>
  <c r="BE123" i="2"/>
  <c r="BC123" i="2"/>
  <c r="BZ122" i="2"/>
  <c r="BY122" i="2"/>
  <c r="BX122" i="2"/>
  <c r="BW122" i="2"/>
  <c r="BV122" i="2"/>
  <c r="BU122" i="2"/>
  <c r="BT122" i="2"/>
  <c r="BS122" i="2"/>
  <c r="BR122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BE122" i="2"/>
  <c r="BC122" i="2"/>
  <c r="BZ121" i="2"/>
  <c r="BY121" i="2"/>
  <c r="BX121" i="2"/>
  <c r="BW121" i="2"/>
  <c r="BV121" i="2"/>
  <c r="BU121" i="2"/>
  <c r="BT121" i="2"/>
  <c r="BS121" i="2"/>
  <c r="BR121" i="2"/>
  <c r="BQ121" i="2"/>
  <c r="BP121" i="2"/>
  <c r="BO121" i="2"/>
  <c r="BN121" i="2"/>
  <c r="BM121" i="2"/>
  <c r="BL121" i="2"/>
  <c r="BK121" i="2"/>
  <c r="BJ121" i="2"/>
  <c r="BI121" i="2"/>
  <c r="BH121" i="2"/>
  <c r="BG121" i="2"/>
  <c r="BF121" i="2"/>
  <c r="BE121" i="2"/>
  <c r="BC121" i="2"/>
  <c r="BZ120" i="2"/>
  <c r="BY120" i="2"/>
  <c r="BX120" i="2"/>
  <c r="BW120" i="2"/>
  <c r="BV120" i="2"/>
  <c r="BU120" i="2"/>
  <c r="BT120" i="2"/>
  <c r="BS120" i="2"/>
  <c r="BR120" i="2"/>
  <c r="BQ120" i="2"/>
  <c r="BP120" i="2"/>
  <c r="BO120" i="2"/>
  <c r="BN120" i="2"/>
  <c r="BM120" i="2"/>
  <c r="BL120" i="2"/>
  <c r="BK120" i="2"/>
  <c r="BJ120" i="2"/>
  <c r="BI120" i="2"/>
  <c r="BH120" i="2"/>
  <c r="BG120" i="2"/>
  <c r="BF120" i="2"/>
  <c r="BE120" i="2"/>
  <c r="BC120" i="2"/>
  <c r="BZ119" i="2"/>
  <c r="BY119" i="2"/>
  <c r="BX119" i="2"/>
  <c r="BW119" i="2"/>
  <c r="BV119" i="2"/>
  <c r="BU119" i="2"/>
  <c r="BT119" i="2"/>
  <c r="BS119" i="2"/>
  <c r="BR119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E119" i="2"/>
  <c r="BC119" i="2"/>
  <c r="BZ118" i="2"/>
  <c r="BY118" i="2"/>
  <c r="BX118" i="2"/>
  <c r="BW118" i="2"/>
  <c r="BV118" i="2"/>
  <c r="BU118" i="2"/>
  <c r="BT118" i="2"/>
  <c r="BS118" i="2"/>
  <c r="BR118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E118" i="2"/>
  <c r="BC118" i="2"/>
  <c r="BZ117" i="2"/>
  <c r="BY117" i="2"/>
  <c r="BX117" i="2"/>
  <c r="BW117" i="2"/>
  <c r="BV117" i="2"/>
  <c r="BU117" i="2"/>
  <c r="BT117" i="2"/>
  <c r="BS117" i="2"/>
  <c r="BR117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E117" i="2"/>
  <c r="BC117" i="2"/>
  <c r="BZ116" i="2"/>
  <c r="BY116" i="2"/>
  <c r="BX116" i="2"/>
  <c r="BW116" i="2"/>
  <c r="BV116" i="2"/>
  <c r="BU116" i="2"/>
  <c r="BT116" i="2"/>
  <c r="BS116" i="2"/>
  <c r="BR116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E116" i="2"/>
  <c r="BC116" i="2"/>
  <c r="BZ115" i="2"/>
  <c r="BY115" i="2"/>
  <c r="BX115" i="2"/>
  <c r="BW115" i="2"/>
  <c r="BV115" i="2"/>
  <c r="BU115" i="2"/>
  <c r="BT115" i="2"/>
  <c r="BS115" i="2"/>
  <c r="BR115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E115" i="2"/>
  <c r="BC115" i="2"/>
  <c r="BZ114" i="2"/>
  <c r="BY114" i="2"/>
  <c r="BX114" i="2"/>
  <c r="BW114" i="2"/>
  <c r="BV114" i="2"/>
  <c r="BU114" i="2"/>
  <c r="BT114" i="2"/>
  <c r="BS114" i="2"/>
  <c r="BR114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E114" i="2"/>
  <c r="BC114" i="2"/>
  <c r="BZ113" i="2"/>
  <c r="BY113" i="2"/>
  <c r="BX113" i="2"/>
  <c r="BW113" i="2"/>
  <c r="BV113" i="2"/>
  <c r="BU113" i="2"/>
  <c r="BT113" i="2"/>
  <c r="BS113" i="2"/>
  <c r="BR113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E113" i="2"/>
  <c r="BC113" i="2"/>
  <c r="BZ112" i="2"/>
  <c r="BY112" i="2"/>
  <c r="BX112" i="2"/>
  <c r="BW112" i="2"/>
  <c r="BV112" i="2"/>
  <c r="BU112" i="2"/>
  <c r="BT112" i="2"/>
  <c r="BS112" i="2"/>
  <c r="BR112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E112" i="2"/>
  <c r="BC112" i="2"/>
  <c r="BZ111" i="2"/>
  <c r="BY111" i="2"/>
  <c r="BX111" i="2"/>
  <c r="BW111" i="2"/>
  <c r="BV111" i="2"/>
  <c r="BU111" i="2"/>
  <c r="BT111" i="2"/>
  <c r="BS111" i="2"/>
  <c r="BR111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E111" i="2"/>
  <c r="BC111" i="2"/>
  <c r="BZ110" i="2"/>
  <c r="BY110" i="2"/>
  <c r="BX110" i="2"/>
  <c r="BW110" i="2"/>
  <c r="BV110" i="2"/>
  <c r="BU110" i="2"/>
  <c r="BT110" i="2"/>
  <c r="BS110" i="2"/>
  <c r="BR110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C110" i="2"/>
  <c r="BZ109" i="2"/>
  <c r="BY109" i="2"/>
  <c r="BX109" i="2"/>
  <c r="BW109" i="2"/>
  <c r="BV109" i="2"/>
  <c r="BU109" i="2"/>
  <c r="BT109" i="2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C109" i="2"/>
  <c r="BZ108" i="2"/>
  <c r="BY108" i="2"/>
  <c r="BX108" i="2"/>
  <c r="BW108" i="2"/>
  <c r="BV108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C108" i="2"/>
  <c r="BZ107" i="2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C107" i="2"/>
  <c r="BZ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C106" i="2"/>
  <c r="BZ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C105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C104" i="2"/>
  <c r="BZ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C103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C102" i="2"/>
  <c r="BZ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C101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C100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C99" i="2"/>
  <c r="BZ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C98" i="2"/>
  <c r="BZ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C97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C96" i="2"/>
  <c r="BZ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C95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C94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C93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C92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C91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C90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C89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C88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C87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C86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C85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C84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C83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C82" i="2"/>
  <c r="BZ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C81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C80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C79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C78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C77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C76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C75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C74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C73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C72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C71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C70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C69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C68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C67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C66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C65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C64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C63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C62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C61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C60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C59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C58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C57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C56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C55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C54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C53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C52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C51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C50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C49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C48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C47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C46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C45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C44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C43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C42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C41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C40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C39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C38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C37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C36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C35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C34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C33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C32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C31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C30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C29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C28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C27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C26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C25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C24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C23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C22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C21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C20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C19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C18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C17" i="2"/>
  <c r="BZ11" i="2"/>
  <c r="BZ12" i="2"/>
  <c r="BZ13" i="2"/>
  <c r="BZ14" i="2"/>
  <c r="BZ15" i="2"/>
  <c r="BZ16" i="2"/>
  <c r="CZ11" i="2"/>
  <c r="CZ12" i="2"/>
  <c r="CZ13" i="2"/>
  <c r="CZ14" i="2"/>
  <c r="CZ15" i="2"/>
  <c r="CZ16" i="2"/>
  <c r="BY11" i="2"/>
  <c r="BY12" i="2"/>
  <c r="BY13" i="2"/>
  <c r="BY14" i="2"/>
  <c r="BY15" i="2"/>
  <c r="BY16" i="2"/>
  <c r="CY11" i="2"/>
  <c r="CY12" i="2"/>
  <c r="CY13" i="2"/>
  <c r="CY14" i="2"/>
  <c r="CY15" i="2"/>
  <c r="CY16" i="2"/>
  <c r="BX11" i="2"/>
  <c r="BX12" i="2"/>
  <c r="BX13" i="2"/>
  <c r="BX14" i="2"/>
  <c r="BX15" i="2"/>
  <c r="BX16" i="2"/>
  <c r="CX11" i="2"/>
  <c r="CX12" i="2"/>
  <c r="CX13" i="2"/>
  <c r="CX14" i="2"/>
  <c r="CX15" i="2"/>
  <c r="CX16" i="2"/>
  <c r="BW11" i="2"/>
  <c r="BW12" i="2"/>
  <c r="BW13" i="2"/>
  <c r="BW14" i="2"/>
  <c r="BW15" i="2"/>
  <c r="BW16" i="2"/>
  <c r="CW11" i="2"/>
  <c r="CW12" i="2"/>
  <c r="CW13" i="2"/>
  <c r="CW14" i="2"/>
  <c r="CW15" i="2"/>
  <c r="CW16" i="2"/>
  <c r="BV11" i="2"/>
  <c r="BV12" i="2"/>
  <c r="BV13" i="2"/>
  <c r="BV14" i="2"/>
  <c r="BV15" i="2"/>
  <c r="BV16" i="2"/>
  <c r="CV11" i="2"/>
  <c r="CV12" i="2"/>
  <c r="CV13" i="2"/>
  <c r="CV14" i="2"/>
  <c r="CV15" i="2"/>
  <c r="CV16" i="2"/>
  <c r="BU11" i="2"/>
  <c r="BU12" i="2"/>
  <c r="BU13" i="2"/>
  <c r="BU14" i="2"/>
  <c r="BU15" i="2"/>
  <c r="BU16" i="2"/>
  <c r="CU11" i="2"/>
  <c r="CU12" i="2"/>
  <c r="CU13" i="2"/>
  <c r="CU14" i="2"/>
  <c r="CU15" i="2"/>
  <c r="CU16" i="2"/>
  <c r="BT11" i="2"/>
  <c r="BT12" i="2"/>
  <c r="BT13" i="2"/>
  <c r="BT14" i="2"/>
  <c r="BT15" i="2"/>
  <c r="BT16" i="2"/>
  <c r="CT11" i="2"/>
  <c r="CT12" i="2"/>
  <c r="CT13" i="2"/>
  <c r="CT14" i="2"/>
  <c r="CT15" i="2"/>
  <c r="CT16" i="2"/>
  <c r="BS11" i="2"/>
  <c r="BS12" i="2"/>
  <c r="BS13" i="2"/>
  <c r="BS14" i="2"/>
  <c r="BS15" i="2"/>
  <c r="BS16" i="2"/>
  <c r="CS11" i="2"/>
  <c r="CS12" i="2"/>
  <c r="CS13" i="2"/>
  <c r="CS14" i="2"/>
  <c r="CS15" i="2"/>
  <c r="CS16" i="2"/>
  <c r="BR11" i="2"/>
  <c r="BR12" i="2"/>
  <c r="BR13" i="2"/>
  <c r="BR14" i="2"/>
  <c r="BR15" i="2"/>
  <c r="BR16" i="2"/>
  <c r="CR11" i="2"/>
  <c r="CR12" i="2"/>
  <c r="CR13" i="2"/>
  <c r="CR14" i="2"/>
  <c r="CR15" i="2"/>
  <c r="CR16" i="2"/>
  <c r="BQ11" i="2"/>
  <c r="BQ12" i="2"/>
  <c r="BQ13" i="2"/>
  <c r="BQ14" i="2"/>
  <c r="BQ15" i="2"/>
  <c r="BQ16" i="2"/>
  <c r="CQ11" i="2"/>
  <c r="CQ12" i="2"/>
  <c r="CQ13" i="2"/>
  <c r="CQ14" i="2"/>
  <c r="CQ15" i="2"/>
  <c r="CQ16" i="2"/>
  <c r="BP11" i="2"/>
  <c r="BP12" i="2"/>
  <c r="BP13" i="2"/>
  <c r="BP14" i="2"/>
  <c r="BP15" i="2"/>
  <c r="BP16" i="2"/>
  <c r="CP11" i="2"/>
  <c r="CP12" i="2"/>
  <c r="CP13" i="2"/>
  <c r="CP14" i="2"/>
  <c r="CP15" i="2"/>
  <c r="CP16" i="2"/>
  <c r="BO11" i="2"/>
  <c r="BO12" i="2"/>
  <c r="BO13" i="2"/>
  <c r="BO14" i="2"/>
  <c r="BO15" i="2"/>
  <c r="BO16" i="2"/>
  <c r="CO11" i="2"/>
  <c r="CO12" i="2"/>
  <c r="CO13" i="2"/>
  <c r="CO14" i="2"/>
  <c r="CO15" i="2"/>
  <c r="CO16" i="2"/>
  <c r="BN11" i="2"/>
  <c r="BN12" i="2"/>
  <c r="BN13" i="2"/>
  <c r="BN14" i="2"/>
  <c r="BN15" i="2"/>
  <c r="BN16" i="2"/>
  <c r="CN11" i="2"/>
  <c r="CN12" i="2"/>
  <c r="CN13" i="2"/>
  <c r="CN14" i="2"/>
  <c r="CN15" i="2"/>
  <c r="CN16" i="2"/>
  <c r="BM11" i="2"/>
  <c r="BM12" i="2"/>
  <c r="BM13" i="2"/>
  <c r="BM14" i="2"/>
  <c r="BM15" i="2"/>
  <c r="BM16" i="2"/>
  <c r="CM11" i="2"/>
  <c r="CM12" i="2"/>
  <c r="CM13" i="2"/>
  <c r="CM14" i="2"/>
  <c r="CM15" i="2"/>
  <c r="CM16" i="2"/>
  <c r="BL11" i="2"/>
  <c r="BL12" i="2"/>
  <c r="BL13" i="2"/>
  <c r="BL14" i="2"/>
  <c r="BL15" i="2"/>
  <c r="BL16" i="2"/>
  <c r="CL11" i="2"/>
  <c r="CL12" i="2"/>
  <c r="CL13" i="2"/>
  <c r="CL14" i="2"/>
  <c r="CL15" i="2"/>
  <c r="CL16" i="2"/>
  <c r="BK11" i="2"/>
  <c r="BK12" i="2"/>
  <c r="BK13" i="2"/>
  <c r="BK14" i="2"/>
  <c r="BK15" i="2"/>
  <c r="BK16" i="2"/>
  <c r="CK11" i="2"/>
  <c r="CK12" i="2"/>
  <c r="CK13" i="2"/>
  <c r="CK14" i="2"/>
  <c r="CK15" i="2"/>
  <c r="CK16" i="2"/>
  <c r="BJ11" i="2"/>
  <c r="BJ12" i="2"/>
  <c r="BJ13" i="2"/>
  <c r="BJ14" i="2"/>
  <c r="BJ15" i="2"/>
  <c r="BJ16" i="2"/>
  <c r="CJ11" i="2"/>
  <c r="CJ12" i="2"/>
  <c r="CJ13" i="2"/>
  <c r="CJ14" i="2"/>
  <c r="CJ15" i="2"/>
  <c r="CJ16" i="2"/>
  <c r="BI11" i="2"/>
  <c r="BI12" i="2"/>
  <c r="BI13" i="2"/>
  <c r="BI14" i="2"/>
  <c r="BI15" i="2"/>
  <c r="BI16" i="2"/>
  <c r="CI11" i="2"/>
  <c r="CI12" i="2"/>
  <c r="CI13" i="2"/>
  <c r="CI14" i="2"/>
  <c r="CI15" i="2"/>
  <c r="CI16" i="2"/>
  <c r="BH11" i="2"/>
  <c r="BH12" i="2"/>
  <c r="BH13" i="2"/>
  <c r="BH14" i="2"/>
  <c r="BH15" i="2"/>
  <c r="BH16" i="2"/>
  <c r="CH11" i="2"/>
  <c r="CH12" i="2"/>
  <c r="CH13" i="2"/>
  <c r="CH14" i="2"/>
  <c r="CH15" i="2"/>
  <c r="CH16" i="2"/>
  <c r="BG11" i="2"/>
  <c r="BG12" i="2"/>
  <c r="BG13" i="2"/>
  <c r="BG14" i="2"/>
  <c r="BG15" i="2"/>
  <c r="BG16" i="2"/>
  <c r="CG11" i="2"/>
  <c r="CG12" i="2"/>
  <c r="CG13" i="2"/>
  <c r="CG14" i="2"/>
  <c r="CG15" i="2"/>
  <c r="CG16" i="2"/>
  <c r="BF11" i="2"/>
  <c r="BF12" i="2"/>
  <c r="BF13" i="2"/>
  <c r="BF14" i="2"/>
  <c r="BF15" i="2"/>
  <c r="BF16" i="2"/>
  <c r="CF11" i="2"/>
  <c r="CF12" i="2"/>
  <c r="CF13" i="2"/>
  <c r="CF14" i="2"/>
  <c r="CF15" i="2"/>
  <c r="CF16" i="2"/>
  <c r="BE11" i="2"/>
  <c r="BE12" i="2"/>
  <c r="BE13" i="2"/>
  <c r="BE14" i="2"/>
  <c r="BE15" i="2"/>
  <c r="BE16" i="2"/>
  <c r="CE11" i="2"/>
  <c r="CE12" i="2"/>
  <c r="CE13" i="2"/>
  <c r="CE14" i="2"/>
  <c r="CE15" i="2"/>
  <c r="CE16" i="2"/>
  <c r="BC11" i="2"/>
  <c r="BC12" i="2"/>
  <c r="BC13" i="2"/>
  <c r="BC14" i="2"/>
  <c r="BC15" i="2"/>
  <c r="BC16" i="2"/>
  <c r="CC11" i="2"/>
  <c r="CC12" i="2"/>
  <c r="CC13" i="2"/>
  <c r="CC14" i="2"/>
  <c r="CC15" i="2"/>
  <c r="CC16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BZ6" i="4"/>
  <c r="BZ7" i="4"/>
  <c r="BZ211" i="4"/>
  <c r="BY6" i="4"/>
  <c r="BY7" i="4"/>
  <c r="BY211" i="4"/>
  <c r="BX6" i="4"/>
  <c r="BX7" i="4"/>
  <c r="BX211" i="4"/>
  <c r="BW6" i="4"/>
  <c r="BW7" i="4"/>
  <c r="BW211" i="4"/>
  <c r="BV6" i="4"/>
  <c r="BV7" i="4"/>
  <c r="BV211" i="4"/>
  <c r="BU6" i="4"/>
  <c r="BU7" i="4"/>
  <c r="BU211" i="4"/>
  <c r="BT6" i="4"/>
  <c r="BT7" i="4"/>
  <c r="BT211" i="4"/>
  <c r="BS6" i="4"/>
  <c r="BS7" i="4"/>
  <c r="BS211" i="4"/>
  <c r="BR6" i="4"/>
  <c r="BR7" i="4"/>
  <c r="BR211" i="4"/>
  <c r="BQ6" i="4"/>
  <c r="BQ7" i="4"/>
  <c r="BQ211" i="4"/>
  <c r="BP6" i="4"/>
  <c r="BP7" i="4"/>
  <c r="BP211" i="4"/>
  <c r="BO6" i="4"/>
  <c r="BO7" i="4"/>
  <c r="BO211" i="4"/>
  <c r="BN6" i="4"/>
  <c r="BN7" i="4"/>
  <c r="BN211" i="4"/>
  <c r="BM6" i="4"/>
  <c r="BM7" i="4"/>
  <c r="BM211" i="4"/>
  <c r="BL6" i="4"/>
  <c r="BL7" i="4"/>
  <c r="BL211" i="4"/>
  <c r="BK6" i="4"/>
  <c r="BK7" i="4"/>
  <c r="BK211" i="4"/>
  <c r="BJ6" i="4"/>
  <c r="BJ7" i="4"/>
  <c r="BJ211" i="4"/>
  <c r="BI6" i="4"/>
  <c r="BI7" i="4"/>
  <c r="BI211" i="4"/>
  <c r="BH6" i="4"/>
  <c r="BH7" i="4"/>
  <c r="BH211" i="4"/>
  <c r="BG6" i="4"/>
  <c r="BG7" i="4"/>
  <c r="BG211" i="4"/>
  <c r="BF6" i="4"/>
  <c r="BF7" i="4"/>
  <c r="BF211" i="4"/>
  <c r="BD6" i="4"/>
  <c r="BD7" i="4"/>
  <c r="BD211" i="4"/>
  <c r="BC6" i="4"/>
  <c r="BC7" i="4"/>
  <c r="BC211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D210" i="4"/>
  <c r="BC210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D209" i="4"/>
  <c r="BC209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D208" i="4"/>
  <c r="BC208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D207" i="4"/>
  <c r="BC207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D206" i="4"/>
  <c r="BC206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D205" i="4"/>
  <c r="BC205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D204" i="4"/>
  <c r="BC204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D203" i="4"/>
  <c r="BC203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D202" i="4"/>
  <c r="BC202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D201" i="4"/>
  <c r="BC201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D200" i="4"/>
  <c r="BC200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D199" i="4"/>
  <c r="BC199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D198" i="4"/>
  <c r="BC198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D197" i="4"/>
  <c r="BC197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D196" i="4"/>
  <c r="BC196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D195" i="4"/>
  <c r="BC195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D194" i="4"/>
  <c r="BC194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D193" i="4"/>
  <c r="BC193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D192" i="4"/>
  <c r="BC192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D191" i="4"/>
  <c r="BC191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D190" i="4"/>
  <c r="BC190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D189" i="4"/>
  <c r="BC189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D188" i="4"/>
  <c r="BC188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D187" i="4"/>
  <c r="BC187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D186" i="4"/>
  <c r="BC186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D185" i="4"/>
  <c r="BC185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D184" i="4"/>
  <c r="BC184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D183" i="4"/>
  <c r="BC183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D182" i="4"/>
  <c r="BC182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D181" i="4"/>
  <c r="BC181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D180" i="4"/>
  <c r="BC180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D179" i="4"/>
  <c r="BC179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D178" i="4"/>
  <c r="BC178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D177" i="4"/>
  <c r="BC177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D176" i="4"/>
  <c r="BC176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D175" i="4"/>
  <c r="BC175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D174" i="4"/>
  <c r="BC174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D173" i="4"/>
  <c r="BC173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D172" i="4"/>
  <c r="BC172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D171" i="4"/>
  <c r="BC171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D170" i="4"/>
  <c r="BC170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D169" i="4"/>
  <c r="BC169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D168" i="4"/>
  <c r="BC168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D167" i="4"/>
  <c r="BC167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D166" i="4"/>
  <c r="BC166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D165" i="4"/>
  <c r="BC165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D164" i="4"/>
  <c r="BC164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D163" i="4"/>
  <c r="BC163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D162" i="4"/>
  <c r="BC162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D161" i="4"/>
  <c r="BC161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D160" i="4"/>
  <c r="BC160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D159" i="4"/>
  <c r="BC159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D158" i="4"/>
  <c r="BC158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D157" i="4"/>
  <c r="BC157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D156" i="4"/>
  <c r="BC156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D155" i="4"/>
  <c r="BC155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D154" i="4"/>
  <c r="BC154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D153" i="4"/>
  <c r="BC153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D152" i="4"/>
  <c r="BC152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D151" i="4"/>
  <c r="BC151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D150" i="4"/>
  <c r="BC150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D149" i="4"/>
  <c r="BC149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D148" i="4"/>
  <c r="BC148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D147" i="4"/>
  <c r="BC147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D146" i="4"/>
  <c r="BC146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D145" i="4"/>
  <c r="BC145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D144" i="4"/>
  <c r="BC144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D143" i="4"/>
  <c r="BC143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D142" i="4"/>
  <c r="BC142" i="4"/>
  <c r="BZ141" i="4"/>
  <c r="BY141" i="4"/>
  <c r="BX141" i="4"/>
  <c r="BW141" i="4"/>
  <c r="BV141" i="4"/>
  <c r="BU141" i="4"/>
  <c r="BT141" i="4"/>
  <c r="BS141" i="4"/>
  <c r="BR141" i="4"/>
  <c r="BQ141" i="4"/>
  <c r="BP141" i="4"/>
  <c r="BO141" i="4"/>
  <c r="BN141" i="4"/>
  <c r="BM141" i="4"/>
  <c r="BL141" i="4"/>
  <c r="BK141" i="4"/>
  <c r="BJ141" i="4"/>
  <c r="BI141" i="4"/>
  <c r="BH141" i="4"/>
  <c r="BG141" i="4"/>
  <c r="BF141" i="4"/>
  <c r="BD141" i="4"/>
  <c r="BC141" i="4"/>
  <c r="BZ140" i="4"/>
  <c r="BY140" i="4"/>
  <c r="BX140" i="4"/>
  <c r="BW140" i="4"/>
  <c r="BV140" i="4"/>
  <c r="BU140" i="4"/>
  <c r="BT140" i="4"/>
  <c r="BS140" i="4"/>
  <c r="BR140" i="4"/>
  <c r="BQ140" i="4"/>
  <c r="BP140" i="4"/>
  <c r="BO140" i="4"/>
  <c r="BN140" i="4"/>
  <c r="BM140" i="4"/>
  <c r="BL140" i="4"/>
  <c r="BK140" i="4"/>
  <c r="BJ140" i="4"/>
  <c r="BI140" i="4"/>
  <c r="BH140" i="4"/>
  <c r="BG140" i="4"/>
  <c r="BF140" i="4"/>
  <c r="BD140" i="4"/>
  <c r="BC140" i="4"/>
  <c r="BZ139" i="4"/>
  <c r="BY139" i="4"/>
  <c r="BX139" i="4"/>
  <c r="BW139" i="4"/>
  <c r="BV139" i="4"/>
  <c r="BU139" i="4"/>
  <c r="BT139" i="4"/>
  <c r="BS139" i="4"/>
  <c r="BR139" i="4"/>
  <c r="BQ139" i="4"/>
  <c r="BP139" i="4"/>
  <c r="BO139" i="4"/>
  <c r="BN139" i="4"/>
  <c r="BM139" i="4"/>
  <c r="BL139" i="4"/>
  <c r="BK139" i="4"/>
  <c r="BJ139" i="4"/>
  <c r="BI139" i="4"/>
  <c r="BH139" i="4"/>
  <c r="BG139" i="4"/>
  <c r="BF139" i="4"/>
  <c r="BD139" i="4"/>
  <c r="BC139" i="4"/>
  <c r="BZ138" i="4"/>
  <c r="BY138" i="4"/>
  <c r="BX138" i="4"/>
  <c r="BW138" i="4"/>
  <c r="BV138" i="4"/>
  <c r="BU138" i="4"/>
  <c r="BT138" i="4"/>
  <c r="BS138" i="4"/>
  <c r="BR138" i="4"/>
  <c r="BQ138" i="4"/>
  <c r="BP138" i="4"/>
  <c r="BO138" i="4"/>
  <c r="BN138" i="4"/>
  <c r="BM138" i="4"/>
  <c r="BL138" i="4"/>
  <c r="BK138" i="4"/>
  <c r="BJ138" i="4"/>
  <c r="BI138" i="4"/>
  <c r="BH138" i="4"/>
  <c r="BG138" i="4"/>
  <c r="BF138" i="4"/>
  <c r="BD138" i="4"/>
  <c r="BC138" i="4"/>
  <c r="BZ137" i="4"/>
  <c r="BY137" i="4"/>
  <c r="BX137" i="4"/>
  <c r="BW137" i="4"/>
  <c r="BV137" i="4"/>
  <c r="BU137" i="4"/>
  <c r="BT137" i="4"/>
  <c r="BS137" i="4"/>
  <c r="BR137" i="4"/>
  <c r="BQ137" i="4"/>
  <c r="BP137" i="4"/>
  <c r="BO137" i="4"/>
  <c r="BN137" i="4"/>
  <c r="BM137" i="4"/>
  <c r="BL137" i="4"/>
  <c r="BK137" i="4"/>
  <c r="BJ137" i="4"/>
  <c r="BI137" i="4"/>
  <c r="BH137" i="4"/>
  <c r="BG137" i="4"/>
  <c r="BF137" i="4"/>
  <c r="BD137" i="4"/>
  <c r="BC137" i="4"/>
  <c r="BZ136" i="4"/>
  <c r="BY136" i="4"/>
  <c r="BX136" i="4"/>
  <c r="BW136" i="4"/>
  <c r="BV136" i="4"/>
  <c r="BU136" i="4"/>
  <c r="BT136" i="4"/>
  <c r="BS136" i="4"/>
  <c r="BR136" i="4"/>
  <c r="BQ136" i="4"/>
  <c r="BP136" i="4"/>
  <c r="BO136" i="4"/>
  <c r="BN136" i="4"/>
  <c r="BM136" i="4"/>
  <c r="BL136" i="4"/>
  <c r="BK136" i="4"/>
  <c r="BJ136" i="4"/>
  <c r="BI136" i="4"/>
  <c r="BH136" i="4"/>
  <c r="BG136" i="4"/>
  <c r="BF136" i="4"/>
  <c r="BD136" i="4"/>
  <c r="BC136" i="4"/>
  <c r="BZ135" i="4"/>
  <c r="BY135" i="4"/>
  <c r="BX135" i="4"/>
  <c r="BW135" i="4"/>
  <c r="BV135" i="4"/>
  <c r="BU135" i="4"/>
  <c r="BT135" i="4"/>
  <c r="BS135" i="4"/>
  <c r="BR135" i="4"/>
  <c r="BQ135" i="4"/>
  <c r="BP135" i="4"/>
  <c r="BO135" i="4"/>
  <c r="BN135" i="4"/>
  <c r="BM135" i="4"/>
  <c r="BL135" i="4"/>
  <c r="BK135" i="4"/>
  <c r="BJ135" i="4"/>
  <c r="BI135" i="4"/>
  <c r="BH135" i="4"/>
  <c r="BG135" i="4"/>
  <c r="BF135" i="4"/>
  <c r="BD135" i="4"/>
  <c r="BC135" i="4"/>
  <c r="BZ134" i="4"/>
  <c r="BY134" i="4"/>
  <c r="BX134" i="4"/>
  <c r="BW134" i="4"/>
  <c r="BV134" i="4"/>
  <c r="BU134" i="4"/>
  <c r="BT134" i="4"/>
  <c r="BS134" i="4"/>
  <c r="BR134" i="4"/>
  <c r="BQ134" i="4"/>
  <c r="BP134" i="4"/>
  <c r="BO134" i="4"/>
  <c r="BN134" i="4"/>
  <c r="BM134" i="4"/>
  <c r="BL134" i="4"/>
  <c r="BK134" i="4"/>
  <c r="BJ134" i="4"/>
  <c r="BI134" i="4"/>
  <c r="BH134" i="4"/>
  <c r="BG134" i="4"/>
  <c r="BF134" i="4"/>
  <c r="BD134" i="4"/>
  <c r="BC134" i="4"/>
  <c r="BZ133" i="4"/>
  <c r="BY133" i="4"/>
  <c r="BX133" i="4"/>
  <c r="BW133" i="4"/>
  <c r="BV133" i="4"/>
  <c r="BU133" i="4"/>
  <c r="BT133" i="4"/>
  <c r="BS133" i="4"/>
  <c r="BR133" i="4"/>
  <c r="BQ133" i="4"/>
  <c r="BP133" i="4"/>
  <c r="BO133" i="4"/>
  <c r="BN133" i="4"/>
  <c r="BM133" i="4"/>
  <c r="BL133" i="4"/>
  <c r="BK133" i="4"/>
  <c r="BJ133" i="4"/>
  <c r="BI133" i="4"/>
  <c r="BH133" i="4"/>
  <c r="BG133" i="4"/>
  <c r="BF133" i="4"/>
  <c r="BD133" i="4"/>
  <c r="BC133" i="4"/>
  <c r="BZ132" i="4"/>
  <c r="BY132" i="4"/>
  <c r="BX132" i="4"/>
  <c r="BW132" i="4"/>
  <c r="BV132" i="4"/>
  <c r="BU132" i="4"/>
  <c r="BT132" i="4"/>
  <c r="BS132" i="4"/>
  <c r="BR132" i="4"/>
  <c r="BQ132" i="4"/>
  <c r="BP132" i="4"/>
  <c r="BO132" i="4"/>
  <c r="BN132" i="4"/>
  <c r="BM132" i="4"/>
  <c r="BL132" i="4"/>
  <c r="BK132" i="4"/>
  <c r="BJ132" i="4"/>
  <c r="BI132" i="4"/>
  <c r="BH132" i="4"/>
  <c r="BG132" i="4"/>
  <c r="BF132" i="4"/>
  <c r="BD132" i="4"/>
  <c r="BC132" i="4"/>
  <c r="BZ131" i="4"/>
  <c r="BY131" i="4"/>
  <c r="BX131" i="4"/>
  <c r="BW131" i="4"/>
  <c r="BV131" i="4"/>
  <c r="BU131" i="4"/>
  <c r="BT131" i="4"/>
  <c r="BS131" i="4"/>
  <c r="BR131" i="4"/>
  <c r="BQ131" i="4"/>
  <c r="BP131" i="4"/>
  <c r="BO131" i="4"/>
  <c r="BN131" i="4"/>
  <c r="BM131" i="4"/>
  <c r="BL131" i="4"/>
  <c r="BK131" i="4"/>
  <c r="BJ131" i="4"/>
  <c r="BI131" i="4"/>
  <c r="BH131" i="4"/>
  <c r="BG131" i="4"/>
  <c r="BF131" i="4"/>
  <c r="BD131" i="4"/>
  <c r="BC131" i="4"/>
  <c r="BZ130" i="4"/>
  <c r="BY130" i="4"/>
  <c r="BX130" i="4"/>
  <c r="BW130" i="4"/>
  <c r="BV130" i="4"/>
  <c r="BU130" i="4"/>
  <c r="BT130" i="4"/>
  <c r="BS130" i="4"/>
  <c r="BR130" i="4"/>
  <c r="BQ130" i="4"/>
  <c r="BP130" i="4"/>
  <c r="BO130" i="4"/>
  <c r="BN130" i="4"/>
  <c r="BM130" i="4"/>
  <c r="BL130" i="4"/>
  <c r="BK130" i="4"/>
  <c r="BJ130" i="4"/>
  <c r="BI130" i="4"/>
  <c r="BH130" i="4"/>
  <c r="BG130" i="4"/>
  <c r="BF130" i="4"/>
  <c r="BD130" i="4"/>
  <c r="BC130" i="4"/>
  <c r="BZ129" i="4"/>
  <c r="BY129" i="4"/>
  <c r="BX129" i="4"/>
  <c r="BW129" i="4"/>
  <c r="BV129" i="4"/>
  <c r="BU129" i="4"/>
  <c r="BT129" i="4"/>
  <c r="BS129" i="4"/>
  <c r="BR129" i="4"/>
  <c r="BQ129" i="4"/>
  <c r="BP129" i="4"/>
  <c r="BO129" i="4"/>
  <c r="BN129" i="4"/>
  <c r="BM129" i="4"/>
  <c r="BL129" i="4"/>
  <c r="BK129" i="4"/>
  <c r="BJ129" i="4"/>
  <c r="BI129" i="4"/>
  <c r="BH129" i="4"/>
  <c r="BG129" i="4"/>
  <c r="BF129" i="4"/>
  <c r="BD129" i="4"/>
  <c r="BC129" i="4"/>
  <c r="BZ128" i="4"/>
  <c r="BY128" i="4"/>
  <c r="BX128" i="4"/>
  <c r="BW128" i="4"/>
  <c r="BV128" i="4"/>
  <c r="BU128" i="4"/>
  <c r="BT128" i="4"/>
  <c r="BS128" i="4"/>
  <c r="BR128" i="4"/>
  <c r="BQ128" i="4"/>
  <c r="BP128" i="4"/>
  <c r="BO128" i="4"/>
  <c r="BN128" i="4"/>
  <c r="BM128" i="4"/>
  <c r="BL128" i="4"/>
  <c r="BK128" i="4"/>
  <c r="BJ128" i="4"/>
  <c r="BI128" i="4"/>
  <c r="BH128" i="4"/>
  <c r="BG128" i="4"/>
  <c r="BF128" i="4"/>
  <c r="BD128" i="4"/>
  <c r="BC128" i="4"/>
  <c r="BZ127" i="4"/>
  <c r="BY127" i="4"/>
  <c r="BX127" i="4"/>
  <c r="BW127" i="4"/>
  <c r="BV127" i="4"/>
  <c r="BU127" i="4"/>
  <c r="BT127" i="4"/>
  <c r="BS127" i="4"/>
  <c r="BR127" i="4"/>
  <c r="BQ127" i="4"/>
  <c r="BP127" i="4"/>
  <c r="BO127" i="4"/>
  <c r="BN127" i="4"/>
  <c r="BM127" i="4"/>
  <c r="BL127" i="4"/>
  <c r="BK127" i="4"/>
  <c r="BJ127" i="4"/>
  <c r="BI127" i="4"/>
  <c r="BH127" i="4"/>
  <c r="BG127" i="4"/>
  <c r="BF127" i="4"/>
  <c r="BD127" i="4"/>
  <c r="BC127" i="4"/>
  <c r="BZ126" i="4"/>
  <c r="BY126" i="4"/>
  <c r="BX126" i="4"/>
  <c r="BW126" i="4"/>
  <c r="BV126" i="4"/>
  <c r="BU126" i="4"/>
  <c r="BT126" i="4"/>
  <c r="BS126" i="4"/>
  <c r="BR126" i="4"/>
  <c r="BQ126" i="4"/>
  <c r="BP126" i="4"/>
  <c r="BO126" i="4"/>
  <c r="BN126" i="4"/>
  <c r="BM126" i="4"/>
  <c r="BL126" i="4"/>
  <c r="BK126" i="4"/>
  <c r="BJ126" i="4"/>
  <c r="BI126" i="4"/>
  <c r="BH126" i="4"/>
  <c r="BG126" i="4"/>
  <c r="BF126" i="4"/>
  <c r="BD126" i="4"/>
  <c r="BC126" i="4"/>
  <c r="BZ125" i="4"/>
  <c r="BY125" i="4"/>
  <c r="BX125" i="4"/>
  <c r="BW125" i="4"/>
  <c r="BV125" i="4"/>
  <c r="BU125" i="4"/>
  <c r="BT125" i="4"/>
  <c r="BS125" i="4"/>
  <c r="BR125" i="4"/>
  <c r="BQ125" i="4"/>
  <c r="BP125" i="4"/>
  <c r="BO125" i="4"/>
  <c r="BN125" i="4"/>
  <c r="BM125" i="4"/>
  <c r="BL125" i="4"/>
  <c r="BK125" i="4"/>
  <c r="BJ125" i="4"/>
  <c r="BI125" i="4"/>
  <c r="BH125" i="4"/>
  <c r="BG125" i="4"/>
  <c r="BF125" i="4"/>
  <c r="BD125" i="4"/>
  <c r="BC125" i="4"/>
  <c r="BZ124" i="4"/>
  <c r="BY124" i="4"/>
  <c r="BX124" i="4"/>
  <c r="BW124" i="4"/>
  <c r="BV124" i="4"/>
  <c r="BU124" i="4"/>
  <c r="BT124" i="4"/>
  <c r="BS124" i="4"/>
  <c r="BR124" i="4"/>
  <c r="BQ124" i="4"/>
  <c r="BP124" i="4"/>
  <c r="BO124" i="4"/>
  <c r="BN124" i="4"/>
  <c r="BM124" i="4"/>
  <c r="BL124" i="4"/>
  <c r="BK124" i="4"/>
  <c r="BJ124" i="4"/>
  <c r="BI124" i="4"/>
  <c r="BH124" i="4"/>
  <c r="BG124" i="4"/>
  <c r="BF124" i="4"/>
  <c r="BD124" i="4"/>
  <c r="BC124" i="4"/>
  <c r="BZ123" i="4"/>
  <c r="BY123" i="4"/>
  <c r="BX123" i="4"/>
  <c r="BW123" i="4"/>
  <c r="BV123" i="4"/>
  <c r="BU123" i="4"/>
  <c r="BT123" i="4"/>
  <c r="BS123" i="4"/>
  <c r="BR123" i="4"/>
  <c r="BQ123" i="4"/>
  <c r="BP123" i="4"/>
  <c r="BO123" i="4"/>
  <c r="BN123" i="4"/>
  <c r="BM123" i="4"/>
  <c r="BL123" i="4"/>
  <c r="BK123" i="4"/>
  <c r="BJ123" i="4"/>
  <c r="BI123" i="4"/>
  <c r="BH123" i="4"/>
  <c r="BG123" i="4"/>
  <c r="BF123" i="4"/>
  <c r="BD123" i="4"/>
  <c r="BC123" i="4"/>
  <c r="BZ122" i="4"/>
  <c r="BY122" i="4"/>
  <c r="BX122" i="4"/>
  <c r="BW122" i="4"/>
  <c r="BV122" i="4"/>
  <c r="BU122" i="4"/>
  <c r="BT122" i="4"/>
  <c r="BS122" i="4"/>
  <c r="BR122" i="4"/>
  <c r="BQ122" i="4"/>
  <c r="BP122" i="4"/>
  <c r="BO122" i="4"/>
  <c r="BN122" i="4"/>
  <c r="BM122" i="4"/>
  <c r="BL122" i="4"/>
  <c r="BK122" i="4"/>
  <c r="BJ122" i="4"/>
  <c r="BI122" i="4"/>
  <c r="BH122" i="4"/>
  <c r="BG122" i="4"/>
  <c r="BF122" i="4"/>
  <c r="BD122" i="4"/>
  <c r="BC122" i="4"/>
  <c r="BZ121" i="4"/>
  <c r="BY121" i="4"/>
  <c r="BX121" i="4"/>
  <c r="BW121" i="4"/>
  <c r="BV121" i="4"/>
  <c r="BU121" i="4"/>
  <c r="BT121" i="4"/>
  <c r="BS121" i="4"/>
  <c r="BR121" i="4"/>
  <c r="BQ121" i="4"/>
  <c r="BP121" i="4"/>
  <c r="BO121" i="4"/>
  <c r="BN121" i="4"/>
  <c r="BM121" i="4"/>
  <c r="BL121" i="4"/>
  <c r="BK121" i="4"/>
  <c r="BJ121" i="4"/>
  <c r="BI121" i="4"/>
  <c r="BH121" i="4"/>
  <c r="BG121" i="4"/>
  <c r="BF121" i="4"/>
  <c r="BD121" i="4"/>
  <c r="BC121" i="4"/>
  <c r="BZ120" i="4"/>
  <c r="BY120" i="4"/>
  <c r="BX120" i="4"/>
  <c r="BW120" i="4"/>
  <c r="BV120" i="4"/>
  <c r="BU120" i="4"/>
  <c r="BT120" i="4"/>
  <c r="BS120" i="4"/>
  <c r="BR120" i="4"/>
  <c r="BQ120" i="4"/>
  <c r="BP120" i="4"/>
  <c r="BO120" i="4"/>
  <c r="BN120" i="4"/>
  <c r="BM120" i="4"/>
  <c r="BL120" i="4"/>
  <c r="BK120" i="4"/>
  <c r="BJ120" i="4"/>
  <c r="BI120" i="4"/>
  <c r="BH120" i="4"/>
  <c r="BG120" i="4"/>
  <c r="BF120" i="4"/>
  <c r="BD120" i="4"/>
  <c r="BC120" i="4"/>
  <c r="BZ119" i="4"/>
  <c r="BY119" i="4"/>
  <c r="BX119" i="4"/>
  <c r="BW119" i="4"/>
  <c r="BV119" i="4"/>
  <c r="BU119" i="4"/>
  <c r="BT119" i="4"/>
  <c r="BS119" i="4"/>
  <c r="BR119" i="4"/>
  <c r="BQ119" i="4"/>
  <c r="BP119" i="4"/>
  <c r="BO119" i="4"/>
  <c r="BN119" i="4"/>
  <c r="BM119" i="4"/>
  <c r="BL119" i="4"/>
  <c r="BK119" i="4"/>
  <c r="BJ119" i="4"/>
  <c r="BI119" i="4"/>
  <c r="BH119" i="4"/>
  <c r="BG119" i="4"/>
  <c r="BF119" i="4"/>
  <c r="BD119" i="4"/>
  <c r="BC119" i="4"/>
  <c r="BZ118" i="4"/>
  <c r="BY118" i="4"/>
  <c r="BX118" i="4"/>
  <c r="BW118" i="4"/>
  <c r="BV118" i="4"/>
  <c r="BU118" i="4"/>
  <c r="BT118" i="4"/>
  <c r="BS118" i="4"/>
  <c r="BR118" i="4"/>
  <c r="BQ118" i="4"/>
  <c r="BP118" i="4"/>
  <c r="BO118" i="4"/>
  <c r="BN118" i="4"/>
  <c r="BM118" i="4"/>
  <c r="BL118" i="4"/>
  <c r="BK118" i="4"/>
  <c r="BJ118" i="4"/>
  <c r="BI118" i="4"/>
  <c r="BH118" i="4"/>
  <c r="BG118" i="4"/>
  <c r="BF118" i="4"/>
  <c r="BD118" i="4"/>
  <c r="BC118" i="4"/>
  <c r="BZ117" i="4"/>
  <c r="BY117" i="4"/>
  <c r="BX117" i="4"/>
  <c r="BW117" i="4"/>
  <c r="BV117" i="4"/>
  <c r="BU117" i="4"/>
  <c r="BT117" i="4"/>
  <c r="BS117" i="4"/>
  <c r="BR117" i="4"/>
  <c r="BQ117" i="4"/>
  <c r="BP117" i="4"/>
  <c r="BO117" i="4"/>
  <c r="BN117" i="4"/>
  <c r="BM117" i="4"/>
  <c r="BL117" i="4"/>
  <c r="BK117" i="4"/>
  <c r="BJ117" i="4"/>
  <c r="BI117" i="4"/>
  <c r="BH117" i="4"/>
  <c r="BG117" i="4"/>
  <c r="BF117" i="4"/>
  <c r="BD117" i="4"/>
  <c r="BC117" i="4"/>
  <c r="BZ116" i="4"/>
  <c r="BY116" i="4"/>
  <c r="BX116" i="4"/>
  <c r="BW116" i="4"/>
  <c r="BV116" i="4"/>
  <c r="BU116" i="4"/>
  <c r="BT116" i="4"/>
  <c r="BS116" i="4"/>
  <c r="BR116" i="4"/>
  <c r="BQ116" i="4"/>
  <c r="BP116" i="4"/>
  <c r="BO116" i="4"/>
  <c r="BN116" i="4"/>
  <c r="BM116" i="4"/>
  <c r="BL116" i="4"/>
  <c r="BK116" i="4"/>
  <c r="BJ116" i="4"/>
  <c r="BI116" i="4"/>
  <c r="BH116" i="4"/>
  <c r="BG116" i="4"/>
  <c r="BF116" i="4"/>
  <c r="BD116" i="4"/>
  <c r="BC116" i="4"/>
  <c r="BZ115" i="4"/>
  <c r="BY115" i="4"/>
  <c r="BX115" i="4"/>
  <c r="BW115" i="4"/>
  <c r="BV115" i="4"/>
  <c r="BU115" i="4"/>
  <c r="BT115" i="4"/>
  <c r="BS115" i="4"/>
  <c r="BR115" i="4"/>
  <c r="BQ115" i="4"/>
  <c r="BP115" i="4"/>
  <c r="BO115" i="4"/>
  <c r="BN115" i="4"/>
  <c r="BM115" i="4"/>
  <c r="BL115" i="4"/>
  <c r="BK115" i="4"/>
  <c r="BJ115" i="4"/>
  <c r="BI115" i="4"/>
  <c r="BH115" i="4"/>
  <c r="BG115" i="4"/>
  <c r="BF115" i="4"/>
  <c r="BD115" i="4"/>
  <c r="BC115" i="4"/>
  <c r="BZ114" i="4"/>
  <c r="BY114" i="4"/>
  <c r="BX114" i="4"/>
  <c r="BW114" i="4"/>
  <c r="BV114" i="4"/>
  <c r="BU114" i="4"/>
  <c r="BT114" i="4"/>
  <c r="BS114" i="4"/>
  <c r="BR114" i="4"/>
  <c r="BQ114" i="4"/>
  <c r="BP114" i="4"/>
  <c r="BO114" i="4"/>
  <c r="BN114" i="4"/>
  <c r="BM114" i="4"/>
  <c r="BL114" i="4"/>
  <c r="BK114" i="4"/>
  <c r="BJ114" i="4"/>
  <c r="BI114" i="4"/>
  <c r="BH114" i="4"/>
  <c r="BG114" i="4"/>
  <c r="BF114" i="4"/>
  <c r="BD114" i="4"/>
  <c r="BC114" i="4"/>
  <c r="BZ113" i="4"/>
  <c r="BY113" i="4"/>
  <c r="BX113" i="4"/>
  <c r="BW113" i="4"/>
  <c r="BV113" i="4"/>
  <c r="BU113" i="4"/>
  <c r="BT113" i="4"/>
  <c r="BS113" i="4"/>
  <c r="BR113" i="4"/>
  <c r="BQ113" i="4"/>
  <c r="BP113" i="4"/>
  <c r="BO113" i="4"/>
  <c r="BN113" i="4"/>
  <c r="BM113" i="4"/>
  <c r="BL113" i="4"/>
  <c r="BK113" i="4"/>
  <c r="BJ113" i="4"/>
  <c r="BI113" i="4"/>
  <c r="BH113" i="4"/>
  <c r="BG113" i="4"/>
  <c r="BF113" i="4"/>
  <c r="BD113" i="4"/>
  <c r="BC113" i="4"/>
  <c r="BZ112" i="4"/>
  <c r="BY112" i="4"/>
  <c r="BX112" i="4"/>
  <c r="BW112" i="4"/>
  <c r="BV112" i="4"/>
  <c r="BU112" i="4"/>
  <c r="BT112" i="4"/>
  <c r="BS112" i="4"/>
  <c r="BR112" i="4"/>
  <c r="BQ112" i="4"/>
  <c r="BP112" i="4"/>
  <c r="BO112" i="4"/>
  <c r="BN112" i="4"/>
  <c r="BM112" i="4"/>
  <c r="BL112" i="4"/>
  <c r="BK112" i="4"/>
  <c r="BJ112" i="4"/>
  <c r="BI112" i="4"/>
  <c r="BH112" i="4"/>
  <c r="BG112" i="4"/>
  <c r="BF112" i="4"/>
  <c r="BD112" i="4"/>
  <c r="BC112" i="4"/>
  <c r="BZ111" i="4"/>
  <c r="BY111" i="4"/>
  <c r="BX111" i="4"/>
  <c r="BW111" i="4"/>
  <c r="BV111" i="4"/>
  <c r="BU111" i="4"/>
  <c r="BT111" i="4"/>
  <c r="BS111" i="4"/>
  <c r="BR111" i="4"/>
  <c r="BQ111" i="4"/>
  <c r="BP111" i="4"/>
  <c r="BO111" i="4"/>
  <c r="BN111" i="4"/>
  <c r="BM111" i="4"/>
  <c r="BL111" i="4"/>
  <c r="BK111" i="4"/>
  <c r="BJ111" i="4"/>
  <c r="BI111" i="4"/>
  <c r="BH111" i="4"/>
  <c r="BG111" i="4"/>
  <c r="BF111" i="4"/>
  <c r="BD111" i="4"/>
  <c r="BC111" i="4"/>
  <c r="BZ110" i="4"/>
  <c r="BY110" i="4"/>
  <c r="BX110" i="4"/>
  <c r="BW110" i="4"/>
  <c r="BV110" i="4"/>
  <c r="BU110" i="4"/>
  <c r="BT110" i="4"/>
  <c r="BS110" i="4"/>
  <c r="BR110" i="4"/>
  <c r="BQ110" i="4"/>
  <c r="BP110" i="4"/>
  <c r="BO110" i="4"/>
  <c r="BN110" i="4"/>
  <c r="BM110" i="4"/>
  <c r="BL110" i="4"/>
  <c r="BK110" i="4"/>
  <c r="BJ110" i="4"/>
  <c r="BI110" i="4"/>
  <c r="BH110" i="4"/>
  <c r="BG110" i="4"/>
  <c r="BF110" i="4"/>
  <c r="BD110" i="4"/>
  <c r="BC110" i="4"/>
  <c r="BZ109" i="4"/>
  <c r="BY109" i="4"/>
  <c r="BX109" i="4"/>
  <c r="BW109" i="4"/>
  <c r="BV109" i="4"/>
  <c r="BU109" i="4"/>
  <c r="BT109" i="4"/>
  <c r="BS109" i="4"/>
  <c r="BR109" i="4"/>
  <c r="BQ109" i="4"/>
  <c r="BP109" i="4"/>
  <c r="BO109" i="4"/>
  <c r="BN109" i="4"/>
  <c r="BM109" i="4"/>
  <c r="BL109" i="4"/>
  <c r="BK109" i="4"/>
  <c r="BJ109" i="4"/>
  <c r="BI109" i="4"/>
  <c r="BH109" i="4"/>
  <c r="BG109" i="4"/>
  <c r="BF109" i="4"/>
  <c r="BD109" i="4"/>
  <c r="BC109" i="4"/>
  <c r="BZ108" i="4"/>
  <c r="BY108" i="4"/>
  <c r="BX108" i="4"/>
  <c r="BW108" i="4"/>
  <c r="BV108" i="4"/>
  <c r="BU108" i="4"/>
  <c r="BT108" i="4"/>
  <c r="BS108" i="4"/>
  <c r="BR108" i="4"/>
  <c r="BQ108" i="4"/>
  <c r="BP108" i="4"/>
  <c r="BO108" i="4"/>
  <c r="BN108" i="4"/>
  <c r="BM108" i="4"/>
  <c r="BL108" i="4"/>
  <c r="BK108" i="4"/>
  <c r="BJ108" i="4"/>
  <c r="BI108" i="4"/>
  <c r="BH108" i="4"/>
  <c r="BG108" i="4"/>
  <c r="BF108" i="4"/>
  <c r="BD108" i="4"/>
  <c r="BC108" i="4"/>
  <c r="BZ107" i="4"/>
  <c r="BY107" i="4"/>
  <c r="BX107" i="4"/>
  <c r="BW107" i="4"/>
  <c r="BV107" i="4"/>
  <c r="BU107" i="4"/>
  <c r="BT107" i="4"/>
  <c r="BS107" i="4"/>
  <c r="BR107" i="4"/>
  <c r="BQ107" i="4"/>
  <c r="BP107" i="4"/>
  <c r="BO107" i="4"/>
  <c r="BN107" i="4"/>
  <c r="BM107" i="4"/>
  <c r="BL107" i="4"/>
  <c r="BK107" i="4"/>
  <c r="BJ107" i="4"/>
  <c r="BI107" i="4"/>
  <c r="BH107" i="4"/>
  <c r="BG107" i="4"/>
  <c r="BF107" i="4"/>
  <c r="BD107" i="4"/>
  <c r="BC107" i="4"/>
  <c r="BZ106" i="4"/>
  <c r="BY106" i="4"/>
  <c r="BX106" i="4"/>
  <c r="BW106" i="4"/>
  <c r="BV106" i="4"/>
  <c r="BU106" i="4"/>
  <c r="BT106" i="4"/>
  <c r="BS106" i="4"/>
  <c r="BR106" i="4"/>
  <c r="BQ106" i="4"/>
  <c r="BP106" i="4"/>
  <c r="BO106" i="4"/>
  <c r="BN106" i="4"/>
  <c r="BM106" i="4"/>
  <c r="BL106" i="4"/>
  <c r="BK106" i="4"/>
  <c r="BJ106" i="4"/>
  <c r="BI106" i="4"/>
  <c r="BH106" i="4"/>
  <c r="BG106" i="4"/>
  <c r="BF106" i="4"/>
  <c r="BD106" i="4"/>
  <c r="BC106" i="4"/>
  <c r="BZ105" i="4"/>
  <c r="BY105" i="4"/>
  <c r="BX105" i="4"/>
  <c r="BW105" i="4"/>
  <c r="BV105" i="4"/>
  <c r="BU105" i="4"/>
  <c r="BT105" i="4"/>
  <c r="BS105" i="4"/>
  <c r="BR105" i="4"/>
  <c r="BQ105" i="4"/>
  <c r="BP105" i="4"/>
  <c r="BO105" i="4"/>
  <c r="BN105" i="4"/>
  <c r="BM105" i="4"/>
  <c r="BL105" i="4"/>
  <c r="BK105" i="4"/>
  <c r="BJ105" i="4"/>
  <c r="BI105" i="4"/>
  <c r="BH105" i="4"/>
  <c r="BG105" i="4"/>
  <c r="BF105" i="4"/>
  <c r="BD105" i="4"/>
  <c r="BC105" i="4"/>
  <c r="BZ104" i="4"/>
  <c r="BY104" i="4"/>
  <c r="BX104" i="4"/>
  <c r="BW104" i="4"/>
  <c r="BV104" i="4"/>
  <c r="BU104" i="4"/>
  <c r="BT104" i="4"/>
  <c r="BS104" i="4"/>
  <c r="BR104" i="4"/>
  <c r="BQ104" i="4"/>
  <c r="BP104" i="4"/>
  <c r="BO104" i="4"/>
  <c r="BN104" i="4"/>
  <c r="BM104" i="4"/>
  <c r="BL104" i="4"/>
  <c r="BK104" i="4"/>
  <c r="BJ104" i="4"/>
  <c r="BI104" i="4"/>
  <c r="BH104" i="4"/>
  <c r="BG104" i="4"/>
  <c r="BF104" i="4"/>
  <c r="BD104" i="4"/>
  <c r="BC104" i="4"/>
  <c r="BZ103" i="4"/>
  <c r="BY103" i="4"/>
  <c r="BX103" i="4"/>
  <c r="BW103" i="4"/>
  <c r="BV103" i="4"/>
  <c r="BU103" i="4"/>
  <c r="BT103" i="4"/>
  <c r="BS103" i="4"/>
  <c r="BR103" i="4"/>
  <c r="BQ103" i="4"/>
  <c r="BP103" i="4"/>
  <c r="BO103" i="4"/>
  <c r="BN103" i="4"/>
  <c r="BM103" i="4"/>
  <c r="BL103" i="4"/>
  <c r="BK103" i="4"/>
  <c r="BJ103" i="4"/>
  <c r="BI103" i="4"/>
  <c r="BH103" i="4"/>
  <c r="BG103" i="4"/>
  <c r="BF103" i="4"/>
  <c r="BD103" i="4"/>
  <c r="BC103" i="4"/>
  <c r="BZ102" i="4"/>
  <c r="BY102" i="4"/>
  <c r="BX102" i="4"/>
  <c r="BW102" i="4"/>
  <c r="BV102" i="4"/>
  <c r="BU102" i="4"/>
  <c r="BT102" i="4"/>
  <c r="BS102" i="4"/>
  <c r="BR102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BD102" i="4"/>
  <c r="BC102" i="4"/>
  <c r="BZ101" i="4"/>
  <c r="BY101" i="4"/>
  <c r="BX101" i="4"/>
  <c r="BW101" i="4"/>
  <c r="BV101" i="4"/>
  <c r="BU101" i="4"/>
  <c r="BT101" i="4"/>
  <c r="BS101" i="4"/>
  <c r="BR101" i="4"/>
  <c r="BQ101" i="4"/>
  <c r="BP101" i="4"/>
  <c r="BO101" i="4"/>
  <c r="BN101" i="4"/>
  <c r="BM101" i="4"/>
  <c r="BL101" i="4"/>
  <c r="BK101" i="4"/>
  <c r="BJ101" i="4"/>
  <c r="BI101" i="4"/>
  <c r="BH101" i="4"/>
  <c r="BG101" i="4"/>
  <c r="BF101" i="4"/>
  <c r="BD101" i="4"/>
  <c r="BC101" i="4"/>
  <c r="BZ100" i="4"/>
  <c r="BY100" i="4"/>
  <c r="BX100" i="4"/>
  <c r="BW100" i="4"/>
  <c r="BV100" i="4"/>
  <c r="BU100" i="4"/>
  <c r="BT100" i="4"/>
  <c r="BS100" i="4"/>
  <c r="BR100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BD100" i="4"/>
  <c r="BC100" i="4"/>
  <c r="BZ99" i="4"/>
  <c r="BY99" i="4"/>
  <c r="BX99" i="4"/>
  <c r="BW99" i="4"/>
  <c r="BV99" i="4"/>
  <c r="BU99" i="4"/>
  <c r="BT99" i="4"/>
  <c r="BS99" i="4"/>
  <c r="BR99" i="4"/>
  <c r="BQ99" i="4"/>
  <c r="BP99" i="4"/>
  <c r="BO99" i="4"/>
  <c r="BN99" i="4"/>
  <c r="BM99" i="4"/>
  <c r="BL99" i="4"/>
  <c r="BK99" i="4"/>
  <c r="BJ99" i="4"/>
  <c r="BI99" i="4"/>
  <c r="BH99" i="4"/>
  <c r="BG99" i="4"/>
  <c r="BF99" i="4"/>
  <c r="BD99" i="4"/>
  <c r="BC99" i="4"/>
  <c r="BZ98" i="4"/>
  <c r="BY98" i="4"/>
  <c r="BX98" i="4"/>
  <c r="BW98" i="4"/>
  <c r="BV98" i="4"/>
  <c r="BU98" i="4"/>
  <c r="BT98" i="4"/>
  <c r="BS98" i="4"/>
  <c r="BR98" i="4"/>
  <c r="BQ98" i="4"/>
  <c r="BP98" i="4"/>
  <c r="BO98" i="4"/>
  <c r="BN98" i="4"/>
  <c r="BM98" i="4"/>
  <c r="BL98" i="4"/>
  <c r="BK98" i="4"/>
  <c r="BJ98" i="4"/>
  <c r="BI98" i="4"/>
  <c r="BH98" i="4"/>
  <c r="BG98" i="4"/>
  <c r="BF98" i="4"/>
  <c r="BD98" i="4"/>
  <c r="BC98" i="4"/>
  <c r="BZ97" i="4"/>
  <c r="BY97" i="4"/>
  <c r="BX97" i="4"/>
  <c r="BW97" i="4"/>
  <c r="BV97" i="4"/>
  <c r="BU97" i="4"/>
  <c r="BT97" i="4"/>
  <c r="BS97" i="4"/>
  <c r="BR97" i="4"/>
  <c r="BQ97" i="4"/>
  <c r="BP97" i="4"/>
  <c r="BO97" i="4"/>
  <c r="BN97" i="4"/>
  <c r="BM97" i="4"/>
  <c r="BL97" i="4"/>
  <c r="BK97" i="4"/>
  <c r="BJ97" i="4"/>
  <c r="BI97" i="4"/>
  <c r="BH97" i="4"/>
  <c r="BG97" i="4"/>
  <c r="BF97" i="4"/>
  <c r="BD97" i="4"/>
  <c r="BC97" i="4"/>
  <c r="BZ96" i="4"/>
  <c r="BY96" i="4"/>
  <c r="BX96" i="4"/>
  <c r="BW96" i="4"/>
  <c r="BV96" i="4"/>
  <c r="BU96" i="4"/>
  <c r="BT96" i="4"/>
  <c r="BS96" i="4"/>
  <c r="BR96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BD96" i="4"/>
  <c r="BC96" i="4"/>
  <c r="BZ95" i="4"/>
  <c r="BY95" i="4"/>
  <c r="BX95" i="4"/>
  <c r="BW95" i="4"/>
  <c r="BV95" i="4"/>
  <c r="BU95" i="4"/>
  <c r="BT95" i="4"/>
  <c r="BS95" i="4"/>
  <c r="BR95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BD95" i="4"/>
  <c r="BC95" i="4"/>
  <c r="BZ94" i="4"/>
  <c r="BY94" i="4"/>
  <c r="BX94" i="4"/>
  <c r="BW94" i="4"/>
  <c r="BV94" i="4"/>
  <c r="BU94" i="4"/>
  <c r="BT94" i="4"/>
  <c r="BS94" i="4"/>
  <c r="BR94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BD94" i="4"/>
  <c r="BC94" i="4"/>
  <c r="BZ93" i="4"/>
  <c r="BY93" i="4"/>
  <c r="BX93" i="4"/>
  <c r="BW93" i="4"/>
  <c r="BV93" i="4"/>
  <c r="BU93" i="4"/>
  <c r="BT93" i="4"/>
  <c r="BS93" i="4"/>
  <c r="BR93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BD93" i="4"/>
  <c r="BC93" i="4"/>
  <c r="BZ92" i="4"/>
  <c r="BY92" i="4"/>
  <c r="BX92" i="4"/>
  <c r="BW92" i="4"/>
  <c r="BV92" i="4"/>
  <c r="BU92" i="4"/>
  <c r="BT92" i="4"/>
  <c r="BS92" i="4"/>
  <c r="BR92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BD92" i="4"/>
  <c r="BC92" i="4"/>
  <c r="BZ91" i="4"/>
  <c r="BY91" i="4"/>
  <c r="BX91" i="4"/>
  <c r="BW91" i="4"/>
  <c r="BV91" i="4"/>
  <c r="BU91" i="4"/>
  <c r="BT91" i="4"/>
  <c r="BS91" i="4"/>
  <c r="BR91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BD91" i="4"/>
  <c r="BC91" i="4"/>
  <c r="BZ90" i="4"/>
  <c r="BY90" i="4"/>
  <c r="BX90" i="4"/>
  <c r="BW90" i="4"/>
  <c r="BV90" i="4"/>
  <c r="BU90" i="4"/>
  <c r="BT90" i="4"/>
  <c r="BS90" i="4"/>
  <c r="BR90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BD90" i="4"/>
  <c r="BC90" i="4"/>
  <c r="BZ89" i="4"/>
  <c r="BY89" i="4"/>
  <c r="BX89" i="4"/>
  <c r="BW89" i="4"/>
  <c r="BV89" i="4"/>
  <c r="BU89" i="4"/>
  <c r="BT89" i="4"/>
  <c r="BS89" i="4"/>
  <c r="BR89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BD89" i="4"/>
  <c r="BC89" i="4"/>
  <c r="BZ88" i="4"/>
  <c r="BY88" i="4"/>
  <c r="BX88" i="4"/>
  <c r="BW88" i="4"/>
  <c r="BV88" i="4"/>
  <c r="BU88" i="4"/>
  <c r="BT88" i="4"/>
  <c r="BS88" i="4"/>
  <c r="BR88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BD88" i="4"/>
  <c r="BC88" i="4"/>
  <c r="BZ87" i="4"/>
  <c r="BY87" i="4"/>
  <c r="BX87" i="4"/>
  <c r="BW87" i="4"/>
  <c r="BV87" i="4"/>
  <c r="BU87" i="4"/>
  <c r="BT87" i="4"/>
  <c r="BS87" i="4"/>
  <c r="BR87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BD87" i="4"/>
  <c r="BC87" i="4"/>
  <c r="BZ86" i="4"/>
  <c r="BY86" i="4"/>
  <c r="BX86" i="4"/>
  <c r="BW86" i="4"/>
  <c r="BV86" i="4"/>
  <c r="BU86" i="4"/>
  <c r="BT86" i="4"/>
  <c r="BS86" i="4"/>
  <c r="BR86" i="4"/>
  <c r="BQ86" i="4"/>
  <c r="BP86" i="4"/>
  <c r="BO86" i="4"/>
  <c r="BN86" i="4"/>
  <c r="BM86" i="4"/>
  <c r="BL86" i="4"/>
  <c r="BK86" i="4"/>
  <c r="BJ86" i="4"/>
  <c r="BI86" i="4"/>
  <c r="BH86" i="4"/>
  <c r="BG86" i="4"/>
  <c r="BF86" i="4"/>
  <c r="BD86" i="4"/>
  <c r="BC86" i="4"/>
  <c r="BZ85" i="4"/>
  <c r="BY85" i="4"/>
  <c r="BX85" i="4"/>
  <c r="BW85" i="4"/>
  <c r="BV85" i="4"/>
  <c r="BU85" i="4"/>
  <c r="BT85" i="4"/>
  <c r="BS85" i="4"/>
  <c r="BR85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BD85" i="4"/>
  <c r="BC85" i="4"/>
  <c r="BZ84" i="4"/>
  <c r="BY84" i="4"/>
  <c r="BX84" i="4"/>
  <c r="BW84" i="4"/>
  <c r="BV84" i="4"/>
  <c r="BU84" i="4"/>
  <c r="BT84" i="4"/>
  <c r="BS84" i="4"/>
  <c r="BR84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BD84" i="4"/>
  <c r="BC84" i="4"/>
  <c r="BZ83" i="4"/>
  <c r="BY83" i="4"/>
  <c r="BX83" i="4"/>
  <c r="BW83" i="4"/>
  <c r="BV83" i="4"/>
  <c r="BU83" i="4"/>
  <c r="BT83" i="4"/>
  <c r="BS83" i="4"/>
  <c r="BR83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BD83" i="4"/>
  <c r="BC83" i="4"/>
  <c r="BZ82" i="4"/>
  <c r="BY82" i="4"/>
  <c r="BX82" i="4"/>
  <c r="BW82" i="4"/>
  <c r="BV82" i="4"/>
  <c r="BU82" i="4"/>
  <c r="BT82" i="4"/>
  <c r="BS82" i="4"/>
  <c r="BR82" i="4"/>
  <c r="BQ82" i="4"/>
  <c r="BP82" i="4"/>
  <c r="BO82" i="4"/>
  <c r="BN82" i="4"/>
  <c r="BM82" i="4"/>
  <c r="BL82" i="4"/>
  <c r="BK82" i="4"/>
  <c r="BJ82" i="4"/>
  <c r="BI82" i="4"/>
  <c r="BH82" i="4"/>
  <c r="BG82" i="4"/>
  <c r="BF82" i="4"/>
  <c r="BD82" i="4"/>
  <c r="BC82" i="4"/>
  <c r="BZ81" i="4"/>
  <c r="BY81" i="4"/>
  <c r="BX81" i="4"/>
  <c r="BW81" i="4"/>
  <c r="BV81" i="4"/>
  <c r="BU81" i="4"/>
  <c r="BT81" i="4"/>
  <c r="BS81" i="4"/>
  <c r="BR81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BD81" i="4"/>
  <c r="BC81" i="4"/>
  <c r="BZ80" i="4"/>
  <c r="BY80" i="4"/>
  <c r="BX80" i="4"/>
  <c r="BW80" i="4"/>
  <c r="BV80" i="4"/>
  <c r="BU80" i="4"/>
  <c r="BT80" i="4"/>
  <c r="BS80" i="4"/>
  <c r="BR80" i="4"/>
  <c r="BQ80" i="4"/>
  <c r="BP80" i="4"/>
  <c r="BO80" i="4"/>
  <c r="BN80" i="4"/>
  <c r="BM80" i="4"/>
  <c r="BL80" i="4"/>
  <c r="BK80" i="4"/>
  <c r="BJ80" i="4"/>
  <c r="BI80" i="4"/>
  <c r="BH80" i="4"/>
  <c r="BG80" i="4"/>
  <c r="BF80" i="4"/>
  <c r="BD80" i="4"/>
  <c r="BC80" i="4"/>
  <c r="BZ79" i="4"/>
  <c r="BY79" i="4"/>
  <c r="BX79" i="4"/>
  <c r="BW79" i="4"/>
  <c r="BV79" i="4"/>
  <c r="BU79" i="4"/>
  <c r="BT79" i="4"/>
  <c r="BS79" i="4"/>
  <c r="BR79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BD79" i="4"/>
  <c r="BC79" i="4"/>
  <c r="BZ78" i="4"/>
  <c r="BY78" i="4"/>
  <c r="BX78" i="4"/>
  <c r="BW78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BD78" i="4"/>
  <c r="BC78" i="4"/>
  <c r="BZ77" i="4"/>
  <c r="BY77" i="4"/>
  <c r="BX77" i="4"/>
  <c r="BW77" i="4"/>
  <c r="BV77" i="4"/>
  <c r="BU77" i="4"/>
  <c r="BT77" i="4"/>
  <c r="BS77" i="4"/>
  <c r="BR77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BD77" i="4"/>
  <c r="BC77" i="4"/>
  <c r="BZ76" i="4"/>
  <c r="BY76" i="4"/>
  <c r="BX76" i="4"/>
  <c r="BW76" i="4"/>
  <c r="BV76" i="4"/>
  <c r="BU76" i="4"/>
  <c r="BT76" i="4"/>
  <c r="BS76" i="4"/>
  <c r="BR76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BD76" i="4"/>
  <c r="BC76" i="4"/>
  <c r="BZ75" i="4"/>
  <c r="BY75" i="4"/>
  <c r="BX75" i="4"/>
  <c r="BW75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BD75" i="4"/>
  <c r="BC75" i="4"/>
  <c r="BZ74" i="4"/>
  <c r="BY74" i="4"/>
  <c r="BX74" i="4"/>
  <c r="BW74" i="4"/>
  <c r="BV74" i="4"/>
  <c r="BU74" i="4"/>
  <c r="BT74" i="4"/>
  <c r="BS74" i="4"/>
  <c r="BR74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BD74" i="4"/>
  <c r="BC74" i="4"/>
  <c r="BZ73" i="4"/>
  <c r="BY73" i="4"/>
  <c r="BX73" i="4"/>
  <c r="BW73" i="4"/>
  <c r="BV73" i="4"/>
  <c r="BU73" i="4"/>
  <c r="BT73" i="4"/>
  <c r="BS73" i="4"/>
  <c r="BR73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BD73" i="4"/>
  <c r="BC73" i="4"/>
  <c r="BZ72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BD72" i="4"/>
  <c r="BC72" i="4"/>
  <c r="BZ71" i="4"/>
  <c r="BY71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D71" i="4"/>
  <c r="BC71" i="4"/>
  <c r="BZ70" i="4"/>
  <c r="BY70" i="4"/>
  <c r="BX70" i="4"/>
  <c r="BW70" i="4"/>
  <c r="BV70" i="4"/>
  <c r="BU70" i="4"/>
  <c r="BT70" i="4"/>
  <c r="BS70" i="4"/>
  <c r="BR70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BD70" i="4"/>
  <c r="BC70" i="4"/>
  <c r="BZ69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D69" i="4"/>
  <c r="BC69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BD68" i="4"/>
  <c r="BC68" i="4"/>
  <c r="BZ67" i="4"/>
  <c r="BY67" i="4"/>
  <c r="BX67" i="4"/>
  <c r="BW67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D67" i="4"/>
  <c r="BC67" i="4"/>
  <c r="BZ66" i="4"/>
  <c r="BY66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D66" i="4"/>
  <c r="BC66" i="4"/>
  <c r="BZ65" i="4"/>
  <c r="BY65" i="4"/>
  <c r="BX65" i="4"/>
  <c r="BW65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BD65" i="4"/>
  <c r="BC65" i="4"/>
  <c r="BZ64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D64" i="4"/>
  <c r="BC64" i="4"/>
  <c r="BZ63" i="4"/>
  <c r="BY63" i="4"/>
  <c r="BX63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D63" i="4"/>
  <c r="BC63" i="4"/>
  <c r="BZ62" i="4"/>
  <c r="BY62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D62" i="4"/>
  <c r="BC62" i="4"/>
  <c r="BZ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D61" i="4"/>
  <c r="BC61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D60" i="4"/>
  <c r="BC60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Z53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Z51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Z50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Z49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Z46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Z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Z41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Z11" i="4"/>
  <c r="BZ12" i="4"/>
  <c r="BZ13" i="4"/>
  <c r="BZ14" i="4"/>
  <c r="BZ15" i="4"/>
  <c r="BZ16" i="4"/>
  <c r="CZ11" i="4"/>
  <c r="CZ12" i="4"/>
  <c r="CZ13" i="4"/>
  <c r="CZ14" i="4"/>
  <c r="CZ15" i="4"/>
  <c r="CZ16" i="4"/>
  <c r="BY11" i="4"/>
  <c r="BY12" i="4"/>
  <c r="BY13" i="4"/>
  <c r="BY14" i="4"/>
  <c r="BY15" i="4"/>
  <c r="BY16" i="4"/>
  <c r="CY11" i="4"/>
  <c r="CY12" i="4"/>
  <c r="CY13" i="4"/>
  <c r="CY14" i="4"/>
  <c r="CY15" i="4"/>
  <c r="CY16" i="4"/>
  <c r="BX11" i="4"/>
  <c r="BX12" i="4"/>
  <c r="BX13" i="4"/>
  <c r="BX14" i="4"/>
  <c r="BX15" i="4"/>
  <c r="BX16" i="4"/>
  <c r="CX11" i="4"/>
  <c r="CX12" i="4"/>
  <c r="CX13" i="4"/>
  <c r="CX14" i="4"/>
  <c r="CX15" i="4"/>
  <c r="CX16" i="4"/>
  <c r="BW11" i="4"/>
  <c r="BW12" i="4"/>
  <c r="BW13" i="4"/>
  <c r="BW14" i="4"/>
  <c r="BW15" i="4"/>
  <c r="BW16" i="4"/>
  <c r="CW11" i="4"/>
  <c r="CW12" i="4"/>
  <c r="CW13" i="4"/>
  <c r="CW14" i="4"/>
  <c r="CW15" i="4"/>
  <c r="CW16" i="4"/>
  <c r="BV11" i="4"/>
  <c r="BV12" i="4"/>
  <c r="BV13" i="4"/>
  <c r="BV14" i="4"/>
  <c r="BV15" i="4"/>
  <c r="BV16" i="4"/>
  <c r="CV11" i="4"/>
  <c r="CV12" i="4"/>
  <c r="CV13" i="4"/>
  <c r="CV14" i="4"/>
  <c r="CV15" i="4"/>
  <c r="CV16" i="4"/>
  <c r="BU11" i="4"/>
  <c r="BU12" i="4"/>
  <c r="BU13" i="4"/>
  <c r="BU14" i="4"/>
  <c r="BU15" i="4"/>
  <c r="BU16" i="4"/>
  <c r="CU11" i="4"/>
  <c r="CU12" i="4"/>
  <c r="CU13" i="4"/>
  <c r="CU14" i="4"/>
  <c r="CU15" i="4"/>
  <c r="CU16" i="4"/>
  <c r="BT11" i="4"/>
  <c r="BT12" i="4"/>
  <c r="BT13" i="4"/>
  <c r="BT14" i="4"/>
  <c r="BT15" i="4"/>
  <c r="BT16" i="4"/>
  <c r="CT11" i="4"/>
  <c r="CT12" i="4"/>
  <c r="CT13" i="4"/>
  <c r="CT14" i="4"/>
  <c r="CT15" i="4"/>
  <c r="CT16" i="4"/>
  <c r="BS11" i="4"/>
  <c r="BS12" i="4"/>
  <c r="BS13" i="4"/>
  <c r="BS14" i="4"/>
  <c r="BS15" i="4"/>
  <c r="BS16" i="4"/>
  <c r="CS11" i="4"/>
  <c r="CS12" i="4"/>
  <c r="CS13" i="4"/>
  <c r="CS14" i="4"/>
  <c r="CS15" i="4"/>
  <c r="CS16" i="4"/>
  <c r="BR11" i="4"/>
  <c r="BR12" i="4"/>
  <c r="BR13" i="4"/>
  <c r="BR14" i="4"/>
  <c r="BR15" i="4"/>
  <c r="BR16" i="4"/>
  <c r="CR11" i="4"/>
  <c r="CR12" i="4"/>
  <c r="CR13" i="4"/>
  <c r="CR14" i="4"/>
  <c r="CR15" i="4"/>
  <c r="CR16" i="4"/>
  <c r="BQ11" i="4"/>
  <c r="BQ12" i="4"/>
  <c r="BQ13" i="4"/>
  <c r="BQ14" i="4"/>
  <c r="BQ15" i="4"/>
  <c r="BQ16" i="4"/>
  <c r="CQ11" i="4"/>
  <c r="CQ12" i="4"/>
  <c r="CQ13" i="4"/>
  <c r="CQ14" i="4"/>
  <c r="CQ15" i="4"/>
  <c r="CQ16" i="4"/>
  <c r="BP11" i="4"/>
  <c r="BP12" i="4"/>
  <c r="BP13" i="4"/>
  <c r="BP14" i="4"/>
  <c r="BP15" i="4"/>
  <c r="BP16" i="4"/>
  <c r="CP11" i="4"/>
  <c r="CP12" i="4"/>
  <c r="CP13" i="4"/>
  <c r="CP14" i="4"/>
  <c r="CP15" i="4"/>
  <c r="CP16" i="4"/>
  <c r="BO11" i="4"/>
  <c r="BO12" i="4"/>
  <c r="BO13" i="4"/>
  <c r="BO14" i="4"/>
  <c r="BO15" i="4"/>
  <c r="BO16" i="4"/>
  <c r="CO11" i="4"/>
  <c r="CO12" i="4"/>
  <c r="CO13" i="4"/>
  <c r="CO14" i="4"/>
  <c r="CO15" i="4"/>
  <c r="CO16" i="4"/>
  <c r="BN11" i="4"/>
  <c r="BN12" i="4"/>
  <c r="BN13" i="4"/>
  <c r="BN14" i="4"/>
  <c r="BN15" i="4"/>
  <c r="BN16" i="4"/>
  <c r="CN11" i="4"/>
  <c r="CN12" i="4"/>
  <c r="CN13" i="4"/>
  <c r="CN14" i="4"/>
  <c r="CN15" i="4"/>
  <c r="CN16" i="4"/>
  <c r="BM11" i="4"/>
  <c r="BM12" i="4"/>
  <c r="BM13" i="4"/>
  <c r="BM14" i="4"/>
  <c r="BM15" i="4"/>
  <c r="BM16" i="4"/>
  <c r="CM11" i="4"/>
  <c r="CM12" i="4"/>
  <c r="CM13" i="4"/>
  <c r="CM14" i="4"/>
  <c r="CM15" i="4"/>
  <c r="CM16" i="4"/>
  <c r="BL11" i="4"/>
  <c r="BL12" i="4"/>
  <c r="BL13" i="4"/>
  <c r="BL14" i="4"/>
  <c r="BL15" i="4"/>
  <c r="BL16" i="4"/>
  <c r="CL11" i="4"/>
  <c r="CL12" i="4"/>
  <c r="CL13" i="4"/>
  <c r="CL14" i="4"/>
  <c r="CL15" i="4"/>
  <c r="CL16" i="4"/>
  <c r="BK11" i="4"/>
  <c r="BK12" i="4"/>
  <c r="BK13" i="4"/>
  <c r="BK14" i="4"/>
  <c r="BK15" i="4"/>
  <c r="BK16" i="4"/>
  <c r="CK11" i="4"/>
  <c r="CK12" i="4"/>
  <c r="CK13" i="4"/>
  <c r="CK14" i="4"/>
  <c r="CK15" i="4"/>
  <c r="CK16" i="4"/>
  <c r="BJ11" i="4"/>
  <c r="BJ12" i="4"/>
  <c r="BJ13" i="4"/>
  <c r="BJ14" i="4"/>
  <c r="BJ15" i="4"/>
  <c r="BJ16" i="4"/>
  <c r="CJ11" i="4"/>
  <c r="CJ12" i="4"/>
  <c r="CJ13" i="4"/>
  <c r="CJ14" i="4"/>
  <c r="CJ15" i="4"/>
  <c r="CJ16" i="4"/>
  <c r="BI11" i="4"/>
  <c r="BI12" i="4"/>
  <c r="BI13" i="4"/>
  <c r="BI14" i="4"/>
  <c r="BI15" i="4"/>
  <c r="BI16" i="4"/>
  <c r="CI11" i="4"/>
  <c r="CI12" i="4"/>
  <c r="CI13" i="4"/>
  <c r="CI14" i="4"/>
  <c r="CI15" i="4"/>
  <c r="CI16" i="4"/>
  <c r="BH11" i="4"/>
  <c r="BH12" i="4"/>
  <c r="BH13" i="4"/>
  <c r="BH14" i="4"/>
  <c r="BH15" i="4"/>
  <c r="BH16" i="4"/>
  <c r="CH11" i="4"/>
  <c r="CH12" i="4"/>
  <c r="CH13" i="4"/>
  <c r="CH14" i="4"/>
  <c r="CH15" i="4"/>
  <c r="CH16" i="4"/>
  <c r="BG11" i="4"/>
  <c r="BG12" i="4"/>
  <c r="BG13" i="4"/>
  <c r="BG14" i="4"/>
  <c r="BG15" i="4"/>
  <c r="BG16" i="4"/>
  <c r="CG11" i="4"/>
  <c r="CG12" i="4"/>
  <c r="CG13" i="4"/>
  <c r="CG14" i="4"/>
  <c r="CG15" i="4"/>
  <c r="CG16" i="4"/>
  <c r="BF11" i="4"/>
  <c r="BF12" i="4"/>
  <c r="BF13" i="4"/>
  <c r="BF14" i="4"/>
  <c r="BF15" i="4"/>
  <c r="BF16" i="4"/>
  <c r="CF11" i="4"/>
  <c r="CF12" i="4"/>
  <c r="CF13" i="4"/>
  <c r="CF14" i="4"/>
  <c r="CF15" i="4"/>
  <c r="CF16" i="4"/>
  <c r="BD11" i="4"/>
  <c r="BD12" i="4"/>
  <c r="BD13" i="4"/>
  <c r="BD14" i="4"/>
  <c r="BD15" i="4"/>
  <c r="BD16" i="4"/>
  <c r="CD11" i="4"/>
  <c r="CD12" i="4"/>
  <c r="CD13" i="4"/>
  <c r="CD14" i="4"/>
  <c r="CD15" i="4"/>
  <c r="CD16" i="4"/>
  <c r="BC11" i="4"/>
  <c r="BC12" i="4"/>
  <c r="BC13" i="4"/>
  <c r="BC14" i="4"/>
  <c r="BC15" i="4"/>
  <c r="BC16" i="4"/>
  <c r="CC11" i="4"/>
  <c r="CC12" i="4"/>
  <c r="CC13" i="4"/>
  <c r="CC14" i="4"/>
  <c r="CC15" i="4"/>
  <c r="CC16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BZ6" i="5"/>
  <c r="BZ7" i="5"/>
  <c r="BZ211" i="5"/>
  <c r="BY6" i="5"/>
  <c r="BY7" i="5"/>
  <c r="BY211" i="5"/>
  <c r="BX6" i="5"/>
  <c r="BX7" i="5"/>
  <c r="BX211" i="5"/>
  <c r="BW6" i="5"/>
  <c r="BW7" i="5"/>
  <c r="BW211" i="5"/>
  <c r="BV6" i="5"/>
  <c r="BV7" i="5"/>
  <c r="BV211" i="5"/>
  <c r="BU6" i="5"/>
  <c r="BU7" i="5"/>
  <c r="BU211" i="5"/>
  <c r="BT6" i="5"/>
  <c r="BT7" i="5"/>
  <c r="BT211" i="5"/>
  <c r="BS6" i="5"/>
  <c r="BS7" i="5"/>
  <c r="BS211" i="5"/>
  <c r="BR6" i="5"/>
  <c r="BR7" i="5"/>
  <c r="BR211" i="5"/>
  <c r="BQ6" i="5"/>
  <c r="BQ7" i="5"/>
  <c r="BQ211" i="5"/>
  <c r="BP6" i="5"/>
  <c r="BP7" i="5"/>
  <c r="BP211" i="5"/>
  <c r="BO6" i="5"/>
  <c r="BO7" i="5"/>
  <c r="BO211" i="5"/>
  <c r="BN6" i="5"/>
  <c r="BN7" i="5"/>
  <c r="BN211" i="5"/>
  <c r="BM6" i="5"/>
  <c r="BM7" i="5"/>
  <c r="BM211" i="5"/>
  <c r="BL6" i="5"/>
  <c r="BL7" i="5"/>
  <c r="BL211" i="5"/>
  <c r="BK6" i="5"/>
  <c r="BK7" i="5"/>
  <c r="BK211" i="5"/>
  <c r="BJ6" i="5"/>
  <c r="BJ7" i="5"/>
  <c r="BJ211" i="5"/>
  <c r="BI6" i="5"/>
  <c r="BI7" i="5"/>
  <c r="BI211" i="5"/>
  <c r="BH6" i="5"/>
  <c r="BH7" i="5"/>
  <c r="BH211" i="5"/>
  <c r="BG6" i="5"/>
  <c r="BG7" i="5"/>
  <c r="BG211" i="5"/>
  <c r="BF6" i="5"/>
  <c r="BF7" i="5"/>
  <c r="BF211" i="5"/>
  <c r="BE6" i="5"/>
  <c r="BE7" i="5"/>
  <c r="BE211" i="5"/>
  <c r="BZ210" i="5"/>
  <c r="BY210" i="5"/>
  <c r="BX210" i="5"/>
  <c r="BW210" i="5"/>
  <c r="BV210" i="5"/>
  <c r="BU210" i="5"/>
  <c r="BT210" i="5"/>
  <c r="BS210" i="5"/>
  <c r="BR210" i="5"/>
  <c r="BQ210" i="5"/>
  <c r="BP210" i="5"/>
  <c r="BO210" i="5"/>
  <c r="BN210" i="5"/>
  <c r="BM210" i="5"/>
  <c r="BL210" i="5"/>
  <c r="BK210" i="5"/>
  <c r="BJ210" i="5"/>
  <c r="BI210" i="5"/>
  <c r="BH210" i="5"/>
  <c r="BG210" i="5"/>
  <c r="BF210" i="5"/>
  <c r="BE210" i="5"/>
  <c r="BZ209" i="5"/>
  <c r="BY209" i="5"/>
  <c r="BX209" i="5"/>
  <c r="BW209" i="5"/>
  <c r="BV209" i="5"/>
  <c r="BU209" i="5"/>
  <c r="BT209" i="5"/>
  <c r="BS209" i="5"/>
  <c r="BR209" i="5"/>
  <c r="BQ209" i="5"/>
  <c r="BP209" i="5"/>
  <c r="BO209" i="5"/>
  <c r="BN209" i="5"/>
  <c r="BM209" i="5"/>
  <c r="BL209" i="5"/>
  <c r="BK209" i="5"/>
  <c r="BJ209" i="5"/>
  <c r="BI209" i="5"/>
  <c r="BH209" i="5"/>
  <c r="BG209" i="5"/>
  <c r="BF209" i="5"/>
  <c r="BE209" i="5"/>
  <c r="BZ208" i="5"/>
  <c r="BY208" i="5"/>
  <c r="BX208" i="5"/>
  <c r="BW208" i="5"/>
  <c r="BV208" i="5"/>
  <c r="BU208" i="5"/>
  <c r="BT208" i="5"/>
  <c r="BS208" i="5"/>
  <c r="BR208" i="5"/>
  <c r="BQ208" i="5"/>
  <c r="BP208" i="5"/>
  <c r="BO208" i="5"/>
  <c r="BN208" i="5"/>
  <c r="BM208" i="5"/>
  <c r="BL208" i="5"/>
  <c r="BK208" i="5"/>
  <c r="BJ208" i="5"/>
  <c r="BI208" i="5"/>
  <c r="BH208" i="5"/>
  <c r="BG208" i="5"/>
  <c r="BF208" i="5"/>
  <c r="BE208" i="5"/>
  <c r="BZ207" i="5"/>
  <c r="BY207" i="5"/>
  <c r="BX207" i="5"/>
  <c r="BW207" i="5"/>
  <c r="BV207" i="5"/>
  <c r="BU207" i="5"/>
  <c r="BT207" i="5"/>
  <c r="BS207" i="5"/>
  <c r="BR207" i="5"/>
  <c r="BQ207" i="5"/>
  <c r="BP207" i="5"/>
  <c r="BO207" i="5"/>
  <c r="BN207" i="5"/>
  <c r="BM207" i="5"/>
  <c r="BL207" i="5"/>
  <c r="BK207" i="5"/>
  <c r="BJ207" i="5"/>
  <c r="BI207" i="5"/>
  <c r="BH207" i="5"/>
  <c r="BG207" i="5"/>
  <c r="BF207" i="5"/>
  <c r="BE207" i="5"/>
  <c r="BZ206" i="5"/>
  <c r="BY206" i="5"/>
  <c r="BX206" i="5"/>
  <c r="BW206" i="5"/>
  <c r="BV206" i="5"/>
  <c r="BU206" i="5"/>
  <c r="BT206" i="5"/>
  <c r="BS206" i="5"/>
  <c r="BR206" i="5"/>
  <c r="BQ206" i="5"/>
  <c r="BP206" i="5"/>
  <c r="BO206" i="5"/>
  <c r="BN206" i="5"/>
  <c r="BM206" i="5"/>
  <c r="BL206" i="5"/>
  <c r="BK206" i="5"/>
  <c r="BJ206" i="5"/>
  <c r="BI206" i="5"/>
  <c r="BH206" i="5"/>
  <c r="BG206" i="5"/>
  <c r="BF206" i="5"/>
  <c r="BE206" i="5"/>
  <c r="BZ205" i="5"/>
  <c r="BY205" i="5"/>
  <c r="BX205" i="5"/>
  <c r="BW205" i="5"/>
  <c r="BV205" i="5"/>
  <c r="BU205" i="5"/>
  <c r="BT205" i="5"/>
  <c r="BS205" i="5"/>
  <c r="BR205" i="5"/>
  <c r="BQ205" i="5"/>
  <c r="BP205" i="5"/>
  <c r="BO205" i="5"/>
  <c r="BN205" i="5"/>
  <c r="BM205" i="5"/>
  <c r="BL205" i="5"/>
  <c r="BK205" i="5"/>
  <c r="BJ205" i="5"/>
  <c r="BI205" i="5"/>
  <c r="BH205" i="5"/>
  <c r="BG205" i="5"/>
  <c r="BF205" i="5"/>
  <c r="BE205" i="5"/>
  <c r="BZ204" i="5"/>
  <c r="BY204" i="5"/>
  <c r="BX204" i="5"/>
  <c r="BW204" i="5"/>
  <c r="BV204" i="5"/>
  <c r="BU204" i="5"/>
  <c r="BT204" i="5"/>
  <c r="BS204" i="5"/>
  <c r="BR204" i="5"/>
  <c r="BQ204" i="5"/>
  <c r="BP204" i="5"/>
  <c r="BO204" i="5"/>
  <c r="BN204" i="5"/>
  <c r="BM204" i="5"/>
  <c r="BL204" i="5"/>
  <c r="BK204" i="5"/>
  <c r="BJ204" i="5"/>
  <c r="BI204" i="5"/>
  <c r="BH204" i="5"/>
  <c r="BG204" i="5"/>
  <c r="BF204" i="5"/>
  <c r="BE204" i="5"/>
  <c r="BZ203" i="5"/>
  <c r="BY203" i="5"/>
  <c r="BX203" i="5"/>
  <c r="BW203" i="5"/>
  <c r="BV203" i="5"/>
  <c r="BU203" i="5"/>
  <c r="BT203" i="5"/>
  <c r="BS203" i="5"/>
  <c r="BR203" i="5"/>
  <c r="BQ203" i="5"/>
  <c r="BP203" i="5"/>
  <c r="BO203" i="5"/>
  <c r="BN203" i="5"/>
  <c r="BM203" i="5"/>
  <c r="BL203" i="5"/>
  <c r="BK203" i="5"/>
  <c r="BJ203" i="5"/>
  <c r="BI203" i="5"/>
  <c r="BH203" i="5"/>
  <c r="BG203" i="5"/>
  <c r="BF203" i="5"/>
  <c r="BE203" i="5"/>
  <c r="BZ202" i="5"/>
  <c r="BY202" i="5"/>
  <c r="BX202" i="5"/>
  <c r="BW202" i="5"/>
  <c r="BV202" i="5"/>
  <c r="BU202" i="5"/>
  <c r="BT202" i="5"/>
  <c r="BS202" i="5"/>
  <c r="BR202" i="5"/>
  <c r="BQ202" i="5"/>
  <c r="BP202" i="5"/>
  <c r="BO202" i="5"/>
  <c r="BN202" i="5"/>
  <c r="BM202" i="5"/>
  <c r="BL202" i="5"/>
  <c r="BK202" i="5"/>
  <c r="BJ202" i="5"/>
  <c r="BI202" i="5"/>
  <c r="BH202" i="5"/>
  <c r="BG202" i="5"/>
  <c r="BF202" i="5"/>
  <c r="BE202" i="5"/>
  <c r="BZ201" i="5"/>
  <c r="BY201" i="5"/>
  <c r="BX201" i="5"/>
  <c r="BW201" i="5"/>
  <c r="BV201" i="5"/>
  <c r="BU201" i="5"/>
  <c r="BT201" i="5"/>
  <c r="BS201" i="5"/>
  <c r="BR201" i="5"/>
  <c r="BQ201" i="5"/>
  <c r="BP201" i="5"/>
  <c r="BO201" i="5"/>
  <c r="BN201" i="5"/>
  <c r="BM201" i="5"/>
  <c r="BL201" i="5"/>
  <c r="BK201" i="5"/>
  <c r="BJ201" i="5"/>
  <c r="BI201" i="5"/>
  <c r="BH201" i="5"/>
  <c r="BG201" i="5"/>
  <c r="BF201" i="5"/>
  <c r="BE201" i="5"/>
  <c r="BZ200" i="5"/>
  <c r="BY200" i="5"/>
  <c r="BX200" i="5"/>
  <c r="BW200" i="5"/>
  <c r="BV200" i="5"/>
  <c r="BU200" i="5"/>
  <c r="BT200" i="5"/>
  <c r="BS200" i="5"/>
  <c r="BR200" i="5"/>
  <c r="BQ200" i="5"/>
  <c r="BP200" i="5"/>
  <c r="BO200" i="5"/>
  <c r="BN200" i="5"/>
  <c r="BM200" i="5"/>
  <c r="BL200" i="5"/>
  <c r="BK200" i="5"/>
  <c r="BJ200" i="5"/>
  <c r="BI200" i="5"/>
  <c r="BH200" i="5"/>
  <c r="BG200" i="5"/>
  <c r="BF200" i="5"/>
  <c r="BE200" i="5"/>
  <c r="BZ199" i="5"/>
  <c r="BY199" i="5"/>
  <c r="BX199" i="5"/>
  <c r="BW199" i="5"/>
  <c r="BV199" i="5"/>
  <c r="BU199" i="5"/>
  <c r="BT199" i="5"/>
  <c r="BS199" i="5"/>
  <c r="BR199" i="5"/>
  <c r="BQ199" i="5"/>
  <c r="BP199" i="5"/>
  <c r="BO199" i="5"/>
  <c r="BN199" i="5"/>
  <c r="BM199" i="5"/>
  <c r="BL199" i="5"/>
  <c r="BK199" i="5"/>
  <c r="BJ199" i="5"/>
  <c r="BI199" i="5"/>
  <c r="BH199" i="5"/>
  <c r="BG199" i="5"/>
  <c r="BF199" i="5"/>
  <c r="BE199" i="5"/>
  <c r="BZ198" i="5"/>
  <c r="BY198" i="5"/>
  <c r="BX198" i="5"/>
  <c r="BW198" i="5"/>
  <c r="BV198" i="5"/>
  <c r="BU198" i="5"/>
  <c r="BT198" i="5"/>
  <c r="BS198" i="5"/>
  <c r="BR198" i="5"/>
  <c r="BQ198" i="5"/>
  <c r="BP198" i="5"/>
  <c r="BO198" i="5"/>
  <c r="BN198" i="5"/>
  <c r="BM198" i="5"/>
  <c r="BL198" i="5"/>
  <c r="BK198" i="5"/>
  <c r="BJ198" i="5"/>
  <c r="BI198" i="5"/>
  <c r="BH198" i="5"/>
  <c r="BG198" i="5"/>
  <c r="BF198" i="5"/>
  <c r="BE198" i="5"/>
  <c r="BZ197" i="5"/>
  <c r="BY197" i="5"/>
  <c r="BX197" i="5"/>
  <c r="BW197" i="5"/>
  <c r="BV197" i="5"/>
  <c r="BU197" i="5"/>
  <c r="BT197" i="5"/>
  <c r="BS197" i="5"/>
  <c r="BR197" i="5"/>
  <c r="BQ197" i="5"/>
  <c r="BP197" i="5"/>
  <c r="BO197" i="5"/>
  <c r="BN197" i="5"/>
  <c r="BM197" i="5"/>
  <c r="BL197" i="5"/>
  <c r="BK197" i="5"/>
  <c r="BJ197" i="5"/>
  <c r="BI197" i="5"/>
  <c r="BH197" i="5"/>
  <c r="BG197" i="5"/>
  <c r="BF197" i="5"/>
  <c r="BE197" i="5"/>
  <c r="BZ196" i="5"/>
  <c r="BY196" i="5"/>
  <c r="BX196" i="5"/>
  <c r="BW196" i="5"/>
  <c r="BV196" i="5"/>
  <c r="BU196" i="5"/>
  <c r="BT196" i="5"/>
  <c r="BS196" i="5"/>
  <c r="BR196" i="5"/>
  <c r="BQ196" i="5"/>
  <c r="BP196" i="5"/>
  <c r="BO196" i="5"/>
  <c r="BN196" i="5"/>
  <c r="BM196" i="5"/>
  <c r="BL196" i="5"/>
  <c r="BK196" i="5"/>
  <c r="BJ196" i="5"/>
  <c r="BI196" i="5"/>
  <c r="BH196" i="5"/>
  <c r="BG196" i="5"/>
  <c r="BF196" i="5"/>
  <c r="BE196" i="5"/>
  <c r="BZ195" i="5"/>
  <c r="BY195" i="5"/>
  <c r="BX195" i="5"/>
  <c r="BW195" i="5"/>
  <c r="BV195" i="5"/>
  <c r="BU195" i="5"/>
  <c r="BT195" i="5"/>
  <c r="BS195" i="5"/>
  <c r="BR195" i="5"/>
  <c r="BQ195" i="5"/>
  <c r="BP195" i="5"/>
  <c r="BO195" i="5"/>
  <c r="BN195" i="5"/>
  <c r="BM195" i="5"/>
  <c r="BL195" i="5"/>
  <c r="BK195" i="5"/>
  <c r="BJ195" i="5"/>
  <c r="BI195" i="5"/>
  <c r="BH195" i="5"/>
  <c r="BG195" i="5"/>
  <c r="BF195" i="5"/>
  <c r="BE195" i="5"/>
  <c r="BZ194" i="5"/>
  <c r="BY194" i="5"/>
  <c r="BX194" i="5"/>
  <c r="BW194" i="5"/>
  <c r="BV194" i="5"/>
  <c r="BU194" i="5"/>
  <c r="BT194" i="5"/>
  <c r="BS194" i="5"/>
  <c r="BR194" i="5"/>
  <c r="BQ194" i="5"/>
  <c r="BP194" i="5"/>
  <c r="BO194" i="5"/>
  <c r="BN194" i="5"/>
  <c r="BM194" i="5"/>
  <c r="BL194" i="5"/>
  <c r="BK194" i="5"/>
  <c r="BJ194" i="5"/>
  <c r="BI194" i="5"/>
  <c r="BH194" i="5"/>
  <c r="BG194" i="5"/>
  <c r="BF194" i="5"/>
  <c r="BE194" i="5"/>
  <c r="BZ193" i="5"/>
  <c r="BY193" i="5"/>
  <c r="BX193" i="5"/>
  <c r="BW193" i="5"/>
  <c r="BV193" i="5"/>
  <c r="BU193" i="5"/>
  <c r="BT193" i="5"/>
  <c r="BS193" i="5"/>
  <c r="BR193" i="5"/>
  <c r="BQ193" i="5"/>
  <c r="BP193" i="5"/>
  <c r="BO193" i="5"/>
  <c r="BN193" i="5"/>
  <c r="BM193" i="5"/>
  <c r="BL193" i="5"/>
  <c r="BK193" i="5"/>
  <c r="BJ193" i="5"/>
  <c r="BI193" i="5"/>
  <c r="BH193" i="5"/>
  <c r="BG193" i="5"/>
  <c r="BF193" i="5"/>
  <c r="BE193" i="5"/>
  <c r="BZ192" i="5"/>
  <c r="BY192" i="5"/>
  <c r="BX192" i="5"/>
  <c r="BW192" i="5"/>
  <c r="BV192" i="5"/>
  <c r="BU192" i="5"/>
  <c r="BT192" i="5"/>
  <c r="BS192" i="5"/>
  <c r="BR192" i="5"/>
  <c r="BQ192" i="5"/>
  <c r="BP192" i="5"/>
  <c r="BO192" i="5"/>
  <c r="BN192" i="5"/>
  <c r="BM192" i="5"/>
  <c r="BL192" i="5"/>
  <c r="BK192" i="5"/>
  <c r="BJ192" i="5"/>
  <c r="BI192" i="5"/>
  <c r="BH192" i="5"/>
  <c r="BG192" i="5"/>
  <c r="BF192" i="5"/>
  <c r="BE192" i="5"/>
  <c r="BZ191" i="5"/>
  <c r="BY191" i="5"/>
  <c r="BX191" i="5"/>
  <c r="BW191" i="5"/>
  <c r="BV191" i="5"/>
  <c r="BU191" i="5"/>
  <c r="BT191" i="5"/>
  <c r="BS191" i="5"/>
  <c r="BR191" i="5"/>
  <c r="BQ191" i="5"/>
  <c r="BP191" i="5"/>
  <c r="BO191" i="5"/>
  <c r="BN191" i="5"/>
  <c r="BM191" i="5"/>
  <c r="BL191" i="5"/>
  <c r="BK191" i="5"/>
  <c r="BJ191" i="5"/>
  <c r="BI191" i="5"/>
  <c r="BH191" i="5"/>
  <c r="BG191" i="5"/>
  <c r="BF191" i="5"/>
  <c r="BE191" i="5"/>
  <c r="BZ190" i="5"/>
  <c r="BY190" i="5"/>
  <c r="BX190" i="5"/>
  <c r="BW190" i="5"/>
  <c r="BV190" i="5"/>
  <c r="BU190" i="5"/>
  <c r="BT190" i="5"/>
  <c r="BS190" i="5"/>
  <c r="BR190" i="5"/>
  <c r="BQ190" i="5"/>
  <c r="BP190" i="5"/>
  <c r="BO190" i="5"/>
  <c r="BN190" i="5"/>
  <c r="BM190" i="5"/>
  <c r="BL190" i="5"/>
  <c r="BK190" i="5"/>
  <c r="BJ190" i="5"/>
  <c r="BI190" i="5"/>
  <c r="BH190" i="5"/>
  <c r="BG190" i="5"/>
  <c r="BF190" i="5"/>
  <c r="BE190" i="5"/>
  <c r="BZ189" i="5"/>
  <c r="BY189" i="5"/>
  <c r="BX189" i="5"/>
  <c r="BW189" i="5"/>
  <c r="BV189" i="5"/>
  <c r="BU189" i="5"/>
  <c r="BT189" i="5"/>
  <c r="BS189" i="5"/>
  <c r="BR189" i="5"/>
  <c r="BQ189" i="5"/>
  <c r="BP189" i="5"/>
  <c r="BO189" i="5"/>
  <c r="BN189" i="5"/>
  <c r="BM189" i="5"/>
  <c r="BL189" i="5"/>
  <c r="BK189" i="5"/>
  <c r="BJ189" i="5"/>
  <c r="BI189" i="5"/>
  <c r="BH189" i="5"/>
  <c r="BG189" i="5"/>
  <c r="BF189" i="5"/>
  <c r="BE189" i="5"/>
  <c r="BZ188" i="5"/>
  <c r="BY188" i="5"/>
  <c r="BX188" i="5"/>
  <c r="BW188" i="5"/>
  <c r="BV188" i="5"/>
  <c r="BU188" i="5"/>
  <c r="BT188" i="5"/>
  <c r="BS188" i="5"/>
  <c r="BR188" i="5"/>
  <c r="BQ188" i="5"/>
  <c r="BP188" i="5"/>
  <c r="BO188" i="5"/>
  <c r="BN188" i="5"/>
  <c r="BM188" i="5"/>
  <c r="BL188" i="5"/>
  <c r="BK188" i="5"/>
  <c r="BJ188" i="5"/>
  <c r="BI188" i="5"/>
  <c r="BH188" i="5"/>
  <c r="BG188" i="5"/>
  <c r="BF188" i="5"/>
  <c r="BE188" i="5"/>
  <c r="BZ187" i="5"/>
  <c r="BY187" i="5"/>
  <c r="BX187" i="5"/>
  <c r="BW187" i="5"/>
  <c r="BV187" i="5"/>
  <c r="BU187" i="5"/>
  <c r="BT187" i="5"/>
  <c r="BS187" i="5"/>
  <c r="BR187" i="5"/>
  <c r="BQ187" i="5"/>
  <c r="BP187" i="5"/>
  <c r="BO187" i="5"/>
  <c r="BN187" i="5"/>
  <c r="BM187" i="5"/>
  <c r="BL187" i="5"/>
  <c r="BK187" i="5"/>
  <c r="BJ187" i="5"/>
  <c r="BI187" i="5"/>
  <c r="BH187" i="5"/>
  <c r="BG187" i="5"/>
  <c r="BF187" i="5"/>
  <c r="BE187" i="5"/>
  <c r="BZ186" i="5"/>
  <c r="BY186" i="5"/>
  <c r="BX186" i="5"/>
  <c r="BW186" i="5"/>
  <c r="BV186" i="5"/>
  <c r="BU186" i="5"/>
  <c r="BT186" i="5"/>
  <c r="BS186" i="5"/>
  <c r="BR186" i="5"/>
  <c r="BQ186" i="5"/>
  <c r="BP186" i="5"/>
  <c r="BO186" i="5"/>
  <c r="BN186" i="5"/>
  <c r="BM186" i="5"/>
  <c r="BL186" i="5"/>
  <c r="BK186" i="5"/>
  <c r="BJ186" i="5"/>
  <c r="BI186" i="5"/>
  <c r="BH186" i="5"/>
  <c r="BG186" i="5"/>
  <c r="BF186" i="5"/>
  <c r="BE186" i="5"/>
  <c r="BZ185" i="5"/>
  <c r="BY185" i="5"/>
  <c r="BX185" i="5"/>
  <c r="BW185" i="5"/>
  <c r="BV185" i="5"/>
  <c r="BU185" i="5"/>
  <c r="BT185" i="5"/>
  <c r="BS185" i="5"/>
  <c r="BR185" i="5"/>
  <c r="BQ185" i="5"/>
  <c r="BP185" i="5"/>
  <c r="BO185" i="5"/>
  <c r="BN185" i="5"/>
  <c r="BM185" i="5"/>
  <c r="BL185" i="5"/>
  <c r="BK185" i="5"/>
  <c r="BJ185" i="5"/>
  <c r="BI185" i="5"/>
  <c r="BH185" i="5"/>
  <c r="BG185" i="5"/>
  <c r="BF185" i="5"/>
  <c r="BE185" i="5"/>
  <c r="BZ184" i="5"/>
  <c r="BY184" i="5"/>
  <c r="BX184" i="5"/>
  <c r="BW184" i="5"/>
  <c r="BV184" i="5"/>
  <c r="BU184" i="5"/>
  <c r="BT184" i="5"/>
  <c r="BS184" i="5"/>
  <c r="BR184" i="5"/>
  <c r="BQ184" i="5"/>
  <c r="BP184" i="5"/>
  <c r="BO184" i="5"/>
  <c r="BN184" i="5"/>
  <c r="BM184" i="5"/>
  <c r="BL184" i="5"/>
  <c r="BK184" i="5"/>
  <c r="BJ184" i="5"/>
  <c r="BI184" i="5"/>
  <c r="BH184" i="5"/>
  <c r="BG184" i="5"/>
  <c r="BF184" i="5"/>
  <c r="BE184" i="5"/>
  <c r="BZ183" i="5"/>
  <c r="BY183" i="5"/>
  <c r="BX183" i="5"/>
  <c r="BW183" i="5"/>
  <c r="BV183" i="5"/>
  <c r="BU183" i="5"/>
  <c r="BT183" i="5"/>
  <c r="BS183" i="5"/>
  <c r="BR183" i="5"/>
  <c r="BQ183" i="5"/>
  <c r="BP183" i="5"/>
  <c r="BO183" i="5"/>
  <c r="BN183" i="5"/>
  <c r="BM183" i="5"/>
  <c r="BL183" i="5"/>
  <c r="BK183" i="5"/>
  <c r="BJ183" i="5"/>
  <c r="BI183" i="5"/>
  <c r="BH183" i="5"/>
  <c r="BG183" i="5"/>
  <c r="BF183" i="5"/>
  <c r="BE183" i="5"/>
  <c r="BZ182" i="5"/>
  <c r="BY182" i="5"/>
  <c r="BX182" i="5"/>
  <c r="BW182" i="5"/>
  <c r="BV182" i="5"/>
  <c r="BU182" i="5"/>
  <c r="BT182" i="5"/>
  <c r="BS182" i="5"/>
  <c r="BR182" i="5"/>
  <c r="BQ182" i="5"/>
  <c r="BP182" i="5"/>
  <c r="BO182" i="5"/>
  <c r="BN182" i="5"/>
  <c r="BM182" i="5"/>
  <c r="BL182" i="5"/>
  <c r="BK182" i="5"/>
  <c r="BJ182" i="5"/>
  <c r="BI182" i="5"/>
  <c r="BH182" i="5"/>
  <c r="BG182" i="5"/>
  <c r="BF182" i="5"/>
  <c r="BE182" i="5"/>
  <c r="BZ181" i="5"/>
  <c r="BY181" i="5"/>
  <c r="BX181" i="5"/>
  <c r="BW181" i="5"/>
  <c r="BV181" i="5"/>
  <c r="BU181" i="5"/>
  <c r="BT181" i="5"/>
  <c r="BS181" i="5"/>
  <c r="BR181" i="5"/>
  <c r="BQ181" i="5"/>
  <c r="BP181" i="5"/>
  <c r="BO181" i="5"/>
  <c r="BN181" i="5"/>
  <c r="BM181" i="5"/>
  <c r="BL181" i="5"/>
  <c r="BK181" i="5"/>
  <c r="BJ181" i="5"/>
  <c r="BI181" i="5"/>
  <c r="BH181" i="5"/>
  <c r="BG181" i="5"/>
  <c r="BF181" i="5"/>
  <c r="BE181" i="5"/>
  <c r="BZ180" i="5"/>
  <c r="BY180" i="5"/>
  <c r="BX180" i="5"/>
  <c r="BW180" i="5"/>
  <c r="BV180" i="5"/>
  <c r="BU180" i="5"/>
  <c r="BT180" i="5"/>
  <c r="BS180" i="5"/>
  <c r="BR180" i="5"/>
  <c r="BQ180" i="5"/>
  <c r="BP180" i="5"/>
  <c r="BO180" i="5"/>
  <c r="BN180" i="5"/>
  <c r="BM180" i="5"/>
  <c r="BL180" i="5"/>
  <c r="BK180" i="5"/>
  <c r="BJ180" i="5"/>
  <c r="BI180" i="5"/>
  <c r="BH180" i="5"/>
  <c r="BG180" i="5"/>
  <c r="BF180" i="5"/>
  <c r="BE180" i="5"/>
  <c r="BZ179" i="5"/>
  <c r="BY179" i="5"/>
  <c r="BX179" i="5"/>
  <c r="BW179" i="5"/>
  <c r="BV179" i="5"/>
  <c r="BU179" i="5"/>
  <c r="BT179" i="5"/>
  <c r="BS179" i="5"/>
  <c r="BR179" i="5"/>
  <c r="BQ179" i="5"/>
  <c r="BP179" i="5"/>
  <c r="BO179" i="5"/>
  <c r="BN179" i="5"/>
  <c r="BM179" i="5"/>
  <c r="BL179" i="5"/>
  <c r="BK179" i="5"/>
  <c r="BJ179" i="5"/>
  <c r="BI179" i="5"/>
  <c r="BH179" i="5"/>
  <c r="BG179" i="5"/>
  <c r="BF179" i="5"/>
  <c r="BE179" i="5"/>
  <c r="BZ178" i="5"/>
  <c r="BY178" i="5"/>
  <c r="BX178" i="5"/>
  <c r="BW178" i="5"/>
  <c r="BV178" i="5"/>
  <c r="BU178" i="5"/>
  <c r="BT178" i="5"/>
  <c r="BS178" i="5"/>
  <c r="BR178" i="5"/>
  <c r="BQ178" i="5"/>
  <c r="BP178" i="5"/>
  <c r="BO178" i="5"/>
  <c r="BN178" i="5"/>
  <c r="BM178" i="5"/>
  <c r="BL178" i="5"/>
  <c r="BK178" i="5"/>
  <c r="BJ178" i="5"/>
  <c r="BI178" i="5"/>
  <c r="BH178" i="5"/>
  <c r="BG178" i="5"/>
  <c r="BF178" i="5"/>
  <c r="BE178" i="5"/>
  <c r="BZ177" i="5"/>
  <c r="BY177" i="5"/>
  <c r="BX177" i="5"/>
  <c r="BW177" i="5"/>
  <c r="BV177" i="5"/>
  <c r="BU177" i="5"/>
  <c r="BT177" i="5"/>
  <c r="BS177" i="5"/>
  <c r="BR177" i="5"/>
  <c r="BQ177" i="5"/>
  <c r="BP177" i="5"/>
  <c r="BO177" i="5"/>
  <c r="BN177" i="5"/>
  <c r="BM177" i="5"/>
  <c r="BL177" i="5"/>
  <c r="BK177" i="5"/>
  <c r="BJ177" i="5"/>
  <c r="BI177" i="5"/>
  <c r="BH177" i="5"/>
  <c r="BG177" i="5"/>
  <c r="BF177" i="5"/>
  <c r="BE177" i="5"/>
  <c r="BZ176" i="5"/>
  <c r="BY176" i="5"/>
  <c r="BX176" i="5"/>
  <c r="BW176" i="5"/>
  <c r="BV176" i="5"/>
  <c r="BU176" i="5"/>
  <c r="BT176" i="5"/>
  <c r="BS176" i="5"/>
  <c r="BR176" i="5"/>
  <c r="BQ176" i="5"/>
  <c r="BP176" i="5"/>
  <c r="BO176" i="5"/>
  <c r="BN176" i="5"/>
  <c r="BM176" i="5"/>
  <c r="BL176" i="5"/>
  <c r="BK176" i="5"/>
  <c r="BJ176" i="5"/>
  <c r="BI176" i="5"/>
  <c r="BH176" i="5"/>
  <c r="BG176" i="5"/>
  <c r="BF176" i="5"/>
  <c r="BE176" i="5"/>
  <c r="BZ175" i="5"/>
  <c r="BY175" i="5"/>
  <c r="BX175" i="5"/>
  <c r="BW175" i="5"/>
  <c r="BV175" i="5"/>
  <c r="BU175" i="5"/>
  <c r="BT175" i="5"/>
  <c r="BS175" i="5"/>
  <c r="BR175" i="5"/>
  <c r="BQ175" i="5"/>
  <c r="BP175" i="5"/>
  <c r="BO175" i="5"/>
  <c r="BN175" i="5"/>
  <c r="BM175" i="5"/>
  <c r="BL175" i="5"/>
  <c r="BK175" i="5"/>
  <c r="BJ175" i="5"/>
  <c r="BI175" i="5"/>
  <c r="BH175" i="5"/>
  <c r="BG175" i="5"/>
  <c r="BF175" i="5"/>
  <c r="BE175" i="5"/>
  <c r="BZ174" i="5"/>
  <c r="BY174" i="5"/>
  <c r="BX174" i="5"/>
  <c r="BW174" i="5"/>
  <c r="BV174" i="5"/>
  <c r="BU174" i="5"/>
  <c r="BT174" i="5"/>
  <c r="BS174" i="5"/>
  <c r="BR174" i="5"/>
  <c r="BQ174" i="5"/>
  <c r="BP174" i="5"/>
  <c r="BO174" i="5"/>
  <c r="BN174" i="5"/>
  <c r="BM174" i="5"/>
  <c r="BL174" i="5"/>
  <c r="BK174" i="5"/>
  <c r="BJ174" i="5"/>
  <c r="BI174" i="5"/>
  <c r="BH174" i="5"/>
  <c r="BG174" i="5"/>
  <c r="BF174" i="5"/>
  <c r="BE174" i="5"/>
  <c r="BZ173" i="5"/>
  <c r="BY173" i="5"/>
  <c r="BX173" i="5"/>
  <c r="BW173" i="5"/>
  <c r="BV173" i="5"/>
  <c r="BU173" i="5"/>
  <c r="BT173" i="5"/>
  <c r="BS173" i="5"/>
  <c r="BR173" i="5"/>
  <c r="BQ173" i="5"/>
  <c r="BP173" i="5"/>
  <c r="BO173" i="5"/>
  <c r="BN173" i="5"/>
  <c r="BM173" i="5"/>
  <c r="BL173" i="5"/>
  <c r="BK173" i="5"/>
  <c r="BJ173" i="5"/>
  <c r="BI173" i="5"/>
  <c r="BH173" i="5"/>
  <c r="BG173" i="5"/>
  <c r="BF173" i="5"/>
  <c r="BE173" i="5"/>
  <c r="BZ172" i="5"/>
  <c r="BY172" i="5"/>
  <c r="BX172" i="5"/>
  <c r="BW172" i="5"/>
  <c r="BV172" i="5"/>
  <c r="BU172" i="5"/>
  <c r="BT172" i="5"/>
  <c r="BS172" i="5"/>
  <c r="BR172" i="5"/>
  <c r="BQ172" i="5"/>
  <c r="BP172" i="5"/>
  <c r="BO172" i="5"/>
  <c r="BN172" i="5"/>
  <c r="BM172" i="5"/>
  <c r="BL172" i="5"/>
  <c r="BK172" i="5"/>
  <c r="BJ172" i="5"/>
  <c r="BI172" i="5"/>
  <c r="BH172" i="5"/>
  <c r="BG172" i="5"/>
  <c r="BF172" i="5"/>
  <c r="BE172" i="5"/>
  <c r="BZ171" i="5"/>
  <c r="BY171" i="5"/>
  <c r="BX171" i="5"/>
  <c r="BW171" i="5"/>
  <c r="BV171" i="5"/>
  <c r="BU171" i="5"/>
  <c r="BT171" i="5"/>
  <c r="BS171" i="5"/>
  <c r="BR171" i="5"/>
  <c r="BQ171" i="5"/>
  <c r="BP171" i="5"/>
  <c r="BO171" i="5"/>
  <c r="BN171" i="5"/>
  <c r="BM171" i="5"/>
  <c r="BL171" i="5"/>
  <c r="BK171" i="5"/>
  <c r="BJ171" i="5"/>
  <c r="BI171" i="5"/>
  <c r="BH171" i="5"/>
  <c r="BG171" i="5"/>
  <c r="BF171" i="5"/>
  <c r="BE171" i="5"/>
  <c r="BZ170" i="5"/>
  <c r="BY170" i="5"/>
  <c r="BX170" i="5"/>
  <c r="BW170" i="5"/>
  <c r="BV170" i="5"/>
  <c r="BU170" i="5"/>
  <c r="BT170" i="5"/>
  <c r="BS170" i="5"/>
  <c r="BR170" i="5"/>
  <c r="BQ170" i="5"/>
  <c r="BP170" i="5"/>
  <c r="BO170" i="5"/>
  <c r="BN170" i="5"/>
  <c r="BM170" i="5"/>
  <c r="BL170" i="5"/>
  <c r="BK170" i="5"/>
  <c r="BJ170" i="5"/>
  <c r="BI170" i="5"/>
  <c r="BH170" i="5"/>
  <c r="BG170" i="5"/>
  <c r="BF170" i="5"/>
  <c r="BE170" i="5"/>
  <c r="BZ169" i="5"/>
  <c r="BY169" i="5"/>
  <c r="BX169" i="5"/>
  <c r="BW169" i="5"/>
  <c r="BV169" i="5"/>
  <c r="BU169" i="5"/>
  <c r="BT169" i="5"/>
  <c r="BS169" i="5"/>
  <c r="BR169" i="5"/>
  <c r="BQ169" i="5"/>
  <c r="BP169" i="5"/>
  <c r="BO169" i="5"/>
  <c r="BN169" i="5"/>
  <c r="BM169" i="5"/>
  <c r="BL169" i="5"/>
  <c r="BK169" i="5"/>
  <c r="BJ169" i="5"/>
  <c r="BI169" i="5"/>
  <c r="BH169" i="5"/>
  <c r="BG169" i="5"/>
  <c r="BF169" i="5"/>
  <c r="BE169" i="5"/>
  <c r="BZ168" i="5"/>
  <c r="BY168" i="5"/>
  <c r="BX168" i="5"/>
  <c r="BW168" i="5"/>
  <c r="BV168" i="5"/>
  <c r="BU168" i="5"/>
  <c r="BT168" i="5"/>
  <c r="BS168" i="5"/>
  <c r="BR168" i="5"/>
  <c r="BQ168" i="5"/>
  <c r="BP168" i="5"/>
  <c r="BO168" i="5"/>
  <c r="BN168" i="5"/>
  <c r="BM168" i="5"/>
  <c r="BL168" i="5"/>
  <c r="BK168" i="5"/>
  <c r="BJ168" i="5"/>
  <c r="BI168" i="5"/>
  <c r="BH168" i="5"/>
  <c r="BG168" i="5"/>
  <c r="BF168" i="5"/>
  <c r="BE168" i="5"/>
  <c r="BZ167" i="5"/>
  <c r="BY167" i="5"/>
  <c r="BX167" i="5"/>
  <c r="BW167" i="5"/>
  <c r="BV167" i="5"/>
  <c r="BU167" i="5"/>
  <c r="BT167" i="5"/>
  <c r="BS167" i="5"/>
  <c r="BR167" i="5"/>
  <c r="BQ167" i="5"/>
  <c r="BP167" i="5"/>
  <c r="BO167" i="5"/>
  <c r="BN167" i="5"/>
  <c r="BM167" i="5"/>
  <c r="BL167" i="5"/>
  <c r="BK167" i="5"/>
  <c r="BJ167" i="5"/>
  <c r="BI167" i="5"/>
  <c r="BH167" i="5"/>
  <c r="BG167" i="5"/>
  <c r="BF167" i="5"/>
  <c r="BE167" i="5"/>
  <c r="BZ166" i="5"/>
  <c r="BY166" i="5"/>
  <c r="BX166" i="5"/>
  <c r="BW166" i="5"/>
  <c r="BV166" i="5"/>
  <c r="BU166" i="5"/>
  <c r="BT166" i="5"/>
  <c r="BS166" i="5"/>
  <c r="BR166" i="5"/>
  <c r="BQ166" i="5"/>
  <c r="BP166" i="5"/>
  <c r="BO166" i="5"/>
  <c r="BN166" i="5"/>
  <c r="BM166" i="5"/>
  <c r="BL166" i="5"/>
  <c r="BK166" i="5"/>
  <c r="BJ166" i="5"/>
  <c r="BI166" i="5"/>
  <c r="BH166" i="5"/>
  <c r="BG166" i="5"/>
  <c r="BF166" i="5"/>
  <c r="BE166" i="5"/>
  <c r="BZ165" i="5"/>
  <c r="BY165" i="5"/>
  <c r="BX165" i="5"/>
  <c r="BW165" i="5"/>
  <c r="BV165" i="5"/>
  <c r="BU165" i="5"/>
  <c r="BT165" i="5"/>
  <c r="BS165" i="5"/>
  <c r="BR165" i="5"/>
  <c r="BQ165" i="5"/>
  <c r="BP165" i="5"/>
  <c r="BO165" i="5"/>
  <c r="BN165" i="5"/>
  <c r="BM165" i="5"/>
  <c r="BL165" i="5"/>
  <c r="BK165" i="5"/>
  <c r="BJ165" i="5"/>
  <c r="BI165" i="5"/>
  <c r="BH165" i="5"/>
  <c r="BG165" i="5"/>
  <c r="BF165" i="5"/>
  <c r="BE165" i="5"/>
  <c r="BZ164" i="5"/>
  <c r="BY164" i="5"/>
  <c r="BX164" i="5"/>
  <c r="BW164" i="5"/>
  <c r="BV164" i="5"/>
  <c r="BU164" i="5"/>
  <c r="BT164" i="5"/>
  <c r="BS164" i="5"/>
  <c r="BR164" i="5"/>
  <c r="BQ164" i="5"/>
  <c r="BP164" i="5"/>
  <c r="BO164" i="5"/>
  <c r="BN164" i="5"/>
  <c r="BM164" i="5"/>
  <c r="BL164" i="5"/>
  <c r="BK164" i="5"/>
  <c r="BJ164" i="5"/>
  <c r="BI164" i="5"/>
  <c r="BH164" i="5"/>
  <c r="BG164" i="5"/>
  <c r="BF164" i="5"/>
  <c r="BE164" i="5"/>
  <c r="BZ163" i="5"/>
  <c r="BY163" i="5"/>
  <c r="BX163" i="5"/>
  <c r="BW163" i="5"/>
  <c r="BV163" i="5"/>
  <c r="BU163" i="5"/>
  <c r="BT163" i="5"/>
  <c r="BS163" i="5"/>
  <c r="BR163" i="5"/>
  <c r="BQ163" i="5"/>
  <c r="BP163" i="5"/>
  <c r="BO163" i="5"/>
  <c r="BN163" i="5"/>
  <c r="BM163" i="5"/>
  <c r="BL163" i="5"/>
  <c r="BK163" i="5"/>
  <c r="BJ163" i="5"/>
  <c r="BI163" i="5"/>
  <c r="BH163" i="5"/>
  <c r="BG163" i="5"/>
  <c r="BF163" i="5"/>
  <c r="BE163" i="5"/>
  <c r="BZ162" i="5"/>
  <c r="BY162" i="5"/>
  <c r="BX162" i="5"/>
  <c r="BW162" i="5"/>
  <c r="BV162" i="5"/>
  <c r="BU162" i="5"/>
  <c r="BT162" i="5"/>
  <c r="BS162" i="5"/>
  <c r="BR162" i="5"/>
  <c r="BQ162" i="5"/>
  <c r="BP162" i="5"/>
  <c r="BO162" i="5"/>
  <c r="BN162" i="5"/>
  <c r="BM162" i="5"/>
  <c r="BL162" i="5"/>
  <c r="BK162" i="5"/>
  <c r="BJ162" i="5"/>
  <c r="BI162" i="5"/>
  <c r="BH162" i="5"/>
  <c r="BG162" i="5"/>
  <c r="BF162" i="5"/>
  <c r="BE162" i="5"/>
  <c r="BZ161" i="5"/>
  <c r="BY161" i="5"/>
  <c r="BX161" i="5"/>
  <c r="BW161" i="5"/>
  <c r="BV161" i="5"/>
  <c r="BU161" i="5"/>
  <c r="BT161" i="5"/>
  <c r="BS161" i="5"/>
  <c r="BR161" i="5"/>
  <c r="BQ161" i="5"/>
  <c r="BP161" i="5"/>
  <c r="BO161" i="5"/>
  <c r="BN161" i="5"/>
  <c r="BM161" i="5"/>
  <c r="BL161" i="5"/>
  <c r="BK161" i="5"/>
  <c r="BJ161" i="5"/>
  <c r="BI161" i="5"/>
  <c r="BH161" i="5"/>
  <c r="BG161" i="5"/>
  <c r="BF161" i="5"/>
  <c r="BE161" i="5"/>
  <c r="BZ160" i="5"/>
  <c r="BY160" i="5"/>
  <c r="BX160" i="5"/>
  <c r="BW160" i="5"/>
  <c r="BV160" i="5"/>
  <c r="BU160" i="5"/>
  <c r="BT160" i="5"/>
  <c r="BS160" i="5"/>
  <c r="BR160" i="5"/>
  <c r="BQ160" i="5"/>
  <c r="BP160" i="5"/>
  <c r="BO160" i="5"/>
  <c r="BN160" i="5"/>
  <c r="BM160" i="5"/>
  <c r="BL160" i="5"/>
  <c r="BK160" i="5"/>
  <c r="BJ160" i="5"/>
  <c r="BI160" i="5"/>
  <c r="BH160" i="5"/>
  <c r="BG160" i="5"/>
  <c r="BF160" i="5"/>
  <c r="BE160" i="5"/>
  <c r="BZ159" i="5"/>
  <c r="BY159" i="5"/>
  <c r="BX159" i="5"/>
  <c r="BW159" i="5"/>
  <c r="BV159" i="5"/>
  <c r="BU159" i="5"/>
  <c r="BT159" i="5"/>
  <c r="BS159" i="5"/>
  <c r="BR159" i="5"/>
  <c r="BQ159" i="5"/>
  <c r="BP159" i="5"/>
  <c r="BO159" i="5"/>
  <c r="BN159" i="5"/>
  <c r="BM159" i="5"/>
  <c r="BL159" i="5"/>
  <c r="BK159" i="5"/>
  <c r="BJ159" i="5"/>
  <c r="BI159" i="5"/>
  <c r="BH159" i="5"/>
  <c r="BG159" i="5"/>
  <c r="BF159" i="5"/>
  <c r="BE159" i="5"/>
  <c r="BZ158" i="5"/>
  <c r="BY158" i="5"/>
  <c r="BX158" i="5"/>
  <c r="BW158" i="5"/>
  <c r="BV158" i="5"/>
  <c r="BU158" i="5"/>
  <c r="BT158" i="5"/>
  <c r="BS158" i="5"/>
  <c r="BR158" i="5"/>
  <c r="BQ158" i="5"/>
  <c r="BP158" i="5"/>
  <c r="BO158" i="5"/>
  <c r="BN158" i="5"/>
  <c r="BM158" i="5"/>
  <c r="BL158" i="5"/>
  <c r="BK158" i="5"/>
  <c r="BJ158" i="5"/>
  <c r="BI158" i="5"/>
  <c r="BH158" i="5"/>
  <c r="BG158" i="5"/>
  <c r="BF158" i="5"/>
  <c r="BE158" i="5"/>
  <c r="BZ157" i="5"/>
  <c r="BY157" i="5"/>
  <c r="BX157" i="5"/>
  <c r="BW157" i="5"/>
  <c r="BV157" i="5"/>
  <c r="BU157" i="5"/>
  <c r="BT157" i="5"/>
  <c r="BS157" i="5"/>
  <c r="BR157" i="5"/>
  <c r="BQ157" i="5"/>
  <c r="BP157" i="5"/>
  <c r="BO157" i="5"/>
  <c r="BN157" i="5"/>
  <c r="BM157" i="5"/>
  <c r="BL157" i="5"/>
  <c r="BK157" i="5"/>
  <c r="BJ157" i="5"/>
  <c r="BI157" i="5"/>
  <c r="BH157" i="5"/>
  <c r="BG157" i="5"/>
  <c r="BF157" i="5"/>
  <c r="BE157" i="5"/>
  <c r="BZ156" i="5"/>
  <c r="BY156" i="5"/>
  <c r="BX156" i="5"/>
  <c r="BW156" i="5"/>
  <c r="BV156" i="5"/>
  <c r="BU156" i="5"/>
  <c r="BT156" i="5"/>
  <c r="BS156" i="5"/>
  <c r="BR156" i="5"/>
  <c r="BQ156" i="5"/>
  <c r="BP156" i="5"/>
  <c r="BO156" i="5"/>
  <c r="BN156" i="5"/>
  <c r="BM156" i="5"/>
  <c r="BL156" i="5"/>
  <c r="BK156" i="5"/>
  <c r="BJ156" i="5"/>
  <c r="BI156" i="5"/>
  <c r="BH156" i="5"/>
  <c r="BG156" i="5"/>
  <c r="BF156" i="5"/>
  <c r="BE156" i="5"/>
  <c r="BZ155" i="5"/>
  <c r="BY155" i="5"/>
  <c r="BX155" i="5"/>
  <c r="BW155" i="5"/>
  <c r="BV155" i="5"/>
  <c r="BU155" i="5"/>
  <c r="BT155" i="5"/>
  <c r="BS155" i="5"/>
  <c r="BR155" i="5"/>
  <c r="BQ155" i="5"/>
  <c r="BP155" i="5"/>
  <c r="BO155" i="5"/>
  <c r="BN155" i="5"/>
  <c r="BM155" i="5"/>
  <c r="BL155" i="5"/>
  <c r="BK155" i="5"/>
  <c r="BJ155" i="5"/>
  <c r="BI155" i="5"/>
  <c r="BH155" i="5"/>
  <c r="BG155" i="5"/>
  <c r="BF155" i="5"/>
  <c r="BE155" i="5"/>
  <c r="BZ154" i="5"/>
  <c r="BY154" i="5"/>
  <c r="BX154" i="5"/>
  <c r="BW154" i="5"/>
  <c r="BV154" i="5"/>
  <c r="BU154" i="5"/>
  <c r="BT154" i="5"/>
  <c r="BS154" i="5"/>
  <c r="BR154" i="5"/>
  <c r="BQ154" i="5"/>
  <c r="BP154" i="5"/>
  <c r="BO154" i="5"/>
  <c r="BN154" i="5"/>
  <c r="BM154" i="5"/>
  <c r="BL154" i="5"/>
  <c r="BK154" i="5"/>
  <c r="BJ154" i="5"/>
  <c r="BI154" i="5"/>
  <c r="BH154" i="5"/>
  <c r="BG154" i="5"/>
  <c r="BF154" i="5"/>
  <c r="BE154" i="5"/>
  <c r="BZ153" i="5"/>
  <c r="BY153" i="5"/>
  <c r="BX153" i="5"/>
  <c r="BW153" i="5"/>
  <c r="BV153" i="5"/>
  <c r="BU153" i="5"/>
  <c r="BT153" i="5"/>
  <c r="BS153" i="5"/>
  <c r="BR153" i="5"/>
  <c r="BQ153" i="5"/>
  <c r="BP153" i="5"/>
  <c r="BO153" i="5"/>
  <c r="BN153" i="5"/>
  <c r="BM153" i="5"/>
  <c r="BL153" i="5"/>
  <c r="BK153" i="5"/>
  <c r="BJ153" i="5"/>
  <c r="BI153" i="5"/>
  <c r="BH153" i="5"/>
  <c r="BG153" i="5"/>
  <c r="BF153" i="5"/>
  <c r="BE153" i="5"/>
  <c r="BZ152" i="5"/>
  <c r="BY152" i="5"/>
  <c r="BX152" i="5"/>
  <c r="BW152" i="5"/>
  <c r="BV152" i="5"/>
  <c r="BU152" i="5"/>
  <c r="BT152" i="5"/>
  <c r="BS152" i="5"/>
  <c r="BR152" i="5"/>
  <c r="BQ152" i="5"/>
  <c r="BP152" i="5"/>
  <c r="BO152" i="5"/>
  <c r="BN152" i="5"/>
  <c r="BM152" i="5"/>
  <c r="BL152" i="5"/>
  <c r="BK152" i="5"/>
  <c r="BJ152" i="5"/>
  <c r="BI152" i="5"/>
  <c r="BH152" i="5"/>
  <c r="BG152" i="5"/>
  <c r="BF152" i="5"/>
  <c r="BE152" i="5"/>
  <c r="BZ151" i="5"/>
  <c r="BY151" i="5"/>
  <c r="BX151" i="5"/>
  <c r="BW151" i="5"/>
  <c r="BV151" i="5"/>
  <c r="BU151" i="5"/>
  <c r="BT151" i="5"/>
  <c r="BS151" i="5"/>
  <c r="BR151" i="5"/>
  <c r="BQ151" i="5"/>
  <c r="BP151" i="5"/>
  <c r="BO151" i="5"/>
  <c r="BN151" i="5"/>
  <c r="BM151" i="5"/>
  <c r="BL151" i="5"/>
  <c r="BK151" i="5"/>
  <c r="BJ151" i="5"/>
  <c r="BI151" i="5"/>
  <c r="BH151" i="5"/>
  <c r="BG151" i="5"/>
  <c r="BF151" i="5"/>
  <c r="BE151" i="5"/>
  <c r="BZ150" i="5"/>
  <c r="BY150" i="5"/>
  <c r="BX150" i="5"/>
  <c r="BW150" i="5"/>
  <c r="BV150" i="5"/>
  <c r="BU150" i="5"/>
  <c r="BT150" i="5"/>
  <c r="BS150" i="5"/>
  <c r="BR150" i="5"/>
  <c r="BQ150" i="5"/>
  <c r="BP150" i="5"/>
  <c r="BO150" i="5"/>
  <c r="BN150" i="5"/>
  <c r="BM150" i="5"/>
  <c r="BL150" i="5"/>
  <c r="BK150" i="5"/>
  <c r="BJ150" i="5"/>
  <c r="BI150" i="5"/>
  <c r="BH150" i="5"/>
  <c r="BG150" i="5"/>
  <c r="BF150" i="5"/>
  <c r="BE150" i="5"/>
  <c r="BZ149" i="5"/>
  <c r="BY149" i="5"/>
  <c r="BX149" i="5"/>
  <c r="BW149" i="5"/>
  <c r="BV149" i="5"/>
  <c r="BU149" i="5"/>
  <c r="BT149" i="5"/>
  <c r="BS149" i="5"/>
  <c r="BR149" i="5"/>
  <c r="BQ149" i="5"/>
  <c r="BP149" i="5"/>
  <c r="BO149" i="5"/>
  <c r="BN149" i="5"/>
  <c r="BM149" i="5"/>
  <c r="BL149" i="5"/>
  <c r="BK149" i="5"/>
  <c r="BJ149" i="5"/>
  <c r="BI149" i="5"/>
  <c r="BH149" i="5"/>
  <c r="BG149" i="5"/>
  <c r="BF149" i="5"/>
  <c r="BE149" i="5"/>
  <c r="BZ148" i="5"/>
  <c r="BY148" i="5"/>
  <c r="BX148" i="5"/>
  <c r="BW148" i="5"/>
  <c r="BV148" i="5"/>
  <c r="BU148" i="5"/>
  <c r="BT148" i="5"/>
  <c r="BS148" i="5"/>
  <c r="BR148" i="5"/>
  <c r="BQ148" i="5"/>
  <c r="BP148" i="5"/>
  <c r="BO148" i="5"/>
  <c r="BN148" i="5"/>
  <c r="BM148" i="5"/>
  <c r="BL148" i="5"/>
  <c r="BK148" i="5"/>
  <c r="BJ148" i="5"/>
  <c r="BI148" i="5"/>
  <c r="BH148" i="5"/>
  <c r="BG148" i="5"/>
  <c r="BF148" i="5"/>
  <c r="BE148" i="5"/>
  <c r="BZ147" i="5"/>
  <c r="BY147" i="5"/>
  <c r="BX147" i="5"/>
  <c r="BW147" i="5"/>
  <c r="BV147" i="5"/>
  <c r="BU147" i="5"/>
  <c r="BT147" i="5"/>
  <c r="BS147" i="5"/>
  <c r="BR147" i="5"/>
  <c r="BQ147" i="5"/>
  <c r="BP147" i="5"/>
  <c r="BO147" i="5"/>
  <c r="BN147" i="5"/>
  <c r="BM147" i="5"/>
  <c r="BL147" i="5"/>
  <c r="BK147" i="5"/>
  <c r="BJ147" i="5"/>
  <c r="BI147" i="5"/>
  <c r="BH147" i="5"/>
  <c r="BG147" i="5"/>
  <c r="BF147" i="5"/>
  <c r="BE147" i="5"/>
  <c r="BZ146" i="5"/>
  <c r="BY146" i="5"/>
  <c r="BX146" i="5"/>
  <c r="BW146" i="5"/>
  <c r="BV146" i="5"/>
  <c r="BU146" i="5"/>
  <c r="BT146" i="5"/>
  <c r="BS146" i="5"/>
  <c r="BR146" i="5"/>
  <c r="BQ146" i="5"/>
  <c r="BP146" i="5"/>
  <c r="BO146" i="5"/>
  <c r="BN146" i="5"/>
  <c r="BM146" i="5"/>
  <c r="BL146" i="5"/>
  <c r="BK146" i="5"/>
  <c r="BJ146" i="5"/>
  <c r="BI146" i="5"/>
  <c r="BH146" i="5"/>
  <c r="BG146" i="5"/>
  <c r="BF146" i="5"/>
  <c r="BE146" i="5"/>
  <c r="BZ145" i="5"/>
  <c r="BY145" i="5"/>
  <c r="BX145" i="5"/>
  <c r="BW145" i="5"/>
  <c r="BV145" i="5"/>
  <c r="BU145" i="5"/>
  <c r="BT145" i="5"/>
  <c r="BS145" i="5"/>
  <c r="BR145" i="5"/>
  <c r="BQ145" i="5"/>
  <c r="BP145" i="5"/>
  <c r="BO145" i="5"/>
  <c r="BN145" i="5"/>
  <c r="BM145" i="5"/>
  <c r="BL145" i="5"/>
  <c r="BK145" i="5"/>
  <c r="BJ145" i="5"/>
  <c r="BI145" i="5"/>
  <c r="BH145" i="5"/>
  <c r="BG145" i="5"/>
  <c r="BF145" i="5"/>
  <c r="BE145" i="5"/>
  <c r="BZ144" i="5"/>
  <c r="BY144" i="5"/>
  <c r="BX144" i="5"/>
  <c r="BW144" i="5"/>
  <c r="BV144" i="5"/>
  <c r="BU144" i="5"/>
  <c r="BT144" i="5"/>
  <c r="BS144" i="5"/>
  <c r="BR144" i="5"/>
  <c r="BQ144" i="5"/>
  <c r="BP144" i="5"/>
  <c r="BO144" i="5"/>
  <c r="BN144" i="5"/>
  <c r="BM144" i="5"/>
  <c r="BL144" i="5"/>
  <c r="BK144" i="5"/>
  <c r="BJ144" i="5"/>
  <c r="BI144" i="5"/>
  <c r="BH144" i="5"/>
  <c r="BG144" i="5"/>
  <c r="BF144" i="5"/>
  <c r="BE144" i="5"/>
  <c r="BZ143" i="5"/>
  <c r="BY143" i="5"/>
  <c r="BX143" i="5"/>
  <c r="BW143" i="5"/>
  <c r="BV143" i="5"/>
  <c r="BU143" i="5"/>
  <c r="BT143" i="5"/>
  <c r="BS143" i="5"/>
  <c r="BR143" i="5"/>
  <c r="BQ143" i="5"/>
  <c r="BP143" i="5"/>
  <c r="BO143" i="5"/>
  <c r="BN143" i="5"/>
  <c r="BM143" i="5"/>
  <c r="BL143" i="5"/>
  <c r="BK143" i="5"/>
  <c r="BJ143" i="5"/>
  <c r="BI143" i="5"/>
  <c r="BH143" i="5"/>
  <c r="BG143" i="5"/>
  <c r="BF143" i="5"/>
  <c r="BE143" i="5"/>
  <c r="BZ142" i="5"/>
  <c r="BY142" i="5"/>
  <c r="BX142" i="5"/>
  <c r="BW142" i="5"/>
  <c r="BV142" i="5"/>
  <c r="BU142" i="5"/>
  <c r="BT142" i="5"/>
  <c r="BS142" i="5"/>
  <c r="BR142" i="5"/>
  <c r="BQ142" i="5"/>
  <c r="BP142" i="5"/>
  <c r="BO142" i="5"/>
  <c r="BN142" i="5"/>
  <c r="BM142" i="5"/>
  <c r="BL142" i="5"/>
  <c r="BK142" i="5"/>
  <c r="BJ142" i="5"/>
  <c r="BI142" i="5"/>
  <c r="BH142" i="5"/>
  <c r="BG142" i="5"/>
  <c r="BF142" i="5"/>
  <c r="BE142" i="5"/>
  <c r="BZ141" i="5"/>
  <c r="BY141" i="5"/>
  <c r="BX141" i="5"/>
  <c r="BW141" i="5"/>
  <c r="BV141" i="5"/>
  <c r="BU141" i="5"/>
  <c r="BT141" i="5"/>
  <c r="BS141" i="5"/>
  <c r="BR141" i="5"/>
  <c r="BQ141" i="5"/>
  <c r="BP141" i="5"/>
  <c r="BO141" i="5"/>
  <c r="BN141" i="5"/>
  <c r="BM141" i="5"/>
  <c r="BL141" i="5"/>
  <c r="BK141" i="5"/>
  <c r="BJ141" i="5"/>
  <c r="BI141" i="5"/>
  <c r="BH141" i="5"/>
  <c r="BG141" i="5"/>
  <c r="BF141" i="5"/>
  <c r="BE141" i="5"/>
  <c r="BZ140" i="5"/>
  <c r="BY140" i="5"/>
  <c r="BX140" i="5"/>
  <c r="BW140" i="5"/>
  <c r="BV140" i="5"/>
  <c r="BU140" i="5"/>
  <c r="BT140" i="5"/>
  <c r="BS140" i="5"/>
  <c r="BR140" i="5"/>
  <c r="BQ140" i="5"/>
  <c r="BP140" i="5"/>
  <c r="BO140" i="5"/>
  <c r="BN140" i="5"/>
  <c r="BM140" i="5"/>
  <c r="BL140" i="5"/>
  <c r="BK140" i="5"/>
  <c r="BJ140" i="5"/>
  <c r="BI140" i="5"/>
  <c r="BH140" i="5"/>
  <c r="BG140" i="5"/>
  <c r="BF140" i="5"/>
  <c r="BE140" i="5"/>
  <c r="BZ139" i="5"/>
  <c r="BY139" i="5"/>
  <c r="BX139" i="5"/>
  <c r="BW139" i="5"/>
  <c r="BV139" i="5"/>
  <c r="BU139" i="5"/>
  <c r="BT139" i="5"/>
  <c r="BS139" i="5"/>
  <c r="BR139" i="5"/>
  <c r="BQ139" i="5"/>
  <c r="BP139" i="5"/>
  <c r="BO139" i="5"/>
  <c r="BN139" i="5"/>
  <c r="BM139" i="5"/>
  <c r="BL139" i="5"/>
  <c r="BK139" i="5"/>
  <c r="BJ139" i="5"/>
  <c r="BI139" i="5"/>
  <c r="BH139" i="5"/>
  <c r="BG139" i="5"/>
  <c r="BF139" i="5"/>
  <c r="BE139" i="5"/>
  <c r="BZ138" i="5"/>
  <c r="BY138" i="5"/>
  <c r="BX138" i="5"/>
  <c r="BW138" i="5"/>
  <c r="BV138" i="5"/>
  <c r="BU138" i="5"/>
  <c r="BT138" i="5"/>
  <c r="BS138" i="5"/>
  <c r="BR138" i="5"/>
  <c r="BQ138" i="5"/>
  <c r="BP138" i="5"/>
  <c r="BO138" i="5"/>
  <c r="BN138" i="5"/>
  <c r="BM138" i="5"/>
  <c r="BL138" i="5"/>
  <c r="BK138" i="5"/>
  <c r="BJ138" i="5"/>
  <c r="BI138" i="5"/>
  <c r="BH138" i="5"/>
  <c r="BG138" i="5"/>
  <c r="BF138" i="5"/>
  <c r="BE138" i="5"/>
  <c r="BZ137" i="5"/>
  <c r="BY137" i="5"/>
  <c r="BX137" i="5"/>
  <c r="BW137" i="5"/>
  <c r="BV137" i="5"/>
  <c r="BU137" i="5"/>
  <c r="BT137" i="5"/>
  <c r="BS137" i="5"/>
  <c r="BR137" i="5"/>
  <c r="BQ137" i="5"/>
  <c r="BP137" i="5"/>
  <c r="BO137" i="5"/>
  <c r="BN137" i="5"/>
  <c r="BM137" i="5"/>
  <c r="BL137" i="5"/>
  <c r="BK137" i="5"/>
  <c r="BJ137" i="5"/>
  <c r="BI137" i="5"/>
  <c r="BH137" i="5"/>
  <c r="BG137" i="5"/>
  <c r="BF137" i="5"/>
  <c r="BE137" i="5"/>
  <c r="BZ136" i="5"/>
  <c r="BY136" i="5"/>
  <c r="BX136" i="5"/>
  <c r="BW136" i="5"/>
  <c r="BV136" i="5"/>
  <c r="BU136" i="5"/>
  <c r="BT136" i="5"/>
  <c r="BS136" i="5"/>
  <c r="BR136" i="5"/>
  <c r="BQ136" i="5"/>
  <c r="BP136" i="5"/>
  <c r="BO136" i="5"/>
  <c r="BN136" i="5"/>
  <c r="BM136" i="5"/>
  <c r="BL136" i="5"/>
  <c r="BK136" i="5"/>
  <c r="BJ136" i="5"/>
  <c r="BI136" i="5"/>
  <c r="BH136" i="5"/>
  <c r="BG136" i="5"/>
  <c r="BF136" i="5"/>
  <c r="BE136" i="5"/>
  <c r="BZ135" i="5"/>
  <c r="BY135" i="5"/>
  <c r="BX135" i="5"/>
  <c r="BW135" i="5"/>
  <c r="BV135" i="5"/>
  <c r="BU135" i="5"/>
  <c r="BT135" i="5"/>
  <c r="BS135" i="5"/>
  <c r="BR135" i="5"/>
  <c r="BQ135" i="5"/>
  <c r="BP135" i="5"/>
  <c r="BO135" i="5"/>
  <c r="BN135" i="5"/>
  <c r="BM135" i="5"/>
  <c r="BL135" i="5"/>
  <c r="BK135" i="5"/>
  <c r="BJ135" i="5"/>
  <c r="BI135" i="5"/>
  <c r="BH135" i="5"/>
  <c r="BG135" i="5"/>
  <c r="BF135" i="5"/>
  <c r="BE135" i="5"/>
  <c r="BZ134" i="5"/>
  <c r="BY134" i="5"/>
  <c r="BX134" i="5"/>
  <c r="BW134" i="5"/>
  <c r="BV134" i="5"/>
  <c r="BU134" i="5"/>
  <c r="BT134" i="5"/>
  <c r="BS134" i="5"/>
  <c r="BR134" i="5"/>
  <c r="BQ134" i="5"/>
  <c r="BP134" i="5"/>
  <c r="BO134" i="5"/>
  <c r="BN134" i="5"/>
  <c r="BM134" i="5"/>
  <c r="BL134" i="5"/>
  <c r="BK134" i="5"/>
  <c r="BJ134" i="5"/>
  <c r="BI134" i="5"/>
  <c r="BH134" i="5"/>
  <c r="BG134" i="5"/>
  <c r="BF134" i="5"/>
  <c r="BE134" i="5"/>
  <c r="BZ133" i="5"/>
  <c r="BY133" i="5"/>
  <c r="BX133" i="5"/>
  <c r="BW133" i="5"/>
  <c r="BV133" i="5"/>
  <c r="BU133" i="5"/>
  <c r="BT133" i="5"/>
  <c r="BS133" i="5"/>
  <c r="BR133" i="5"/>
  <c r="BQ133" i="5"/>
  <c r="BP133" i="5"/>
  <c r="BO133" i="5"/>
  <c r="BN133" i="5"/>
  <c r="BM133" i="5"/>
  <c r="BL133" i="5"/>
  <c r="BK133" i="5"/>
  <c r="BJ133" i="5"/>
  <c r="BI133" i="5"/>
  <c r="BH133" i="5"/>
  <c r="BG133" i="5"/>
  <c r="BF133" i="5"/>
  <c r="BE133" i="5"/>
  <c r="BZ132" i="5"/>
  <c r="BY132" i="5"/>
  <c r="BX132" i="5"/>
  <c r="BW132" i="5"/>
  <c r="BV132" i="5"/>
  <c r="BU132" i="5"/>
  <c r="BT132" i="5"/>
  <c r="BS132" i="5"/>
  <c r="BR132" i="5"/>
  <c r="BQ132" i="5"/>
  <c r="BP132" i="5"/>
  <c r="BO132" i="5"/>
  <c r="BN132" i="5"/>
  <c r="BM132" i="5"/>
  <c r="BL132" i="5"/>
  <c r="BK132" i="5"/>
  <c r="BJ132" i="5"/>
  <c r="BI132" i="5"/>
  <c r="BH132" i="5"/>
  <c r="BG132" i="5"/>
  <c r="BF132" i="5"/>
  <c r="BE132" i="5"/>
  <c r="BZ131" i="5"/>
  <c r="BY131" i="5"/>
  <c r="BX131" i="5"/>
  <c r="BW131" i="5"/>
  <c r="BV131" i="5"/>
  <c r="BU131" i="5"/>
  <c r="BT131" i="5"/>
  <c r="BS131" i="5"/>
  <c r="BR131" i="5"/>
  <c r="BQ131" i="5"/>
  <c r="BP131" i="5"/>
  <c r="BO131" i="5"/>
  <c r="BN131" i="5"/>
  <c r="BM131" i="5"/>
  <c r="BL131" i="5"/>
  <c r="BK131" i="5"/>
  <c r="BJ131" i="5"/>
  <c r="BI131" i="5"/>
  <c r="BH131" i="5"/>
  <c r="BG131" i="5"/>
  <c r="BF131" i="5"/>
  <c r="BE131" i="5"/>
  <c r="BZ130" i="5"/>
  <c r="BY130" i="5"/>
  <c r="BX130" i="5"/>
  <c r="BW130" i="5"/>
  <c r="BV130" i="5"/>
  <c r="BU130" i="5"/>
  <c r="BT130" i="5"/>
  <c r="BS130" i="5"/>
  <c r="BR130" i="5"/>
  <c r="BQ130" i="5"/>
  <c r="BP130" i="5"/>
  <c r="BO130" i="5"/>
  <c r="BN130" i="5"/>
  <c r="BM130" i="5"/>
  <c r="BL130" i="5"/>
  <c r="BK130" i="5"/>
  <c r="BJ130" i="5"/>
  <c r="BI130" i="5"/>
  <c r="BH130" i="5"/>
  <c r="BG130" i="5"/>
  <c r="BF130" i="5"/>
  <c r="BE130" i="5"/>
  <c r="BZ129" i="5"/>
  <c r="BY129" i="5"/>
  <c r="BX129" i="5"/>
  <c r="BW129" i="5"/>
  <c r="BV129" i="5"/>
  <c r="BU129" i="5"/>
  <c r="BT129" i="5"/>
  <c r="BS129" i="5"/>
  <c r="BR129" i="5"/>
  <c r="BQ129" i="5"/>
  <c r="BP129" i="5"/>
  <c r="BO129" i="5"/>
  <c r="BN129" i="5"/>
  <c r="BM129" i="5"/>
  <c r="BL129" i="5"/>
  <c r="BK129" i="5"/>
  <c r="BJ129" i="5"/>
  <c r="BI129" i="5"/>
  <c r="BH129" i="5"/>
  <c r="BG129" i="5"/>
  <c r="BF129" i="5"/>
  <c r="BE129" i="5"/>
  <c r="BZ128" i="5"/>
  <c r="BY128" i="5"/>
  <c r="BX128" i="5"/>
  <c r="BW128" i="5"/>
  <c r="BV128" i="5"/>
  <c r="BU128" i="5"/>
  <c r="BT128" i="5"/>
  <c r="BS128" i="5"/>
  <c r="BR128" i="5"/>
  <c r="BQ128" i="5"/>
  <c r="BP128" i="5"/>
  <c r="BO128" i="5"/>
  <c r="BN128" i="5"/>
  <c r="BM128" i="5"/>
  <c r="BL128" i="5"/>
  <c r="BK128" i="5"/>
  <c r="BJ128" i="5"/>
  <c r="BI128" i="5"/>
  <c r="BH128" i="5"/>
  <c r="BG128" i="5"/>
  <c r="BF128" i="5"/>
  <c r="BE128" i="5"/>
  <c r="BZ127" i="5"/>
  <c r="BY127" i="5"/>
  <c r="BX127" i="5"/>
  <c r="BW127" i="5"/>
  <c r="BV127" i="5"/>
  <c r="BU127" i="5"/>
  <c r="BT127" i="5"/>
  <c r="BS127" i="5"/>
  <c r="BR127" i="5"/>
  <c r="BQ127" i="5"/>
  <c r="BP127" i="5"/>
  <c r="BO127" i="5"/>
  <c r="BN127" i="5"/>
  <c r="BM127" i="5"/>
  <c r="BL127" i="5"/>
  <c r="BK127" i="5"/>
  <c r="BJ127" i="5"/>
  <c r="BI127" i="5"/>
  <c r="BH127" i="5"/>
  <c r="BG127" i="5"/>
  <c r="BF127" i="5"/>
  <c r="BE127" i="5"/>
  <c r="BZ126" i="5"/>
  <c r="BY126" i="5"/>
  <c r="BX126" i="5"/>
  <c r="BW126" i="5"/>
  <c r="BV126" i="5"/>
  <c r="BU126" i="5"/>
  <c r="BT126" i="5"/>
  <c r="BS126" i="5"/>
  <c r="BR126" i="5"/>
  <c r="BQ126" i="5"/>
  <c r="BP126" i="5"/>
  <c r="BO126" i="5"/>
  <c r="BN126" i="5"/>
  <c r="BM126" i="5"/>
  <c r="BL126" i="5"/>
  <c r="BK126" i="5"/>
  <c r="BJ126" i="5"/>
  <c r="BI126" i="5"/>
  <c r="BH126" i="5"/>
  <c r="BG126" i="5"/>
  <c r="BF126" i="5"/>
  <c r="BE126" i="5"/>
  <c r="BZ125" i="5"/>
  <c r="BY125" i="5"/>
  <c r="BX125" i="5"/>
  <c r="BW125" i="5"/>
  <c r="BV125" i="5"/>
  <c r="BU125" i="5"/>
  <c r="BT125" i="5"/>
  <c r="BS125" i="5"/>
  <c r="BR125" i="5"/>
  <c r="BQ125" i="5"/>
  <c r="BP125" i="5"/>
  <c r="BO125" i="5"/>
  <c r="BN125" i="5"/>
  <c r="BM125" i="5"/>
  <c r="BL125" i="5"/>
  <c r="BK125" i="5"/>
  <c r="BJ125" i="5"/>
  <c r="BI125" i="5"/>
  <c r="BH125" i="5"/>
  <c r="BG125" i="5"/>
  <c r="BF125" i="5"/>
  <c r="BE125" i="5"/>
  <c r="BZ124" i="5"/>
  <c r="BY124" i="5"/>
  <c r="BX124" i="5"/>
  <c r="BW124" i="5"/>
  <c r="BV124" i="5"/>
  <c r="BU124" i="5"/>
  <c r="BT124" i="5"/>
  <c r="BS124" i="5"/>
  <c r="BR124" i="5"/>
  <c r="BQ124" i="5"/>
  <c r="BP124" i="5"/>
  <c r="BO124" i="5"/>
  <c r="BN124" i="5"/>
  <c r="BM124" i="5"/>
  <c r="BL124" i="5"/>
  <c r="BK124" i="5"/>
  <c r="BJ124" i="5"/>
  <c r="BI124" i="5"/>
  <c r="BH124" i="5"/>
  <c r="BG124" i="5"/>
  <c r="BF124" i="5"/>
  <c r="BE124" i="5"/>
  <c r="BZ123" i="5"/>
  <c r="BY123" i="5"/>
  <c r="BX123" i="5"/>
  <c r="BW123" i="5"/>
  <c r="BV123" i="5"/>
  <c r="BU123" i="5"/>
  <c r="BT123" i="5"/>
  <c r="BS123" i="5"/>
  <c r="BR123" i="5"/>
  <c r="BQ123" i="5"/>
  <c r="BP123" i="5"/>
  <c r="BO123" i="5"/>
  <c r="BN123" i="5"/>
  <c r="BM123" i="5"/>
  <c r="BL123" i="5"/>
  <c r="BK123" i="5"/>
  <c r="BJ123" i="5"/>
  <c r="BI123" i="5"/>
  <c r="BH123" i="5"/>
  <c r="BG123" i="5"/>
  <c r="BF123" i="5"/>
  <c r="BE123" i="5"/>
  <c r="BZ122" i="5"/>
  <c r="BY122" i="5"/>
  <c r="BX122" i="5"/>
  <c r="BW122" i="5"/>
  <c r="BV122" i="5"/>
  <c r="BU122" i="5"/>
  <c r="BT122" i="5"/>
  <c r="BS122" i="5"/>
  <c r="BR122" i="5"/>
  <c r="BQ122" i="5"/>
  <c r="BP122" i="5"/>
  <c r="BO122" i="5"/>
  <c r="BN122" i="5"/>
  <c r="BM122" i="5"/>
  <c r="BL122" i="5"/>
  <c r="BK122" i="5"/>
  <c r="BJ122" i="5"/>
  <c r="BI122" i="5"/>
  <c r="BH122" i="5"/>
  <c r="BG122" i="5"/>
  <c r="BF122" i="5"/>
  <c r="BE122" i="5"/>
  <c r="BZ121" i="5"/>
  <c r="BY121" i="5"/>
  <c r="BX121" i="5"/>
  <c r="BW121" i="5"/>
  <c r="BV121" i="5"/>
  <c r="BU121" i="5"/>
  <c r="BT121" i="5"/>
  <c r="BS121" i="5"/>
  <c r="BR121" i="5"/>
  <c r="BQ121" i="5"/>
  <c r="BP121" i="5"/>
  <c r="BO121" i="5"/>
  <c r="BN121" i="5"/>
  <c r="BM121" i="5"/>
  <c r="BL121" i="5"/>
  <c r="BK121" i="5"/>
  <c r="BJ121" i="5"/>
  <c r="BI121" i="5"/>
  <c r="BH121" i="5"/>
  <c r="BG121" i="5"/>
  <c r="BF121" i="5"/>
  <c r="BE121" i="5"/>
  <c r="BZ120" i="5"/>
  <c r="BY120" i="5"/>
  <c r="BX120" i="5"/>
  <c r="BW120" i="5"/>
  <c r="BV120" i="5"/>
  <c r="BU120" i="5"/>
  <c r="BT120" i="5"/>
  <c r="BS120" i="5"/>
  <c r="BR120" i="5"/>
  <c r="BQ120" i="5"/>
  <c r="BP120" i="5"/>
  <c r="BO120" i="5"/>
  <c r="BN120" i="5"/>
  <c r="BM120" i="5"/>
  <c r="BL120" i="5"/>
  <c r="BK120" i="5"/>
  <c r="BJ120" i="5"/>
  <c r="BI120" i="5"/>
  <c r="BH120" i="5"/>
  <c r="BG120" i="5"/>
  <c r="BF120" i="5"/>
  <c r="BE120" i="5"/>
  <c r="BZ119" i="5"/>
  <c r="BY119" i="5"/>
  <c r="BX119" i="5"/>
  <c r="BW119" i="5"/>
  <c r="BV119" i="5"/>
  <c r="BU119" i="5"/>
  <c r="BT119" i="5"/>
  <c r="BS119" i="5"/>
  <c r="BR119" i="5"/>
  <c r="BQ119" i="5"/>
  <c r="BP119" i="5"/>
  <c r="BO119" i="5"/>
  <c r="BN119" i="5"/>
  <c r="BM119" i="5"/>
  <c r="BL119" i="5"/>
  <c r="BK119" i="5"/>
  <c r="BJ119" i="5"/>
  <c r="BI119" i="5"/>
  <c r="BH119" i="5"/>
  <c r="BG119" i="5"/>
  <c r="BF119" i="5"/>
  <c r="BE119" i="5"/>
  <c r="BZ118" i="5"/>
  <c r="BY118" i="5"/>
  <c r="BX118" i="5"/>
  <c r="BW118" i="5"/>
  <c r="BV118" i="5"/>
  <c r="BU118" i="5"/>
  <c r="BT118" i="5"/>
  <c r="BS118" i="5"/>
  <c r="BR118" i="5"/>
  <c r="BQ118" i="5"/>
  <c r="BP118" i="5"/>
  <c r="BO118" i="5"/>
  <c r="BN118" i="5"/>
  <c r="BM118" i="5"/>
  <c r="BL118" i="5"/>
  <c r="BK118" i="5"/>
  <c r="BJ118" i="5"/>
  <c r="BI118" i="5"/>
  <c r="BH118" i="5"/>
  <c r="BG118" i="5"/>
  <c r="BF118" i="5"/>
  <c r="BE118" i="5"/>
  <c r="BZ117" i="5"/>
  <c r="BY117" i="5"/>
  <c r="BX117" i="5"/>
  <c r="BW117" i="5"/>
  <c r="BV117" i="5"/>
  <c r="BU117" i="5"/>
  <c r="BT117" i="5"/>
  <c r="BS117" i="5"/>
  <c r="BR117" i="5"/>
  <c r="BQ117" i="5"/>
  <c r="BP117" i="5"/>
  <c r="BO117" i="5"/>
  <c r="BN117" i="5"/>
  <c r="BM117" i="5"/>
  <c r="BL117" i="5"/>
  <c r="BK117" i="5"/>
  <c r="BJ117" i="5"/>
  <c r="BI117" i="5"/>
  <c r="BH117" i="5"/>
  <c r="BG117" i="5"/>
  <c r="BF117" i="5"/>
  <c r="BE117" i="5"/>
  <c r="BZ116" i="5"/>
  <c r="BY116" i="5"/>
  <c r="BX116" i="5"/>
  <c r="BW116" i="5"/>
  <c r="BV116" i="5"/>
  <c r="BU116" i="5"/>
  <c r="BT116" i="5"/>
  <c r="BS116" i="5"/>
  <c r="BR116" i="5"/>
  <c r="BQ116" i="5"/>
  <c r="BP116" i="5"/>
  <c r="BO116" i="5"/>
  <c r="BN116" i="5"/>
  <c r="BM116" i="5"/>
  <c r="BL116" i="5"/>
  <c r="BK116" i="5"/>
  <c r="BJ116" i="5"/>
  <c r="BI116" i="5"/>
  <c r="BH116" i="5"/>
  <c r="BG116" i="5"/>
  <c r="BF116" i="5"/>
  <c r="BE116" i="5"/>
  <c r="BZ115" i="5"/>
  <c r="BY115" i="5"/>
  <c r="BX115" i="5"/>
  <c r="BW115" i="5"/>
  <c r="BV115" i="5"/>
  <c r="BU115" i="5"/>
  <c r="BT115" i="5"/>
  <c r="BS115" i="5"/>
  <c r="BR115" i="5"/>
  <c r="BQ115" i="5"/>
  <c r="BP115" i="5"/>
  <c r="BO115" i="5"/>
  <c r="BN115" i="5"/>
  <c r="BM115" i="5"/>
  <c r="BL115" i="5"/>
  <c r="BK115" i="5"/>
  <c r="BJ115" i="5"/>
  <c r="BI115" i="5"/>
  <c r="BH115" i="5"/>
  <c r="BG115" i="5"/>
  <c r="BF115" i="5"/>
  <c r="BE115" i="5"/>
  <c r="BZ114" i="5"/>
  <c r="BY114" i="5"/>
  <c r="BX114" i="5"/>
  <c r="BW114" i="5"/>
  <c r="BV114" i="5"/>
  <c r="BU114" i="5"/>
  <c r="BT114" i="5"/>
  <c r="BS114" i="5"/>
  <c r="BR114" i="5"/>
  <c r="BQ114" i="5"/>
  <c r="BP114" i="5"/>
  <c r="BO114" i="5"/>
  <c r="BN114" i="5"/>
  <c r="BM114" i="5"/>
  <c r="BL114" i="5"/>
  <c r="BK114" i="5"/>
  <c r="BJ114" i="5"/>
  <c r="BI114" i="5"/>
  <c r="BH114" i="5"/>
  <c r="BG114" i="5"/>
  <c r="BF114" i="5"/>
  <c r="BE114" i="5"/>
  <c r="BZ113" i="5"/>
  <c r="BY113" i="5"/>
  <c r="BX113" i="5"/>
  <c r="BW113" i="5"/>
  <c r="BV113" i="5"/>
  <c r="BU113" i="5"/>
  <c r="BT113" i="5"/>
  <c r="BS113" i="5"/>
  <c r="BR113" i="5"/>
  <c r="BQ113" i="5"/>
  <c r="BP113" i="5"/>
  <c r="BO113" i="5"/>
  <c r="BN113" i="5"/>
  <c r="BM113" i="5"/>
  <c r="BL113" i="5"/>
  <c r="BK113" i="5"/>
  <c r="BJ113" i="5"/>
  <c r="BI113" i="5"/>
  <c r="BH113" i="5"/>
  <c r="BG113" i="5"/>
  <c r="BF113" i="5"/>
  <c r="BE113" i="5"/>
  <c r="BZ112" i="5"/>
  <c r="BY112" i="5"/>
  <c r="BX112" i="5"/>
  <c r="BW112" i="5"/>
  <c r="BV112" i="5"/>
  <c r="BU112" i="5"/>
  <c r="BT112" i="5"/>
  <c r="BS112" i="5"/>
  <c r="BR112" i="5"/>
  <c r="BQ112" i="5"/>
  <c r="BP112" i="5"/>
  <c r="BO112" i="5"/>
  <c r="BN112" i="5"/>
  <c r="BM112" i="5"/>
  <c r="BL112" i="5"/>
  <c r="BK112" i="5"/>
  <c r="BJ112" i="5"/>
  <c r="BI112" i="5"/>
  <c r="BH112" i="5"/>
  <c r="BG112" i="5"/>
  <c r="BF112" i="5"/>
  <c r="BE112" i="5"/>
  <c r="BZ111" i="5"/>
  <c r="BY111" i="5"/>
  <c r="BX111" i="5"/>
  <c r="BW111" i="5"/>
  <c r="BV111" i="5"/>
  <c r="BU111" i="5"/>
  <c r="BT111" i="5"/>
  <c r="BS111" i="5"/>
  <c r="BR111" i="5"/>
  <c r="BQ111" i="5"/>
  <c r="BP111" i="5"/>
  <c r="BO111" i="5"/>
  <c r="BN111" i="5"/>
  <c r="BM111" i="5"/>
  <c r="BL111" i="5"/>
  <c r="BK111" i="5"/>
  <c r="BJ111" i="5"/>
  <c r="BI111" i="5"/>
  <c r="BH111" i="5"/>
  <c r="BG111" i="5"/>
  <c r="BF111" i="5"/>
  <c r="BE111" i="5"/>
  <c r="BZ110" i="5"/>
  <c r="BY110" i="5"/>
  <c r="BX110" i="5"/>
  <c r="BW110" i="5"/>
  <c r="BV110" i="5"/>
  <c r="BU110" i="5"/>
  <c r="BT110" i="5"/>
  <c r="BS110" i="5"/>
  <c r="BR110" i="5"/>
  <c r="BQ110" i="5"/>
  <c r="BP110" i="5"/>
  <c r="BO110" i="5"/>
  <c r="BN110" i="5"/>
  <c r="BM110" i="5"/>
  <c r="BL110" i="5"/>
  <c r="BK110" i="5"/>
  <c r="BJ110" i="5"/>
  <c r="BI110" i="5"/>
  <c r="BH110" i="5"/>
  <c r="BG110" i="5"/>
  <c r="BF110" i="5"/>
  <c r="BE110" i="5"/>
  <c r="BZ109" i="5"/>
  <c r="BY109" i="5"/>
  <c r="BX109" i="5"/>
  <c r="BW109" i="5"/>
  <c r="BV109" i="5"/>
  <c r="BU109" i="5"/>
  <c r="BT109" i="5"/>
  <c r="BS109" i="5"/>
  <c r="BR109" i="5"/>
  <c r="BQ109" i="5"/>
  <c r="BP109" i="5"/>
  <c r="BO109" i="5"/>
  <c r="BN109" i="5"/>
  <c r="BM109" i="5"/>
  <c r="BL109" i="5"/>
  <c r="BK109" i="5"/>
  <c r="BJ109" i="5"/>
  <c r="BI109" i="5"/>
  <c r="BH109" i="5"/>
  <c r="BG109" i="5"/>
  <c r="BF109" i="5"/>
  <c r="BE109" i="5"/>
  <c r="BZ108" i="5"/>
  <c r="BY108" i="5"/>
  <c r="BX108" i="5"/>
  <c r="BW108" i="5"/>
  <c r="BV108" i="5"/>
  <c r="BU108" i="5"/>
  <c r="BT108" i="5"/>
  <c r="BS108" i="5"/>
  <c r="BR108" i="5"/>
  <c r="BQ108" i="5"/>
  <c r="BP108" i="5"/>
  <c r="BO108" i="5"/>
  <c r="BN108" i="5"/>
  <c r="BM108" i="5"/>
  <c r="BL108" i="5"/>
  <c r="BK108" i="5"/>
  <c r="BJ108" i="5"/>
  <c r="BI108" i="5"/>
  <c r="BH108" i="5"/>
  <c r="BG108" i="5"/>
  <c r="BF108" i="5"/>
  <c r="BE108" i="5"/>
  <c r="BZ107" i="5"/>
  <c r="BY107" i="5"/>
  <c r="BX107" i="5"/>
  <c r="BW107" i="5"/>
  <c r="BV107" i="5"/>
  <c r="BU107" i="5"/>
  <c r="BT107" i="5"/>
  <c r="BS107" i="5"/>
  <c r="BR107" i="5"/>
  <c r="BQ107" i="5"/>
  <c r="BP107" i="5"/>
  <c r="BO107" i="5"/>
  <c r="BN107" i="5"/>
  <c r="BM107" i="5"/>
  <c r="BL107" i="5"/>
  <c r="BK107" i="5"/>
  <c r="BJ107" i="5"/>
  <c r="BI107" i="5"/>
  <c r="BH107" i="5"/>
  <c r="BG107" i="5"/>
  <c r="BF107" i="5"/>
  <c r="BE107" i="5"/>
  <c r="BZ106" i="5"/>
  <c r="BY106" i="5"/>
  <c r="BX106" i="5"/>
  <c r="BW106" i="5"/>
  <c r="BV106" i="5"/>
  <c r="BU106" i="5"/>
  <c r="BT106" i="5"/>
  <c r="BS106" i="5"/>
  <c r="BR106" i="5"/>
  <c r="BQ106" i="5"/>
  <c r="BP106" i="5"/>
  <c r="BO106" i="5"/>
  <c r="BN106" i="5"/>
  <c r="BM106" i="5"/>
  <c r="BL106" i="5"/>
  <c r="BK106" i="5"/>
  <c r="BJ106" i="5"/>
  <c r="BI106" i="5"/>
  <c r="BH106" i="5"/>
  <c r="BG106" i="5"/>
  <c r="BF106" i="5"/>
  <c r="BE106" i="5"/>
  <c r="BZ105" i="5"/>
  <c r="BY105" i="5"/>
  <c r="BX105" i="5"/>
  <c r="BW105" i="5"/>
  <c r="BV105" i="5"/>
  <c r="BU105" i="5"/>
  <c r="BT105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Z104" i="5"/>
  <c r="BY104" i="5"/>
  <c r="BX104" i="5"/>
  <c r="BW104" i="5"/>
  <c r="BV104" i="5"/>
  <c r="BU104" i="5"/>
  <c r="BT104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Z103" i="5"/>
  <c r="BY103" i="5"/>
  <c r="BX103" i="5"/>
  <c r="BW103" i="5"/>
  <c r="BV103" i="5"/>
  <c r="BU103" i="5"/>
  <c r="BT103" i="5"/>
  <c r="BS103" i="5"/>
  <c r="BR103" i="5"/>
  <c r="BQ103" i="5"/>
  <c r="BP103" i="5"/>
  <c r="BO103" i="5"/>
  <c r="BN103" i="5"/>
  <c r="BM103" i="5"/>
  <c r="BL103" i="5"/>
  <c r="BK103" i="5"/>
  <c r="BJ103" i="5"/>
  <c r="BI103" i="5"/>
  <c r="BH103" i="5"/>
  <c r="BG103" i="5"/>
  <c r="BF103" i="5"/>
  <c r="BE103" i="5"/>
  <c r="BZ102" i="5"/>
  <c r="BY102" i="5"/>
  <c r="BX102" i="5"/>
  <c r="BW102" i="5"/>
  <c r="BV102" i="5"/>
  <c r="BU102" i="5"/>
  <c r="BT102" i="5"/>
  <c r="BS102" i="5"/>
  <c r="BR102" i="5"/>
  <c r="BQ102" i="5"/>
  <c r="BP102" i="5"/>
  <c r="BO102" i="5"/>
  <c r="BN102" i="5"/>
  <c r="BM102" i="5"/>
  <c r="BL102" i="5"/>
  <c r="BK102" i="5"/>
  <c r="BJ102" i="5"/>
  <c r="BI102" i="5"/>
  <c r="BH102" i="5"/>
  <c r="BG102" i="5"/>
  <c r="BF102" i="5"/>
  <c r="BE102" i="5"/>
  <c r="BZ101" i="5"/>
  <c r="BY101" i="5"/>
  <c r="BX101" i="5"/>
  <c r="BW101" i="5"/>
  <c r="BV101" i="5"/>
  <c r="BU101" i="5"/>
  <c r="BT101" i="5"/>
  <c r="BS101" i="5"/>
  <c r="BR101" i="5"/>
  <c r="BQ101" i="5"/>
  <c r="BP101" i="5"/>
  <c r="BO101" i="5"/>
  <c r="BN101" i="5"/>
  <c r="BM101" i="5"/>
  <c r="BL101" i="5"/>
  <c r="BK101" i="5"/>
  <c r="BJ101" i="5"/>
  <c r="BI101" i="5"/>
  <c r="BH101" i="5"/>
  <c r="BG101" i="5"/>
  <c r="BF101" i="5"/>
  <c r="BE101" i="5"/>
  <c r="BZ100" i="5"/>
  <c r="BY100" i="5"/>
  <c r="BX100" i="5"/>
  <c r="BW100" i="5"/>
  <c r="BV100" i="5"/>
  <c r="BU100" i="5"/>
  <c r="BT100" i="5"/>
  <c r="BS100" i="5"/>
  <c r="BR100" i="5"/>
  <c r="BQ100" i="5"/>
  <c r="BP100" i="5"/>
  <c r="BO100" i="5"/>
  <c r="BN100" i="5"/>
  <c r="BM100" i="5"/>
  <c r="BL100" i="5"/>
  <c r="BK100" i="5"/>
  <c r="BJ100" i="5"/>
  <c r="BI100" i="5"/>
  <c r="BH100" i="5"/>
  <c r="BG100" i="5"/>
  <c r="BF100" i="5"/>
  <c r="BE100" i="5"/>
  <c r="BZ99" i="5"/>
  <c r="BY99" i="5"/>
  <c r="BX99" i="5"/>
  <c r="BW99" i="5"/>
  <c r="BV99" i="5"/>
  <c r="BU99" i="5"/>
  <c r="BT99" i="5"/>
  <c r="BS99" i="5"/>
  <c r="BR99" i="5"/>
  <c r="BQ99" i="5"/>
  <c r="BP99" i="5"/>
  <c r="BO99" i="5"/>
  <c r="BN99" i="5"/>
  <c r="BM99" i="5"/>
  <c r="BL99" i="5"/>
  <c r="BK99" i="5"/>
  <c r="BJ99" i="5"/>
  <c r="BI99" i="5"/>
  <c r="BH99" i="5"/>
  <c r="BG99" i="5"/>
  <c r="BF99" i="5"/>
  <c r="BE99" i="5"/>
  <c r="BZ98" i="5"/>
  <c r="BY98" i="5"/>
  <c r="BX98" i="5"/>
  <c r="BW98" i="5"/>
  <c r="BV98" i="5"/>
  <c r="BU98" i="5"/>
  <c r="BT98" i="5"/>
  <c r="BS98" i="5"/>
  <c r="BR98" i="5"/>
  <c r="BQ98" i="5"/>
  <c r="BP98" i="5"/>
  <c r="BO98" i="5"/>
  <c r="BN98" i="5"/>
  <c r="BM98" i="5"/>
  <c r="BL98" i="5"/>
  <c r="BK98" i="5"/>
  <c r="BJ98" i="5"/>
  <c r="BI98" i="5"/>
  <c r="BH98" i="5"/>
  <c r="BG98" i="5"/>
  <c r="BF98" i="5"/>
  <c r="BE98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I97" i="5"/>
  <c r="BH97" i="5"/>
  <c r="BG97" i="5"/>
  <c r="BF97" i="5"/>
  <c r="BE97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BK96" i="5"/>
  <c r="BJ96" i="5"/>
  <c r="BI96" i="5"/>
  <c r="BH96" i="5"/>
  <c r="BG96" i="5"/>
  <c r="BF96" i="5"/>
  <c r="BE96" i="5"/>
  <c r="BZ95" i="5"/>
  <c r="BY95" i="5"/>
  <c r="BX95" i="5"/>
  <c r="BW95" i="5"/>
  <c r="BV95" i="5"/>
  <c r="BU95" i="5"/>
  <c r="BT95" i="5"/>
  <c r="BS95" i="5"/>
  <c r="BR95" i="5"/>
  <c r="BQ95" i="5"/>
  <c r="BP95" i="5"/>
  <c r="BO95" i="5"/>
  <c r="BN95" i="5"/>
  <c r="BM95" i="5"/>
  <c r="BL95" i="5"/>
  <c r="BK95" i="5"/>
  <c r="BJ95" i="5"/>
  <c r="BI95" i="5"/>
  <c r="BH95" i="5"/>
  <c r="BG95" i="5"/>
  <c r="BF95" i="5"/>
  <c r="BE95" i="5"/>
  <c r="BZ94" i="5"/>
  <c r="BY94" i="5"/>
  <c r="BX94" i="5"/>
  <c r="BW94" i="5"/>
  <c r="BV94" i="5"/>
  <c r="BU94" i="5"/>
  <c r="BT94" i="5"/>
  <c r="BS94" i="5"/>
  <c r="BR94" i="5"/>
  <c r="BQ94" i="5"/>
  <c r="BP94" i="5"/>
  <c r="BO94" i="5"/>
  <c r="BN94" i="5"/>
  <c r="BM94" i="5"/>
  <c r="BL94" i="5"/>
  <c r="BK94" i="5"/>
  <c r="BJ94" i="5"/>
  <c r="BI94" i="5"/>
  <c r="BH94" i="5"/>
  <c r="BG94" i="5"/>
  <c r="BF94" i="5"/>
  <c r="BE94" i="5"/>
  <c r="BZ93" i="5"/>
  <c r="BY93" i="5"/>
  <c r="BX93" i="5"/>
  <c r="BW93" i="5"/>
  <c r="BV93" i="5"/>
  <c r="BU93" i="5"/>
  <c r="BT93" i="5"/>
  <c r="BS93" i="5"/>
  <c r="BR93" i="5"/>
  <c r="BQ93" i="5"/>
  <c r="BP93" i="5"/>
  <c r="BO93" i="5"/>
  <c r="BN93" i="5"/>
  <c r="BM93" i="5"/>
  <c r="BL93" i="5"/>
  <c r="BK93" i="5"/>
  <c r="BJ93" i="5"/>
  <c r="BI93" i="5"/>
  <c r="BH93" i="5"/>
  <c r="BG93" i="5"/>
  <c r="BF93" i="5"/>
  <c r="BE93" i="5"/>
  <c r="BZ92" i="5"/>
  <c r="BY92" i="5"/>
  <c r="BX92" i="5"/>
  <c r="BW92" i="5"/>
  <c r="BV92" i="5"/>
  <c r="BU92" i="5"/>
  <c r="BT92" i="5"/>
  <c r="BS92" i="5"/>
  <c r="BR92" i="5"/>
  <c r="BQ92" i="5"/>
  <c r="BP92" i="5"/>
  <c r="BO92" i="5"/>
  <c r="BN92" i="5"/>
  <c r="BM92" i="5"/>
  <c r="BL92" i="5"/>
  <c r="BK92" i="5"/>
  <c r="BJ92" i="5"/>
  <c r="BI92" i="5"/>
  <c r="BH92" i="5"/>
  <c r="BG92" i="5"/>
  <c r="BF92" i="5"/>
  <c r="BE92" i="5"/>
  <c r="BZ91" i="5"/>
  <c r="BY91" i="5"/>
  <c r="BX91" i="5"/>
  <c r="BW91" i="5"/>
  <c r="BV91" i="5"/>
  <c r="BU91" i="5"/>
  <c r="BT91" i="5"/>
  <c r="BS91" i="5"/>
  <c r="BR91" i="5"/>
  <c r="BQ91" i="5"/>
  <c r="BP91" i="5"/>
  <c r="BO91" i="5"/>
  <c r="BN91" i="5"/>
  <c r="BM91" i="5"/>
  <c r="BL91" i="5"/>
  <c r="BK91" i="5"/>
  <c r="BJ91" i="5"/>
  <c r="BI91" i="5"/>
  <c r="BH91" i="5"/>
  <c r="BG91" i="5"/>
  <c r="BF91" i="5"/>
  <c r="BE91" i="5"/>
  <c r="BZ90" i="5"/>
  <c r="BY90" i="5"/>
  <c r="BX90" i="5"/>
  <c r="BW90" i="5"/>
  <c r="BV90" i="5"/>
  <c r="BU90" i="5"/>
  <c r="BT90" i="5"/>
  <c r="BS90" i="5"/>
  <c r="BR90" i="5"/>
  <c r="BQ90" i="5"/>
  <c r="BP90" i="5"/>
  <c r="BO90" i="5"/>
  <c r="BN90" i="5"/>
  <c r="BM90" i="5"/>
  <c r="BL90" i="5"/>
  <c r="BK90" i="5"/>
  <c r="BJ90" i="5"/>
  <c r="BI90" i="5"/>
  <c r="BH90" i="5"/>
  <c r="BG90" i="5"/>
  <c r="BF90" i="5"/>
  <c r="BE90" i="5"/>
  <c r="BZ89" i="5"/>
  <c r="BY89" i="5"/>
  <c r="BX89" i="5"/>
  <c r="BW89" i="5"/>
  <c r="BV89" i="5"/>
  <c r="BU89" i="5"/>
  <c r="BT89" i="5"/>
  <c r="BS89" i="5"/>
  <c r="BR89" i="5"/>
  <c r="BQ89" i="5"/>
  <c r="BP89" i="5"/>
  <c r="BO89" i="5"/>
  <c r="BN89" i="5"/>
  <c r="BM89" i="5"/>
  <c r="BL89" i="5"/>
  <c r="BK89" i="5"/>
  <c r="BJ89" i="5"/>
  <c r="BI89" i="5"/>
  <c r="BH89" i="5"/>
  <c r="BG89" i="5"/>
  <c r="BF89" i="5"/>
  <c r="BE89" i="5"/>
  <c r="BZ88" i="5"/>
  <c r="BY88" i="5"/>
  <c r="BX88" i="5"/>
  <c r="BW88" i="5"/>
  <c r="BV88" i="5"/>
  <c r="BU88" i="5"/>
  <c r="BT88" i="5"/>
  <c r="BS88" i="5"/>
  <c r="BR88" i="5"/>
  <c r="BQ88" i="5"/>
  <c r="BP88" i="5"/>
  <c r="BO88" i="5"/>
  <c r="BN88" i="5"/>
  <c r="BM88" i="5"/>
  <c r="BL88" i="5"/>
  <c r="BK88" i="5"/>
  <c r="BJ88" i="5"/>
  <c r="BI88" i="5"/>
  <c r="BH88" i="5"/>
  <c r="BG88" i="5"/>
  <c r="BF88" i="5"/>
  <c r="BE88" i="5"/>
  <c r="BZ87" i="5"/>
  <c r="BY87" i="5"/>
  <c r="BX87" i="5"/>
  <c r="BW87" i="5"/>
  <c r="BV87" i="5"/>
  <c r="BU87" i="5"/>
  <c r="BT87" i="5"/>
  <c r="BS87" i="5"/>
  <c r="BR87" i="5"/>
  <c r="BQ87" i="5"/>
  <c r="BP87" i="5"/>
  <c r="BO87" i="5"/>
  <c r="BN87" i="5"/>
  <c r="BM87" i="5"/>
  <c r="BL87" i="5"/>
  <c r="BK87" i="5"/>
  <c r="BJ87" i="5"/>
  <c r="BI87" i="5"/>
  <c r="BH87" i="5"/>
  <c r="BG87" i="5"/>
  <c r="BF87" i="5"/>
  <c r="BE87" i="5"/>
  <c r="BZ86" i="5"/>
  <c r="BY86" i="5"/>
  <c r="BX86" i="5"/>
  <c r="BW86" i="5"/>
  <c r="BV86" i="5"/>
  <c r="BU86" i="5"/>
  <c r="BT86" i="5"/>
  <c r="BS86" i="5"/>
  <c r="BR86" i="5"/>
  <c r="BQ86" i="5"/>
  <c r="BP86" i="5"/>
  <c r="BO86" i="5"/>
  <c r="BN86" i="5"/>
  <c r="BM86" i="5"/>
  <c r="BL86" i="5"/>
  <c r="BK86" i="5"/>
  <c r="BJ86" i="5"/>
  <c r="BI86" i="5"/>
  <c r="BH86" i="5"/>
  <c r="BG86" i="5"/>
  <c r="BF86" i="5"/>
  <c r="BE86" i="5"/>
  <c r="BZ85" i="5"/>
  <c r="BY85" i="5"/>
  <c r="BX85" i="5"/>
  <c r="BW85" i="5"/>
  <c r="BV85" i="5"/>
  <c r="BU85" i="5"/>
  <c r="BT85" i="5"/>
  <c r="BS85" i="5"/>
  <c r="BR85" i="5"/>
  <c r="BQ85" i="5"/>
  <c r="BP85" i="5"/>
  <c r="BO85" i="5"/>
  <c r="BN85" i="5"/>
  <c r="BM85" i="5"/>
  <c r="BL85" i="5"/>
  <c r="BK85" i="5"/>
  <c r="BJ85" i="5"/>
  <c r="BI85" i="5"/>
  <c r="BH85" i="5"/>
  <c r="BG85" i="5"/>
  <c r="BF85" i="5"/>
  <c r="BE85" i="5"/>
  <c r="BZ84" i="5"/>
  <c r="BY84" i="5"/>
  <c r="BX84" i="5"/>
  <c r="BW84" i="5"/>
  <c r="BV84" i="5"/>
  <c r="BU84" i="5"/>
  <c r="BT84" i="5"/>
  <c r="BS84" i="5"/>
  <c r="BR84" i="5"/>
  <c r="BQ84" i="5"/>
  <c r="BP84" i="5"/>
  <c r="BO84" i="5"/>
  <c r="BN84" i="5"/>
  <c r="BM84" i="5"/>
  <c r="BL84" i="5"/>
  <c r="BK84" i="5"/>
  <c r="BJ84" i="5"/>
  <c r="BI84" i="5"/>
  <c r="BH84" i="5"/>
  <c r="BG84" i="5"/>
  <c r="BF84" i="5"/>
  <c r="BE84" i="5"/>
  <c r="BZ83" i="5"/>
  <c r="BY83" i="5"/>
  <c r="BX83" i="5"/>
  <c r="BW83" i="5"/>
  <c r="BV83" i="5"/>
  <c r="BU83" i="5"/>
  <c r="BT83" i="5"/>
  <c r="BS83" i="5"/>
  <c r="BR83" i="5"/>
  <c r="BQ83" i="5"/>
  <c r="BP83" i="5"/>
  <c r="BO83" i="5"/>
  <c r="BN83" i="5"/>
  <c r="BM83" i="5"/>
  <c r="BL83" i="5"/>
  <c r="BK83" i="5"/>
  <c r="BJ83" i="5"/>
  <c r="BI83" i="5"/>
  <c r="BH83" i="5"/>
  <c r="BG83" i="5"/>
  <c r="BF83" i="5"/>
  <c r="BE83" i="5"/>
  <c r="BZ82" i="5"/>
  <c r="BY82" i="5"/>
  <c r="BX82" i="5"/>
  <c r="BW82" i="5"/>
  <c r="BV82" i="5"/>
  <c r="BU82" i="5"/>
  <c r="BT82" i="5"/>
  <c r="BS82" i="5"/>
  <c r="BR82" i="5"/>
  <c r="BQ82" i="5"/>
  <c r="BP82" i="5"/>
  <c r="BO82" i="5"/>
  <c r="BN82" i="5"/>
  <c r="BM82" i="5"/>
  <c r="BL82" i="5"/>
  <c r="BK82" i="5"/>
  <c r="BJ82" i="5"/>
  <c r="BI82" i="5"/>
  <c r="BH82" i="5"/>
  <c r="BG82" i="5"/>
  <c r="BF82" i="5"/>
  <c r="BE82" i="5"/>
  <c r="BZ81" i="5"/>
  <c r="BY81" i="5"/>
  <c r="BX81" i="5"/>
  <c r="BW81" i="5"/>
  <c r="BV81" i="5"/>
  <c r="BU81" i="5"/>
  <c r="BT81" i="5"/>
  <c r="BS81" i="5"/>
  <c r="BR81" i="5"/>
  <c r="BQ81" i="5"/>
  <c r="BP81" i="5"/>
  <c r="BO81" i="5"/>
  <c r="BN81" i="5"/>
  <c r="BM81" i="5"/>
  <c r="BL81" i="5"/>
  <c r="BK81" i="5"/>
  <c r="BJ81" i="5"/>
  <c r="BI81" i="5"/>
  <c r="BH81" i="5"/>
  <c r="BG81" i="5"/>
  <c r="BF81" i="5"/>
  <c r="BE81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BK80" i="5"/>
  <c r="BJ80" i="5"/>
  <c r="BI80" i="5"/>
  <c r="BH80" i="5"/>
  <c r="BG80" i="5"/>
  <c r="BF80" i="5"/>
  <c r="BE80" i="5"/>
  <c r="BZ79" i="5"/>
  <c r="BY79" i="5"/>
  <c r="BX79" i="5"/>
  <c r="BW79" i="5"/>
  <c r="BV79" i="5"/>
  <c r="BU79" i="5"/>
  <c r="BT79" i="5"/>
  <c r="BS79" i="5"/>
  <c r="BR79" i="5"/>
  <c r="BQ79" i="5"/>
  <c r="BP79" i="5"/>
  <c r="BO79" i="5"/>
  <c r="BN79" i="5"/>
  <c r="BM79" i="5"/>
  <c r="BL79" i="5"/>
  <c r="BK79" i="5"/>
  <c r="BJ79" i="5"/>
  <c r="BI79" i="5"/>
  <c r="BH79" i="5"/>
  <c r="BG79" i="5"/>
  <c r="BF79" i="5"/>
  <c r="BE79" i="5"/>
  <c r="BZ78" i="5"/>
  <c r="BY78" i="5"/>
  <c r="BX78" i="5"/>
  <c r="BW78" i="5"/>
  <c r="BV78" i="5"/>
  <c r="BU78" i="5"/>
  <c r="BT78" i="5"/>
  <c r="BS78" i="5"/>
  <c r="BR78" i="5"/>
  <c r="BQ78" i="5"/>
  <c r="BP78" i="5"/>
  <c r="BO78" i="5"/>
  <c r="BN78" i="5"/>
  <c r="BM78" i="5"/>
  <c r="BL78" i="5"/>
  <c r="BK78" i="5"/>
  <c r="BJ78" i="5"/>
  <c r="BI78" i="5"/>
  <c r="BH78" i="5"/>
  <c r="BG78" i="5"/>
  <c r="BF78" i="5"/>
  <c r="BE78" i="5"/>
  <c r="BZ77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BL77" i="5"/>
  <c r="BK77" i="5"/>
  <c r="BJ77" i="5"/>
  <c r="BI77" i="5"/>
  <c r="BH77" i="5"/>
  <c r="BG77" i="5"/>
  <c r="BF77" i="5"/>
  <c r="BE77" i="5"/>
  <c r="BZ76" i="5"/>
  <c r="BY76" i="5"/>
  <c r="BX76" i="5"/>
  <c r="BW76" i="5"/>
  <c r="BV76" i="5"/>
  <c r="BU76" i="5"/>
  <c r="BT76" i="5"/>
  <c r="BS76" i="5"/>
  <c r="BR76" i="5"/>
  <c r="BQ76" i="5"/>
  <c r="BP76" i="5"/>
  <c r="BO76" i="5"/>
  <c r="BN76" i="5"/>
  <c r="BM76" i="5"/>
  <c r="BL76" i="5"/>
  <c r="BK76" i="5"/>
  <c r="BJ76" i="5"/>
  <c r="BI76" i="5"/>
  <c r="BH76" i="5"/>
  <c r="BG76" i="5"/>
  <c r="BF76" i="5"/>
  <c r="BE76" i="5"/>
  <c r="BZ75" i="5"/>
  <c r="BY75" i="5"/>
  <c r="BX75" i="5"/>
  <c r="BW75" i="5"/>
  <c r="BV75" i="5"/>
  <c r="BU75" i="5"/>
  <c r="BT75" i="5"/>
  <c r="BS75" i="5"/>
  <c r="BR75" i="5"/>
  <c r="BQ75" i="5"/>
  <c r="BP75" i="5"/>
  <c r="BO75" i="5"/>
  <c r="BN75" i="5"/>
  <c r="BM75" i="5"/>
  <c r="BL75" i="5"/>
  <c r="BK75" i="5"/>
  <c r="BJ75" i="5"/>
  <c r="BI75" i="5"/>
  <c r="BH75" i="5"/>
  <c r="BG75" i="5"/>
  <c r="BF75" i="5"/>
  <c r="BE75" i="5"/>
  <c r="BZ74" i="5"/>
  <c r="BY74" i="5"/>
  <c r="BX74" i="5"/>
  <c r="BW74" i="5"/>
  <c r="BV74" i="5"/>
  <c r="BU74" i="5"/>
  <c r="BT74" i="5"/>
  <c r="BS74" i="5"/>
  <c r="BR74" i="5"/>
  <c r="BQ74" i="5"/>
  <c r="BP74" i="5"/>
  <c r="BO74" i="5"/>
  <c r="BN74" i="5"/>
  <c r="BM74" i="5"/>
  <c r="BL74" i="5"/>
  <c r="BK74" i="5"/>
  <c r="BJ74" i="5"/>
  <c r="BI74" i="5"/>
  <c r="BH74" i="5"/>
  <c r="BG74" i="5"/>
  <c r="BF74" i="5"/>
  <c r="BE74" i="5"/>
  <c r="BZ73" i="5"/>
  <c r="BY73" i="5"/>
  <c r="BX73" i="5"/>
  <c r="BW73" i="5"/>
  <c r="BV73" i="5"/>
  <c r="BU73" i="5"/>
  <c r="BT73" i="5"/>
  <c r="BS73" i="5"/>
  <c r="BR73" i="5"/>
  <c r="BQ73" i="5"/>
  <c r="BP73" i="5"/>
  <c r="BO73" i="5"/>
  <c r="BN73" i="5"/>
  <c r="BM73" i="5"/>
  <c r="BL73" i="5"/>
  <c r="BK73" i="5"/>
  <c r="BJ73" i="5"/>
  <c r="BI73" i="5"/>
  <c r="BH73" i="5"/>
  <c r="BG73" i="5"/>
  <c r="BF73" i="5"/>
  <c r="BE73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BL72" i="5"/>
  <c r="BK72" i="5"/>
  <c r="BJ72" i="5"/>
  <c r="BI72" i="5"/>
  <c r="BH72" i="5"/>
  <c r="BG72" i="5"/>
  <c r="BF72" i="5"/>
  <c r="BE72" i="5"/>
  <c r="BZ71" i="5"/>
  <c r="BY71" i="5"/>
  <c r="BX71" i="5"/>
  <c r="BW71" i="5"/>
  <c r="BV71" i="5"/>
  <c r="BU71" i="5"/>
  <c r="BT71" i="5"/>
  <c r="BS71" i="5"/>
  <c r="BR71" i="5"/>
  <c r="BQ71" i="5"/>
  <c r="BP71" i="5"/>
  <c r="BO71" i="5"/>
  <c r="BN71" i="5"/>
  <c r="BM71" i="5"/>
  <c r="BL71" i="5"/>
  <c r="BK71" i="5"/>
  <c r="BJ71" i="5"/>
  <c r="BI71" i="5"/>
  <c r="BH71" i="5"/>
  <c r="BG71" i="5"/>
  <c r="BF71" i="5"/>
  <c r="BE71" i="5"/>
  <c r="BZ70" i="5"/>
  <c r="BY70" i="5"/>
  <c r="BX70" i="5"/>
  <c r="BW70" i="5"/>
  <c r="BV70" i="5"/>
  <c r="BU70" i="5"/>
  <c r="BT70" i="5"/>
  <c r="BS70" i="5"/>
  <c r="BR70" i="5"/>
  <c r="BQ70" i="5"/>
  <c r="BP70" i="5"/>
  <c r="BO70" i="5"/>
  <c r="BN70" i="5"/>
  <c r="BM70" i="5"/>
  <c r="BL70" i="5"/>
  <c r="BK70" i="5"/>
  <c r="BJ70" i="5"/>
  <c r="BI70" i="5"/>
  <c r="BH70" i="5"/>
  <c r="BG70" i="5"/>
  <c r="BF70" i="5"/>
  <c r="BE70" i="5"/>
  <c r="BZ69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BL69" i="5"/>
  <c r="BK69" i="5"/>
  <c r="BJ69" i="5"/>
  <c r="BI69" i="5"/>
  <c r="BH69" i="5"/>
  <c r="BG69" i="5"/>
  <c r="BF69" i="5"/>
  <c r="BE69" i="5"/>
  <c r="BZ68" i="5"/>
  <c r="BY68" i="5"/>
  <c r="BX68" i="5"/>
  <c r="BW68" i="5"/>
  <c r="BV68" i="5"/>
  <c r="BU68" i="5"/>
  <c r="BT68" i="5"/>
  <c r="BS68" i="5"/>
  <c r="BR68" i="5"/>
  <c r="BQ68" i="5"/>
  <c r="BP68" i="5"/>
  <c r="BO68" i="5"/>
  <c r="BN68" i="5"/>
  <c r="BM68" i="5"/>
  <c r="BL68" i="5"/>
  <c r="BK68" i="5"/>
  <c r="BJ68" i="5"/>
  <c r="BI68" i="5"/>
  <c r="BH68" i="5"/>
  <c r="BG68" i="5"/>
  <c r="BF68" i="5"/>
  <c r="BE68" i="5"/>
  <c r="BZ67" i="5"/>
  <c r="BY67" i="5"/>
  <c r="BX67" i="5"/>
  <c r="BW67" i="5"/>
  <c r="BV67" i="5"/>
  <c r="BU67" i="5"/>
  <c r="BT67" i="5"/>
  <c r="BS67" i="5"/>
  <c r="BR67" i="5"/>
  <c r="BQ67" i="5"/>
  <c r="BP67" i="5"/>
  <c r="BO67" i="5"/>
  <c r="BN67" i="5"/>
  <c r="BM67" i="5"/>
  <c r="BL67" i="5"/>
  <c r="BK67" i="5"/>
  <c r="BJ67" i="5"/>
  <c r="BI67" i="5"/>
  <c r="BH67" i="5"/>
  <c r="BG67" i="5"/>
  <c r="BF67" i="5"/>
  <c r="BE67" i="5"/>
  <c r="BZ66" i="5"/>
  <c r="BY66" i="5"/>
  <c r="BX66" i="5"/>
  <c r="BW66" i="5"/>
  <c r="BV66" i="5"/>
  <c r="BU66" i="5"/>
  <c r="BT66" i="5"/>
  <c r="BS66" i="5"/>
  <c r="BR66" i="5"/>
  <c r="BQ66" i="5"/>
  <c r="BP66" i="5"/>
  <c r="BO66" i="5"/>
  <c r="BN66" i="5"/>
  <c r="BM66" i="5"/>
  <c r="BL66" i="5"/>
  <c r="BK66" i="5"/>
  <c r="BJ66" i="5"/>
  <c r="BI66" i="5"/>
  <c r="BH66" i="5"/>
  <c r="BG66" i="5"/>
  <c r="BF66" i="5"/>
  <c r="BE66" i="5"/>
  <c r="BZ65" i="5"/>
  <c r="BY65" i="5"/>
  <c r="BX65" i="5"/>
  <c r="BW65" i="5"/>
  <c r="BV65" i="5"/>
  <c r="BU65" i="5"/>
  <c r="BT65" i="5"/>
  <c r="BS65" i="5"/>
  <c r="BR65" i="5"/>
  <c r="BQ65" i="5"/>
  <c r="BP65" i="5"/>
  <c r="BO65" i="5"/>
  <c r="BN65" i="5"/>
  <c r="BM65" i="5"/>
  <c r="BL65" i="5"/>
  <c r="BK65" i="5"/>
  <c r="BJ65" i="5"/>
  <c r="BI65" i="5"/>
  <c r="BH65" i="5"/>
  <c r="BG65" i="5"/>
  <c r="BF65" i="5"/>
  <c r="BE65" i="5"/>
  <c r="BZ64" i="5"/>
  <c r="BY64" i="5"/>
  <c r="BX64" i="5"/>
  <c r="BW64" i="5"/>
  <c r="BV64" i="5"/>
  <c r="BU64" i="5"/>
  <c r="BT64" i="5"/>
  <c r="BS64" i="5"/>
  <c r="BR64" i="5"/>
  <c r="BQ64" i="5"/>
  <c r="BP64" i="5"/>
  <c r="BO64" i="5"/>
  <c r="BN64" i="5"/>
  <c r="BM64" i="5"/>
  <c r="BL64" i="5"/>
  <c r="BK64" i="5"/>
  <c r="BJ64" i="5"/>
  <c r="BI64" i="5"/>
  <c r="BH64" i="5"/>
  <c r="BG64" i="5"/>
  <c r="BF64" i="5"/>
  <c r="BE64" i="5"/>
  <c r="BZ63" i="5"/>
  <c r="BY63" i="5"/>
  <c r="BX63" i="5"/>
  <c r="BW63" i="5"/>
  <c r="BV63" i="5"/>
  <c r="BU63" i="5"/>
  <c r="BT63" i="5"/>
  <c r="BS63" i="5"/>
  <c r="BR63" i="5"/>
  <c r="BQ63" i="5"/>
  <c r="BP63" i="5"/>
  <c r="BO63" i="5"/>
  <c r="BN63" i="5"/>
  <c r="BM63" i="5"/>
  <c r="BL63" i="5"/>
  <c r="BK63" i="5"/>
  <c r="BJ63" i="5"/>
  <c r="BI63" i="5"/>
  <c r="BH63" i="5"/>
  <c r="BG63" i="5"/>
  <c r="BF63" i="5"/>
  <c r="BE63" i="5"/>
  <c r="BZ62" i="5"/>
  <c r="BY62" i="5"/>
  <c r="BX62" i="5"/>
  <c r="BW62" i="5"/>
  <c r="BV62" i="5"/>
  <c r="BU62" i="5"/>
  <c r="BT62" i="5"/>
  <c r="BS62" i="5"/>
  <c r="BR62" i="5"/>
  <c r="BQ62" i="5"/>
  <c r="BP62" i="5"/>
  <c r="BO62" i="5"/>
  <c r="BN62" i="5"/>
  <c r="BM62" i="5"/>
  <c r="BL62" i="5"/>
  <c r="BK62" i="5"/>
  <c r="BJ62" i="5"/>
  <c r="BI62" i="5"/>
  <c r="BH62" i="5"/>
  <c r="BG62" i="5"/>
  <c r="BF62" i="5"/>
  <c r="BE62" i="5"/>
  <c r="BZ61" i="5"/>
  <c r="BY61" i="5"/>
  <c r="BX61" i="5"/>
  <c r="BW61" i="5"/>
  <c r="BV61" i="5"/>
  <c r="BU61" i="5"/>
  <c r="BT61" i="5"/>
  <c r="BS61" i="5"/>
  <c r="BR61" i="5"/>
  <c r="BQ61" i="5"/>
  <c r="BP61" i="5"/>
  <c r="BO61" i="5"/>
  <c r="BN61" i="5"/>
  <c r="BM61" i="5"/>
  <c r="BL61" i="5"/>
  <c r="BK61" i="5"/>
  <c r="BJ61" i="5"/>
  <c r="BI61" i="5"/>
  <c r="BH61" i="5"/>
  <c r="BG61" i="5"/>
  <c r="BF61" i="5"/>
  <c r="BE61" i="5"/>
  <c r="BZ60" i="5"/>
  <c r="BY60" i="5"/>
  <c r="BX60" i="5"/>
  <c r="BW60" i="5"/>
  <c r="BV60" i="5"/>
  <c r="BU60" i="5"/>
  <c r="BT60" i="5"/>
  <c r="BS60" i="5"/>
  <c r="BR60" i="5"/>
  <c r="BQ60" i="5"/>
  <c r="BP60" i="5"/>
  <c r="BO60" i="5"/>
  <c r="BN60" i="5"/>
  <c r="BM60" i="5"/>
  <c r="BL60" i="5"/>
  <c r="BK60" i="5"/>
  <c r="BJ60" i="5"/>
  <c r="BI60" i="5"/>
  <c r="BH60" i="5"/>
  <c r="BG60" i="5"/>
  <c r="BF60" i="5"/>
  <c r="BE60" i="5"/>
  <c r="BZ59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G59" i="5"/>
  <c r="BF59" i="5"/>
  <c r="BE59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Z49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G49" i="5"/>
  <c r="BF49" i="5"/>
  <c r="BE49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Z45" i="5"/>
  <c r="BY45" i="5"/>
  <c r="BX45" i="5"/>
  <c r="BW45" i="5"/>
  <c r="BV45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G45" i="5"/>
  <c r="BF45" i="5"/>
  <c r="BE45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E43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E41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Z11" i="5"/>
  <c r="BZ12" i="5"/>
  <c r="BZ13" i="5"/>
  <c r="BZ14" i="5"/>
  <c r="BZ15" i="5"/>
  <c r="BZ16" i="5"/>
  <c r="CZ11" i="5"/>
  <c r="CZ12" i="5"/>
  <c r="CZ13" i="5"/>
  <c r="CZ14" i="5"/>
  <c r="CZ15" i="5"/>
  <c r="CZ16" i="5"/>
  <c r="BY11" i="5"/>
  <c r="BY12" i="5"/>
  <c r="BY13" i="5"/>
  <c r="BY14" i="5"/>
  <c r="BY15" i="5"/>
  <c r="BY16" i="5"/>
  <c r="CY11" i="5"/>
  <c r="CY12" i="5"/>
  <c r="CY13" i="5"/>
  <c r="CY14" i="5"/>
  <c r="CY15" i="5"/>
  <c r="CY16" i="5"/>
  <c r="BX11" i="5"/>
  <c r="BX12" i="5"/>
  <c r="BX13" i="5"/>
  <c r="BX14" i="5"/>
  <c r="BX15" i="5"/>
  <c r="BX16" i="5"/>
  <c r="CX11" i="5"/>
  <c r="CX12" i="5"/>
  <c r="CX13" i="5"/>
  <c r="CX14" i="5"/>
  <c r="CX15" i="5"/>
  <c r="CX16" i="5"/>
  <c r="BW11" i="5"/>
  <c r="BW12" i="5"/>
  <c r="BW13" i="5"/>
  <c r="BW14" i="5"/>
  <c r="BW15" i="5"/>
  <c r="BW16" i="5"/>
  <c r="CW11" i="5"/>
  <c r="CW12" i="5"/>
  <c r="CW13" i="5"/>
  <c r="CW14" i="5"/>
  <c r="CW15" i="5"/>
  <c r="CW16" i="5"/>
  <c r="BV11" i="5"/>
  <c r="BV12" i="5"/>
  <c r="BV13" i="5"/>
  <c r="BV14" i="5"/>
  <c r="BV15" i="5"/>
  <c r="BV16" i="5"/>
  <c r="CV11" i="5"/>
  <c r="CV12" i="5"/>
  <c r="CV13" i="5"/>
  <c r="CV14" i="5"/>
  <c r="CV15" i="5"/>
  <c r="CV16" i="5"/>
  <c r="BU11" i="5"/>
  <c r="BU12" i="5"/>
  <c r="BU13" i="5"/>
  <c r="BU14" i="5"/>
  <c r="BU15" i="5"/>
  <c r="BU16" i="5"/>
  <c r="CU11" i="5"/>
  <c r="CU12" i="5"/>
  <c r="CU13" i="5"/>
  <c r="CU14" i="5"/>
  <c r="CU15" i="5"/>
  <c r="CU16" i="5"/>
  <c r="BT11" i="5"/>
  <c r="BT12" i="5"/>
  <c r="BT13" i="5"/>
  <c r="BT14" i="5"/>
  <c r="BT15" i="5"/>
  <c r="BT16" i="5"/>
  <c r="CT11" i="5"/>
  <c r="CT12" i="5"/>
  <c r="CT13" i="5"/>
  <c r="CT14" i="5"/>
  <c r="CT15" i="5"/>
  <c r="CT16" i="5"/>
  <c r="BS11" i="5"/>
  <c r="BS12" i="5"/>
  <c r="BS13" i="5"/>
  <c r="BS14" i="5"/>
  <c r="BS15" i="5"/>
  <c r="BS16" i="5"/>
  <c r="CS11" i="5"/>
  <c r="CS12" i="5"/>
  <c r="CS13" i="5"/>
  <c r="CS14" i="5"/>
  <c r="CS15" i="5"/>
  <c r="CS16" i="5"/>
  <c r="BR11" i="5"/>
  <c r="BR12" i="5"/>
  <c r="BR13" i="5"/>
  <c r="BR14" i="5"/>
  <c r="BR15" i="5"/>
  <c r="BR16" i="5"/>
  <c r="CR11" i="5"/>
  <c r="CR12" i="5"/>
  <c r="CR13" i="5"/>
  <c r="CR14" i="5"/>
  <c r="CR15" i="5"/>
  <c r="CR16" i="5"/>
  <c r="BQ11" i="5"/>
  <c r="BQ12" i="5"/>
  <c r="BQ13" i="5"/>
  <c r="BQ14" i="5"/>
  <c r="BQ15" i="5"/>
  <c r="BQ16" i="5"/>
  <c r="CQ11" i="5"/>
  <c r="CQ12" i="5"/>
  <c r="CQ13" i="5"/>
  <c r="CQ14" i="5"/>
  <c r="CQ15" i="5"/>
  <c r="CQ16" i="5"/>
  <c r="BP11" i="5"/>
  <c r="BP12" i="5"/>
  <c r="BP13" i="5"/>
  <c r="BP14" i="5"/>
  <c r="BP15" i="5"/>
  <c r="BP16" i="5"/>
  <c r="CP11" i="5"/>
  <c r="CP12" i="5"/>
  <c r="CP13" i="5"/>
  <c r="CP14" i="5"/>
  <c r="CP15" i="5"/>
  <c r="CP16" i="5"/>
  <c r="BO11" i="5"/>
  <c r="BO12" i="5"/>
  <c r="BO13" i="5"/>
  <c r="BO14" i="5"/>
  <c r="BO15" i="5"/>
  <c r="BO16" i="5"/>
  <c r="CO11" i="5"/>
  <c r="CO12" i="5"/>
  <c r="CO13" i="5"/>
  <c r="CO14" i="5"/>
  <c r="CO15" i="5"/>
  <c r="CO16" i="5"/>
  <c r="BN11" i="5"/>
  <c r="BN12" i="5"/>
  <c r="BN13" i="5"/>
  <c r="BN14" i="5"/>
  <c r="BN15" i="5"/>
  <c r="BN16" i="5"/>
  <c r="CN11" i="5"/>
  <c r="CN12" i="5"/>
  <c r="CN13" i="5"/>
  <c r="CN14" i="5"/>
  <c r="CN15" i="5"/>
  <c r="CN16" i="5"/>
  <c r="BM11" i="5"/>
  <c r="BM12" i="5"/>
  <c r="BM13" i="5"/>
  <c r="BM14" i="5"/>
  <c r="BM15" i="5"/>
  <c r="BM16" i="5"/>
  <c r="CM11" i="5"/>
  <c r="CM12" i="5"/>
  <c r="CM13" i="5"/>
  <c r="CM14" i="5"/>
  <c r="CM15" i="5"/>
  <c r="CM16" i="5"/>
  <c r="BL11" i="5"/>
  <c r="BL12" i="5"/>
  <c r="BL13" i="5"/>
  <c r="BL14" i="5"/>
  <c r="BL15" i="5"/>
  <c r="BL16" i="5"/>
  <c r="CL11" i="5"/>
  <c r="CL12" i="5"/>
  <c r="CL13" i="5"/>
  <c r="CL14" i="5"/>
  <c r="CL15" i="5"/>
  <c r="CL16" i="5"/>
  <c r="BK11" i="5"/>
  <c r="BK12" i="5"/>
  <c r="BK13" i="5"/>
  <c r="BK14" i="5"/>
  <c r="BK15" i="5"/>
  <c r="BK16" i="5"/>
  <c r="CK11" i="5"/>
  <c r="CK12" i="5"/>
  <c r="CK13" i="5"/>
  <c r="CK14" i="5"/>
  <c r="CK15" i="5"/>
  <c r="CK16" i="5"/>
  <c r="BJ11" i="5"/>
  <c r="BJ12" i="5"/>
  <c r="BJ13" i="5"/>
  <c r="BJ14" i="5"/>
  <c r="BJ15" i="5"/>
  <c r="BJ16" i="5"/>
  <c r="CJ11" i="5"/>
  <c r="CJ12" i="5"/>
  <c r="CJ13" i="5"/>
  <c r="CJ14" i="5"/>
  <c r="CJ15" i="5"/>
  <c r="CJ16" i="5"/>
  <c r="BI11" i="5"/>
  <c r="BI12" i="5"/>
  <c r="BI13" i="5"/>
  <c r="BI14" i="5"/>
  <c r="BI15" i="5"/>
  <c r="BI16" i="5"/>
  <c r="CI11" i="5"/>
  <c r="CI12" i="5"/>
  <c r="CI13" i="5"/>
  <c r="CI14" i="5"/>
  <c r="CI15" i="5"/>
  <c r="CI16" i="5"/>
  <c r="BH11" i="5"/>
  <c r="BH12" i="5"/>
  <c r="BH13" i="5"/>
  <c r="BH14" i="5"/>
  <c r="BH15" i="5"/>
  <c r="BH16" i="5"/>
  <c r="CH11" i="5"/>
  <c r="CH12" i="5"/>
  <c r="CH13" i="5"/>
  <c r="CH14" i="5"/>
  <c r="CH15" i="5"/>
  <c r="CH16" i="5"/>
  <c r="BG11" i="5"/>
  <c r="BG12" i="5"/>
  <c r="BG13" i="5"/>
  <c r="BG14" i="5"/>
  <c r="BG15" i="5"/>
  <c r="BG16" i="5"/>
  <c r="CG11" i="5"/>
  <c r="CG12" i="5"/>
  <c r="CG13" i="5"/>
  <c r="CG14" i="5"/>
  <c r="CG15" i="5"/>
  <c r="CG16" i="5"/>
  <c r="BF11" i="5"/>
  <c r="BF12" i="5"/>
  <c r="BF13" i="5"/>
  <c r="BF14" i="5"/>
  <c r="BF15" i="5"/>
  <c r="BF16" i="5"/>
  <c r="CF11" i="5"/>
  <c r="CF12" i="5"/>
  <c r="CF13" i="5"/>
  <c r="CF14" i="5"/>
  <c r="CF15" i="5"/>
  <c r="CF16" i="5"/>
  <c r="BE11" i="5"/>
  <c r="BE12" i="5"/>
  <c r="BE13" i="5"/>
  <c r="BE14" i="5"/>
  <c r="BE15" i="5"/>
  <c r="BE16" i="5"/>
  <c r="CE11" i="5"/>
  <c r="CE12" i="5"/>
  <c r="CE13" i="5"/>
  <c r="CE14" i="5"/>
  <c r="CE15" i="5"/>
  <c r="CE16" i="5"/>
  <c r="CZ10" i="5"/>
  <c r="CY10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BC6" i="6"/>
  <c r="BC7" i="6"/>
  <c r="BC11" i="6"/>
  <c r="BC12" i="6"/>
  <c r="BC13" i="6"/>
  <c r="BC14" i="6"/>
  <c r="BC15" i="6"/>
  <c r="BC16" i="6"/>
  <c r="BC17" i="6"/>
  <c r="BC18" i="6"/>
  <c r="BC19" i="6"/>
  <c r="BC20" i="6"/>
  <c r="BC21" i="6"/>
  <c r="BC22" i="6"/>
  <c r="BC23" i="6"/>
  <c r="BC24" i="6"/>
  <c r="BC25" i="6"/>
  <c r="BC26" i="6"/>
  <c r="BC27" i="6"/>
  <c r="BC28" i="6"/>
  <c r="BC29" i="6"/>
  <c r="BC30" i="6"/>
  <c r="BC31" i="6"/>
  <c r="BC32" i="6"/>
  <c r="BC33" i="6"/>
  <c r="BC34" i="6"/>
  <c r="BC35" i="6"/>
  <c r="BC36" i="6"/>
  <c r="BC37" i="6"/>
  <c r="BC38" i="6"/>
  <c r="BC39" i="6"/>
  <c r="BC40" i="6"/>
  <c r="BC41" i="6"/>
  <c r="BC42" i="6"/>
  <c r="BC43" i="6"/>
  <c r="BC44" i="6"/>
  <c r="BC45" i="6"/>
  <c r="BC46" i="6"/>
  <c r="BC47" i="6"/>
  <c r="BC48" i="6"/>
  <c r="BC49" i="6"/>
  <c r="BC50" i="6"/>
  <c r="BC51" i="6"/>
  <c r="BC52" i="6"/>
  <c r="BC53" i="6"/>
  <c r="BC54" i="6"/>
  <c r="BC55" i="6"/>
  <c r="BC56" i="6"/>
  <c r="BC57" i="6"/>
  <c r="BC58" i="6"/>
  <c r="BC59" i="6"/>
  <c r="BC60" i="6"/>
  <c r="BC61" i="6"/>
  <c r="BC62" i="6"/>
  <c r="BC63" i="6"/>
  <c r="BC64" i="6"/>
  <c r="BC65" i="6"/>
  <c r="BC66" i="6"/>
  <c r="BC67" i="6"/>
  <c r="BC68" i="6"/>
  <c r="BC69" i="6"/>
  <c r="BC70" i="6"/>
  <c r="BC71" i="6"/>
  <c r="BC72" i="6"/>
  <c r="BC73" i="6"/>
  <c r="BC74" i="6"/>
  <c r="BC75" i="6"/>
  <c r="BC76" i="6"/>
  <c r="BC77" i="6"/>
  <c r="BC78" i="6"/>
  <c r="BC79" i="6"/>
  <c r="BC80" i="6"/>
  <c r="BC81" i="6"/>
  <c r="BC82" i="6"/>
  <c r="BC83" i="6"/>
  <c r="BC84" i="6"/>
  <c r="BC85" i="6"/>
  <c r="BC86" i="6"/>
  <c r="BC87" i="6"/>
  <c r="BC88" i="6"/>
  <c r="BC89" i="6"/>
  <c r="BC90" i="6"/>
  <c r="BC91" i="6"/>
  <c r="BC92" i="6"/>
  <c r="BC93" i="6"/>
  <c r="BC94" i="6"/>
  <c r="BC95" i="6"/>
  <c r="BC96" i="6"/>
  <c r="BC97" i="6"/>
  <c r="BC98" i="6"/>
  <c r="BC99" i="6"/>
  <c r="BC100" i="6"/>
  <c r="BC101" i="6"/>
  <c r="BC102" i="6"/>
  <c r="BC103" i="6"/>
  <c r="BC104" i="6"/>
  <c r="BC105" i="6"/>
  <c r="BC106" i="6"/>
  <c r="BC107" i="6"/>
  <c r="BC108" i="6"/>
  <c r="BC109" i="6"/>
  <c r="BC110" i="6"/>
  <c r="BC111" i="6"/>
  <c r="BC112" i="6"/>
  <c r="BC113" i="6"/>
  <c r="BC114" i="6"/>
  <c r="BC115" i="6"/>
  <c r="BC116" i="6"/>
  <c r="BC117" i="6"/>
  <c r="BC118" i="6"/>
  <c r="BC119" i="6"/>
  <c r="BC120" i="6"/>
  <c r="BC121" i="6"/>
  <c r="BC122" i="6"/>
  <c r="BC123" i="6"/>
  <c r="BC124" i="6"/>
  <c r="BC125" i="6"/>
  <c r="BC126" i="6"/>
  <c r="BC127" i="6"/>
  <c r="BC128" i="6"/>
  <c r="BC129" i="6"/>
  <c r="BC130" i="6"/>
  <c r="BC131" i="6"/>
  <c r="BC132" i="6"/>
  <c r="BC133" i="6"/>
  <c r="BC134" i="6"/>
  <c r="BC135" i="6"/>
  <c r="BC136" i="6"/>
  <c r="BC137" i="6"/>
  <c r="BC138" i="6"/>
  <c r="BC139" i="6"/>
  <c r="BC140" i="6"/>
  <c r="BC141" i="6"/>
  <c r="BC142" i="6"/>
  <c r="BC143" i="6"/>
  <c r="BC144" i="6"/>
  <c r="BC145" i="6"/>
  <c r="BC146" i="6"/>
  <c r="BC147" i="6"/>
  <c r="BC148" i="6"/>
  <c r="BC149" i="6"/>
  <c r="BC150" i="6"/>
  <c r="BC151" i="6"/>
  <c r="BC152" i="6"/>
  <c r="BC153" i="6"/>
  <c r="BC154" i="6"/>
  <c r="BC155" i="6"/>
  <c r="BC156" i="6"/>
  <c r="BC157" i="6"/>
  <c r="BC158" i="6"/>
  <c r="BC159" i="6"/>
  <c r="BC160" i="6"/>
  <c r="BC161" i="6"/>
  <c r="BC162" i="6"/>
  <c r="BC163" i="6"/>
  <c r="BC164" i="6"/>
  <c r="BC165" i="6"/>
  <c r="BC166" i="6"/>
  <c r="BC167" i="6"/>
  <c r="BC168" i="6"/>
  <c r="BC169" i="6"/>
  <c r="BC170" i="6"/>
  <c r="BC171" i="6"/>
  <c r="BC172" i="6"/>
  <c r="BC173" i="6"/>
  <c r="BC174" i="6"/>
  <c r="BC175" i="6"/>
  <c r="BC176" i="6"/>
  <c r="BC177" i="6"/>
  <c r="BC178" i="6"/>
  <c r="BC179" i="6"/>
  <c r="BC180" i="6"/>
  <c r="BC181" i="6"/>
  <c r="BC182" i="6"/>
  <c r="BC183" i="6"/>
  <c r="BC184" i="6"/>
  <c r="BC185" i="6"/>
  <c r="BC186" i="6"/>
  <c r="BC187" i="6"/>
  <c r="BC188" i="6"/>
  <c r="BC189" i="6"/>
  <c r="BC190" i="6"/>
  <c r="BC191" i="6"/>
  <c r="BC192" i="6"/>
  <c r="BC193" i="6"/>
  <c r="BC194" i="6"/>
  <c r="BC195" i="6"/>
  <c r="BC196" i="6"/>
  <c r="BC197" i="6"/>
  <c r="BC198" i="6"/>
  <c r="BC199" i="6"/>
  <c r="BC200" i="6"/>
  <c r="BC201" i="6"/>
  <c r="BC202" i="6"/>
  <c r="BC203" i="6"/>
  <c r="BC204" i="6"/>
  <c r="BC205" i="6"/>
  <c r="BC206" i="6"/>
  <c r="BC207" i="6"/>
  <c r="BC208" i="6"/>
  <c r="BC209" i="6"/>
  <c r="BC210" i="6"/>
  <c r="BC211" i="6"/>
  <c r="CC11" i="6"/>
  <c r="CC12" i="6"/>
  <c r="CC13" i="6"/>
  <c r="CC14" i="6"/>
  <c r="CC15" i="6"/>
  <c r="CC16" i="6"/>
  <c r="G12" i="8"/>
  <c r="F12" i="8"/>
  <c r="E12" i="8"/>
  <c r="D12" i="8"/>
  <c r="C12" i="8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BZ6" i="6"/>
  <c r="BZ7" i="6"/>
  <c r="BZ11" i="6"/>
  <c r="BZ12" i="6"/>
  <c r="BZ13" i="6"/>
  <c r="BZ14" i="6"/>
  <c r="BZ15" i="6"/>
  <c r="BZ16" i="6"/>
  <c r="BZ17" i="6"/>
  <c r="BZ18" i="6"/>
  <c r="BZ19" i="6"/>
  <c r="BZ20" i="6"/>
  <c r="BZ21" i="6"/>
  <c r="BZ22" i="6"/>
  <c r="BZ23" i="6"/>
  <c r="BZ24" i="6"/>
  <c r="BZ25" i="6"/>
  <c r="BZ26" i="6"/>
  <c r="BZ27" i="6"/>
  <c r="BZ28" i="6"/>
  <c r="BZ29" i="6"/>
  <c r="BZ30" i="6"/>
  <c r="BZ31" i="6"/>
  <c r="BZ32" i="6"/>
  <c r="BZ33" i="6"/>
  <c r="BZ34" i="6"/>
  <c r="BZ35" i="6"/>
  <c r="BZ36" i="6"/>
  <c r="BZ37" i="6"/>
  <c r="BZ38" i="6"/>
  <c r="BZ39" i="6"/>
  <c r="BZ40" i="6"/>
  <c r="BZ41" i="6"/>
  <c r="BZ42" i="6"/>
  <c r="BZ43" i="6"/>
  <c r="BZ44" i="6"/>
  <c r="BZ45" i="6"/>
  <c r="BZ46" i="6"/>
  <c r="BZ47" i="6"/>
  <c r="BZ48" i="6"/>
  <c r="BZ49" i="6"/>
  <c r="BZ50" i="6"/>
  <c r="BZ51" i="6"/>
  <c r="BZ52" i="6"/>
  <c r="BZ53" i="6"/>
  <c r="BZ54" i="6"/>
  <c r="BZ55" i="6"/>
  <c r="BZ56" i="6"/>
  <c r="BZ57" i="6"/>
  <c r="BZ58" i="6"/>
  <c r="BZ59" i="6"/>
  <c r="BZ60" i="6"/>
  <c r="BZ61" i="6"/>
  <c r="BZ62" i="6"/>
  <c r="BZ63" i="6"/>
  <c r="BZ64" i="6"/>
  <c r="BZ65" i="6"/>
  <c r="BZ66" i="6"/>
  <c r="BZ67" i="6"/>
  <c r="BZ68" i="6"/>
  <c r="BZ69" i="6"/>
  <c r="BZ70" i="6"/>
  <c r="BZ71" i="6"/>
  <c r="BZ72" i="6"/>
  <c r="BZ73" i="6"/>
  <c r="BZ74" i="6"/>
  <c r="BZ75" i="6"/>
  <c r="BZ76" i="6"/>
  <c r="BZ77" i="6"/>
  <c r="BZ78" i="6"/>
  <c r="BZ79" i="6"/>
  <c r="BZ80" i="6"/>
  <c r="BZ81" i="6"/>
  <c r="BZ82" i="6"/>
  <c r="BZ83" i="6"/>
  <c r="BZ84" i="6"/>
  <c r="BZ85" i="6"/>
  <c r="BZ86" i="6"/>
  <c r="BZ87" i="6"/>
  <c r="BZ88" i="6"/>
  <c r="BZ89" i="6"/>
  <c r="BZ90" i="6"/>
  <c r="BZ91" i="6"/>
  <c r="BZ92" i="6"/>
  <c r="BZ93" i="6"/>
  <c r="BZ94" i="6"/>
  <c r="BZ95" i="6"/>
  <c r="BZ96" i="6"/>
  <c r="BZ97" i="6"/>
  <c r="BZ98" i="6"/>
  <c r="BZ99" i="6"/>
  <c r="BZ100" i="6"/>
  <c r="BZ101" i="6"/>
  <c r="BZ102" i="6"/>
  <c r="BZ103" i="6"/>
  <c r="BZ104" i="6"/>
  <c r="BZ105" i="6"/>
  <c r="BZ106" i="6"/>
  <c r="BZ107" i="6"/>
  <c r="BZ108" i="6"/>
  <c r="BZ109" i="6"/>
  <c r="BZ110" i="6"/>
  <c r="BZ111" i="6"/>
  <c r="BZ112" i="6"/>
  <c r="BZ113" i="6"/>
  <c r="BZ114" i="6"/>
  <c r="BZ115" i="6"/>
  <c r="BZ116" i="6"/>
  <c r="BZ117" i="6"/>
  <c r="BZ118" i="6"/>
  <c r="BZ119" i="6"/>
  <c r="BZ120" i="6"/>
  <c r="BZ121" i="6"/>
  <c r="BZ122" i="6"/>
  <c r="BZ123" i="6"/>
  <c r="BZ124" i="6"/>
  <c r="BZ125" i="6"/>
  <c r="BZ126" i="6"/>
  <c r="BZ127" i="6"/>
  <c r="BZ128" i="6"/>
  <c r="BZ129" i="6"/>
  <c r="BZ130" i="6"/>
  <c r="BZ131" i="6"/>
  <c r="BZ132" i="6"/>
  <c r="BZ133" i="6"/>
  <c r="BZ134" i="6"/>
  <c r="BZ135" i="6"/>
  <c r="BZ136" i="6"/>
  <c r="BZ137" i="6"/>
  <c r="BZ138" i="6"/>
  <c r="BZ139" i="6"/>
  <c r="BZ140" i="6"/>
  <c r="BZ141" i="6"/>
  <c r="BZ142" i="6"/>
  <c r="BZ143" i="6"/>
  <c r="BZ144" i="6"/>
  <c r="BZ145" i="6"/>
  <c r="BZ146" i="6"/>
  <c r="BZ147" i="6"/>
  <c r="BZ148" i="6"/>
  <c r="BZ149" i="6"/>
  <c r="BZ150" i="6"/>
  <c r="BZ151" i="6"/>
  <c r="BZ152" i="6"/>
  <c r="BZ153" i="6"/>
  <c r="BZ154" i="6"/>
  <c r="BZ155" i="6"/>
  <c r="BZ156" i="6"/>
  <c r="BZ157" i="6"/>
  <c r="BZ158" i="6"/>
  <c r="BZ159" i="6"/>
  <c r="BZ160" i="6"/>
  <c r="BZ161" i="6"/>
  <c r="BZ162" i="6"/>
  <c r="BZ163" i="6"/>
  <c r="BZ164" i="6"/>
  <c r="BZ165" i="6"/>
  <c r="BZ166" i="6"/>
  <c r="BZ167" i="6"/>
  <c r="BZ168" i="6"/>
  <c r="BZ169" i="6"/>
  <c r="BZ170" i="6"/>
  <c r="BZ171" i="6"/>
  <c r="BZ172" i="6"/>
  <c r="BZ173" i="6"/>
  <c r="BZ174" i="6"/>
  <c r="BZ175" i="6"/>
  <c r="BZ176" i="6"/>
  <c r="BZ177" i="6"/>
  <c r="BZ178" i="6"/>
  <c r="BZ179" i="6"/>
  <c r="BZ180" i="6"/>
  <c r="BZ181" i="6"/>
  <c r="BZ182" i="6"/>
  <c r="BZ183" i="6"/>
  <c r="BZ184" i="6"/>
  <c r="BZ185" i="6"/>
  <c r="BZ186" i="6"/>
  <c r="BZ187" i="6"/>
  <c r="BZ188" i="6"/>
  <c r="BZ189" i="6"/>
  <c r="BZ190" i="6"/>
  <c r="BZ191" i="6"/>
  <c r="BZ192" i="6"/>
  <c r="BZ193" i="6"/>
  <c r="BZ194" i="6"/>
  <c r="BZ195" i="6"/>
  <c r="BZ196" i="6"/>
  <c r="BZ197" i="6"/>
  <c r="BZ198" i="6"/>
  <c r="BZ199" i="6"/>
  <c r="BZ200" i="6"/>
  <c r="BZ201" i="6"/>
  <c r="BZ202" i="6"/>
  <c r="BZ203" i="6"/>
  <c r="BZ204" i="6"/>
  <c r="BZ205" i="6"/>
  <c r="BZ206" i="6"/>
  <c r="BZ207" i="6"/>
  <c r="BZ208" i="6"/>
  <c r="BZ209" i="6"/>
  <c r="BZ210" i="6"/>
  <c r="BZ211" i="6"/>
  <c r="CZ11" i="6"/>
  <c r="CZ12" i="6"/>
  <c r="CZ13" i="6"/>
  <c r="CZ14" i="6"/>
  <c r="CZ15" i="6"/>
  <c r="CZ16" i="6"/>
  <c r="CZ6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BY6" i="6"/>
  <c r="BY7" i="6"/>
  <c r="BY11" i="6"/>
  <c r="BY12" i="6"/>
  <c r="BY13" i="6"/>
  <c r="BY14" i="6"/>
  <c r="BY15" i="6"/>
  <c r="BY16" i="6"/>
  <c r="BY17" i="6"/>
  <c r="BY18" i="6"/>
  <c r="BY19" i="6"/>
  <c r="BY20" i="6"/>
  <c r="BY21" i="6"/>
  <c r="BY22" i="6"/>
  <c r="BY23" i="6"/>
  <c r="BY24" i="6"/>
  <c r="BY25" i="6"/>
  <c r="BY26" i="6"/>
  <c r="BY27" i="6"/>
  <c r="BY28" i="6"/>
  <c r="BY29" i="6"/>
  <c r="BY30" i="6"/>
  <c r="BY31" i="6"/>
  <c r="BY32" i="6"/>
  <c r="BY33" i="6"/>
  <c r="BY34" i="6"/>
  <c r="BY35" i="6"/>
  <c r="BY36" i="6"/>
  <c r="BY37" i="6"/>
  <c r="BY38" i="6"/>
  <c r="BY39" i="6"/>
  <c r="BY40" i="6"/>
  <c r="BY41" i="6"/>
  <c r="BY42" i="6"/>
  <c r="BY43" i="6"/>
  <c r="BY44" i="6"/>
  <c r="BY45" i="6"/>
  <c r="BY46" i="6"/>
  <c r="BY47" i="6"/>
  <c r="BY48" i="6"/>
  <c r="BY49" i="6"/>
  <c r="BY50" i="6"/>
  <c r="BY51" i="6"/>
  <c r="BY52" i="6"/>
  <c r="BY53" i="6"/>
  <c r="BY54" i="6"/>
  <c r="BY55" i="6"/>
  <c r="BY56" i="6"/>
  <c r="BY57" i="6"/>
  <c r="BY58" i="6"/>
  <c r="BY59" i="6"/>
  <c r="BY60" i="6"/>
  <c r="BY61" i="6"/>
  <c r="BY62" i="6"/>
  <c r="BY63" i="6"/>
  <c r="BY64" i="6"/>
  <c r="BY65" i="6"/>
  <c r="BY66" i="6"/>
  <c r="BY67" i="6"/>
  <c r="BY68" i="6"/>
  <c r="BY69" i="6"/>
  <c r="BY70" i="6"/>
  <c r="BY71" i="6"/>
  <c r="BY72" i="6"/>
  <c r="BY73" i="6"/>
  <c r="BY74" i="6"/>
  <c r="BY75" i="6"/>
  <c r="BY76" i="6"/>
  <c r="BY77" i="6"/>
  <c r="BY78" i="6"/>
  <c r="BY79" i="6"/>
  <c r="BY80" i="6"/>
  <c r="BY81" i="6"/>
  <c r="BY82" i="6"/>
  <c r="BY83" i="6"/>
  <c r="BY84" i="6"/>
  <c r="BY85" i="6"/>
  <c r="BY86" i="6"/>
  <c r="BY87" i="6"/>
  <c r="BY88" i="6"/>
  <c r="BY89" i="6"/>
  <c r="BY90" i="6"/>
  <c r="BY91" i="6"/>
  <c r="BY92" i="6"/>
  <c r="BY93" i="6"/>
  <c r="BY94" i="6"/>
  <c r="BY95" i="6"/>
  <c r="BY96" i="6"/>
  <c r="BY97" i="6"/>
  <c r="BY98" i="6"/>
  <c r="BY99" i="6"/>
  <c r="BY100" i="6"/>
  <c r="BY101" i="6"/>
  <c r="BY102" i="6"/>
  <c r="BY103" i="6"/>
  <c r="BY104" i="6"/>
  <c r="BY105" i="6"/>
  <c r="BY106" i="6"/>
  <c r="BY107" i="6"/>
  <c r="BY108" i="6"/>
  <c r="BY109" i="6"/>
  <c r="BY110" i="6"/>
  <c r="BY111" i="6"/>
  <c r="BY112" i="6"/>
  <c r="BY113" i="6"/>
  <c r="BY114" i="6"/>
  <c r="BY115" i="6"/>
  <c r="BY116" i="6"/>
  <c r="BY117" i="6"/>
  <c r="BY118" i="6"/>
  <c r="BY119" i="6"/>
  <c r="BY120" i="6"/>
  <c r="BY121" i="6"/>
  <c r="BY122" i="6"/>
  <c r="BY123" i="6"/>
  <c r="BY124" i="6"/>
  <c r="BY125" i="6"/>
  <c r="BY126" i="6"/>
  <c r="BY127" i="6"/>
  <c r="BY128" i="6"/>
  <c r="BY129" i="6"/>
  <c r="BY130" i="6"/>
  <c r="BY131" i="6"/>
  <c r="BY132" i="6"/>
  <c r="BY133" i="6"/>
  <c r="BY134" i="6"/>
  <c r="BY135" i="6"/>
  <c r="BY136" i="6"/>
  <c r="BY137" i="6"/>
  <c r="BY138" i="6"/>
  <c r="BY139" i="6"/>
  <c r="BY140" i="6"/>
  <c r="BY141" i="6"/>
  <c r="BY142" i="6"/>
  <c r="BY143" i="6"/>
  <c r="BY144" i="6"/>
  <c r="BY145" i="6"/>
  <c r="BY146" i="6"/>
  <c r="BY147" i="6"/>
  <c r="BY148" i="6"/>
  <c r="BY149" i="6"/>
  <c r="BY150" i="6"/>
  <c r="BY151" i="6"/>
  <c r="BY152" i="6"/>
  <c r="BY153" i="6"/>
  <c r="BY154" i="6"/>
  <c r="BY155" i="6"/>
  <c r="BY156" i="6"/>
  <c r="BY157" i="6"/>
  <c r="BY158" i="6"/>
  <c r="BY159" i="6"/>
  <c r="BY160" i="6"/>
  <c r="BY161" i="6"/>
  <c r="BY162" i="6"/>
  <c r="BY163" i="6"/>
  <c r="BY164" i="6"/>
  <c r="BY165" i="6"/>
  <c r="BY166" i="6"/>
  <c r="BY167" i="6"/>
  <c r="BY168" i="6"/>
  <c r="BY169" i="6"/>
  <c r="BY170" i="6"/>
  <c r="BY171" i="6"/>
  <c r="BY172" i="6"/>
  <c r="BY173" i="6"/>
  <c r="BY174" i="6"/>
  <c r="BY175" i="6"/>
  <c r="BY176" i="6"/>
  <c r="BY177" i="6"/>
  <c r="BY178" i="6"/>
  <c r="BY179" i="6"/>
  <c r="BY180" i="6"/>
  <c r="BY181" i="6"/>
  <c r="BY182" i="6"/>
  <c r="BY183" i="6"/>
  <c r="BY184" i="6"/>
  <c r="BY185" i="6"/>
  <c r="BY186" i="6"/>
  <c r="BY187" i="6"/>
  <c r="BY188" i="6"/>
  <c r="BY189" i="6"/>
  <c r="BY190" i="6"/>
  <c r="BY191" i="6"/>
  <c r="BY192" i="6"/>
  <c r="BY193" i="6"/>
  <c r="BY194" i="6"/>
  <c r="BY195" i="6"/>
  <c r="BY196" i="6"/>
  <c r="BY197" i="6"/>
  <c r="BY198" i="6"/>
  <c r="BY199" i="6"/>
  <c r="BY200" i="6"/>
  <c r="BY201" i="6"/>
  <c r="BY202" i="6"/>
  <c r="BY203" i="6"/>
  <c r="BY204" i="6"/>
  <c r="BY205" i="6"/>
  <c r="BY206" i="6"/>
  <c r="BY207" i="6"/>
  <c r="BY208" i="6"/>
  <c r="BY209" i="6"/>
  <c r="BY210" i="6"/>
  <c r="BY211" i="6"/>
  <c r="CY11" i="6"/>
  <c r="CY12" i="6"/>
  <c r="CY13" i="6"/>
  <c r="CY14" i="6"/>
  <c r="CY15" i="6"/>
  <c r="CY16" i="6"/>
  <c r="CY6" i="6"/>
  <c r="BX6" i="6"/>
  <c r="BX7" i="6"/>
  <c r="BX11" i="6"/>
  <c r="BX12" i="6"/>
  <c r="BX13" i="6"/>
  <c r="BX14" i="6"/>
  <c r="BX15" i="6"/>
  <c r="BX16" i="6"/>
  <c r="BX17" i="6"/>
  <c r="BX18" i="6"/>
  <c r="BX19" i="6"/>
  <c r="BX20" i="6"/>
  <c r="BX21" i="6"/>
  <c r="BX22" i="6"/>
  <c r="BX23" i="6"/>
  <c r="BX24" i="6"/>
  <c r="BX25" i="6"/>
  <c r="BX26" i="6"/>
  <c r="BX27" i="6"/>
  <c r="BX28" i="6"/>
  <c r="BX29" i="6"/>
  <c r="BX30" i="6"/>
  <c r="BX31" i="6"/>
  <c r="BX32" i="6"/>
  <c r="BX33" i="6"/>
  <c r="BX34" i="6"/>
  <c r="BX35" i="6"/>
  <c r="BX36" i="6"/>
  <c r="BX37" i="6"/>
  <c r="BX38" i="6"/>
  <c r="BX39" i="6"/>
  <c r="BX40" i="6"/>
  <c r="BX41" i="6"/>
  <c r="BX42" i="6"/>
  <c r="BX43" i="6"/>
  <c r="BX44" i="6"/>
  <c r="BX45" i="6"/>
  <c r="BX46" i="6"/>
  <c r="BX47" i="6"/>
  <c r="BX48" i="6"/>
  <c r="BX49" i="6"/>
  <c r="BX50" i="6"/>
  <c r="BX51" i="6"/>
  <c r="BX52" i="6"/>
  <c r="BX53" i="6"/>
  <c r="BX54" i="6"/>
  <c r="BX55" i="6"/>
  <c r="BX56" i="6"/>
  <c r="BX57" i="6"/>
  <c r="BX58" i="6"/>
  <c r="BX59" i="6"/>
  <c r="BX60" i="6"/>
  <c r="BX61" i="6"/>
  <c r="BX62" i="6"/>
  <c r="BX63" i="6"/>
  <c r="BX64" i="6"/>
  <c r="BX65" i="6"/>
  <c r="BX66" i="6"/>
  <c r="BX67" i="6"/>
  <c r="BX68" i="6"/>
  <c r="BX69" i="6"/>
  <c r="BX70" i="6"/>
  <c r="BX71" i="6"/>
  <c r="BX72" i="6"/>
  <c r="BX73" i="6"/>
  <c r="BX74" i="6"/>
  <c r="BX75" i="6"/>
  <c r="BX76" i="6"/>
  <c r="BX77" i="6"/>
  <c r="BX78" i="6"/>
  <c r="BX79" i="6"/>
  <c r="BX80" i="6"/>
  <c r="BX81" i="6"/>
  <c r="BX82" i="6"/>
  <c r="BX83" i="6"/>
  <c r="BX84" i="6"/>
  <c r="BX85" i="6"/>
  <c r="BX86" i="6"/>
  <c r="BX87" i="6"/>
  <c r="BX88" i="6"/>
  <c r="BX89" i="6"/>
  <c r="BX90" i="6"/>
  <c r="BX91" i="6"/>
  <c r="BX92" i="6"/>
  <c r="BX93" i="6"/>
  <c r="BX94" i="6"/>
  <c r="BX95" i="6"/>
  <c r="BX96" i="6"/>
  <c r="BX97" i="6"/>
  <c r="BX98" i="6"/>
  <c r="BX99" i="6"/>
  <c r="BX100" i="6"/>
  <c r="BX101" i="6"/>
  <c r="BX102" i="6"/>
  <c r="BX103" i="6"/>
  <c r="BX104" i="6"/>
  <c r="BX105" i="6"/>
  <c r="BX106" i="6"/>
  <c r="BX107" i="6"/>
  <c r="BX108" i="6"/>
  <c r="BX109" i="6"/>
  <c r="BX110" i="6"/>
  <c r="BX111" i="6"/>
  <c r="BX112" i="6"/>
  <c r="BX113" i="6"/>
  <c r="BX114" i="6"/>
  <c r="BX115" i="6"/>
  <c r="BX116" i="6"/>
  <c r="BX117" i="6"/>
  <c r="BX118" i="6"/>
  <c r="BX119" i="6"/>
  <c r="BX120" i="6"/>
  <c r="BX121" i="6"/>
  <c r="BX122" i="6"/>
  <c r="BX123" i="6"/>
  <c r="BX124" i="6"/>
  <c r="BX125" i="6"/>
  <c r="BX126" i="6"/>
  <c r="BX127" i="6"/>
  <c r="BX128" i="6"/>
  <c r="BX129" i="6"/>
  <c r="BX130" i="6"/>
  <c r="BX131" i="6"/>
  <c r="BX132" i="6"/>
  <c r="BX133" i="6"/>
  <c r="BX134" i="6"/>
  <c r="BX135" i="6"/>
  <c r="BX136" i="6"/>
  <c r="BX137" i="6"/>
  <c r="BX138" i="6"/>
  <c r="BX139" i="6"/>
  <c r="BX140" i="6"/>
  <c r="BX141" i="6"/>
  <c r="BX142" i="6"/>
  <c r="BX143" i="6"/>
  <c r="BX144" i="6"/>
  <c r="BX145" i="6"/>
  <c r="BX146" i="6"/>
  <c r="BX147" i="6"/>
  <c r="BX148" i="6"/>
  <c r="BX149" i="6"/>
  <c r="BX150" i="6"/>
  <c r="BX151" i="6"/>
  <c r="BX152" i="6"/>
  <c r="BX153" i="6"/>
  <c r="BX154" i="6"/>
  <c r="BX155" i="6"/>
  <c r="BX156" i="6"/>
  <c r="BX157" i="6"/>
  <c r="BX158" i="6"/>
  <c r="BX159" i="6"/>
  <c r="BX160" i="6"/>
  <c r="BX161" i="6"/>
  <c r="BX162" i="6"/>
  <c r="BX163" i="6"/>
  <c r="BX164" i="6"/>
  <c r="BX165" i="6"/>
  <c r="BX166" i="6"/>
  <c r="BX167" i="6"/>
  <c r="BX168" i="6"/>
  <c r="BX169" i="6"/>
  <c r="BX170" i="6"/>
  <c r="BX171" i="6"/>
  <c r="BX172" i="6"/>
  <c r="BX173" i="6"/>
  <c r="BX174" i="6"/>
  <c r="BX175" i="6"/>
  <c r="BX176" i="6"/>
  <c r="BX177" i="6"/>
  <c r="BX178" i="6"/>
  <c r="BX179" i="6"/>
  <c r="BX180" i="6"/>
  <c r="BX181" i="6"/>
  <c r="BX182" i="6"/>
  <c r="BX183" i="6"/>
  <c r="BX184" i="6"/>
  <c r="BX185" i="6"/>
  <c r="BX186" i="6"/>
  <c r="BX187" i="6"/>
  <c r="BX188" i="6"/>
  <c r="BX189" i="6"/>
  <c r="BX190" i="6"/>
  <c r="BX191" i="6"/>
  <c r="BX192" i="6"/>
  <c r="BX193" i="6"/>
  <c r="BX194" i="6"/>
  <c r="BX195" i="6"/>
  <c r="BX196" i="6"/>
  <c r="BX197" i="6"/>
  <c r="BX198" i="6"/>
  <c r="BX199" i="6"/>
  <c r="BX200" i="6"/>
  <c r="BX201" i="6"/>
  <c r="BX202" i="6"/>
  <c r="BX203" i="6"/>
  <c r="BX204" i="6"/>
  <c r="BX205" i="6"/>
  <c r="BX206" i="6"/>
  <c r="BX207" i="6"/>
  <c r="BX208" i="6"/>
  <c r="BX209" i="6"/>
  <c r="BX210" i="6"/>
  <c r="BX211" i="6"/>
  <c r="CX11" i="6"/>
  <c r="CX12" i="6"/>
  <c r="CX13" i="6"/>
  <c r="CX14" i="6"/>
  <c r="CX15" i="6"/>
  <c r="CX16" i="6"/>
  <c r="CX6" i="6"/>
  <c r="BW6" i="6"/>
  <c r="BW7" i="6"/>
  <c r="BW11" i="6"/>
  <c r="BW12" i="6"/>
  <c r="BW13" i="6"/>
  <c r="BW14" i="6"/>
  <c r="BW15" i="6"/>
  <c r="BW16" i="6"/>
  <c r="BW17" i="6"/>
  <c r="BW18" i="6"/>
  <c r="BW19" i="6"/>
  <c r="BW20" i="6"/>
  <c r="BW21" i="6"/>
  <c r="BW22" i="6"/>
  <c r="BW23" i="6"/>
  <c r="BW24" i="6"/>
  <c r="BW25" i="6"/>
  <c r="BW26" i="6"/>
  <c r="BW27" i="6"/>
  <c r="BW28" i="6"/>
  <c r="BW29" i="6"/>
  <c r="BW30" i="6"/>
  <c r="BW31" i="6"/>
  <c r="BW32" i="6"/>
  <c r="BW33" i="6"/>
  <c r="BW34" i="6"/>
  <c r="BW35" i="6"/>
  <c r="BW36" i="6"/>
  <c r="BW37" i="6"/>
  <c r="BW38" i="6"/>
  <c r="BW39" i="6"/>
  <c r="BW40" i="6"/>
  <c r="BW41" i="6"/>
  <c r="BW42" i="6"/>
  <c r="BW43" i="6"/>
  <c r="BW44" i="6"/>
  <c r="BW45" i="6"/>
  <c r="BW46" i="6"/>
  <c r="BW47" i="6"/>
  <c r="BW48" i="6"/>
  <c r="BW49" i="6"/>
  <c r="BW50" i="6"/>
  <c r="BW51" i="6"/>
  <c r="BW52" i="6"/>
  <c r="BW53" i="6"/>
  <c r="BW54" i="6"/>
  <c r="BW55" i="6"/>
  <c r="BW56" i="6"/>
  <c r="BW57" i="6"/>
  <c r="BW58" i="6"/>
  <c r="BW59" i="6"/>
  <c r="BW60" i="6"/>
  <c r="BW61" i="6"/>
  <c r="BW62" i="6"/>
  <c r="BW63" i="6"/>
  <c r="BW64" i="6"/>
  <c r="BW65" i="6"/>
  <c r="BW66" i="6"/>
  <c r="BW67" i="6"/>
  <c r="BW68" i="6"/>
  <c r="BW69" i="6"/>
  <c r="BW70" i="6"/>
  <c r="BW71" i="6"/>
  <c r="BW72" i="6"/>
  <c r="BW73" i="6"/>
  <c r="BW74" i="6"/>
  <c r="BW75" i="6"/>
  <c r="BW76" i="6"/>
  <c r="BW77" i="6"/>
  <c r="BW78" i="6"/>
  <c r="BW79" i="6"/>
  <c r="BW80" i="6"/>
  <c r="BW81" i="6"/>
  <c r="BW82" i="6"/>
  <c r="BW83" i="6"/>
  <c r="BW84" i="6"/>
  <c r="BW85" i="6"/>
  <c r="BW86" i="6"/>
  <c r="BW87" i="6"/>
  <c r="BW88" i="6"/>
  <c r="BW89" i="6"/>
  <c r="BW90" i="6"/>
  <c r="BW91" i="6"/>
  <c r="BW92" i="6"/>
  <c r="BW93" i="6"/>
  <c r="BW94" i="6"/>
  <c r="BW95" i="6"/>
  <c r="BW96" i="6"/>
  <c r="BW97" i="6"/>
  <c r="BW98" i="6"/>
  <c r="BW99" i="6"/>
  <c r="BW100" i="6"/>
  <c r="BW101" i="6"/>
  <c r="BW102" i="6"/>
  <c r="BW103" i="6"/>
  <c r="BW104" i="6"/>
  <c r="BW105" i="6"/>
  <c r="BW106" i="6"/>
  <c r="BW107" i="6"/>
  <c r="BW108" i="6"/>
  <c r="BW109" i="6"/>
  <c r="BW110" i="6"/>
  <c r="BW111" i="6"/>
  <c r="BW112" i="6"/>
  <c r="BW113" i="6"/>
  <c r="BW114" i="6"/>
  <c r="BW115" i="6"/>
  <c r="BW116" i="6"/>
  <c r="BW117" i="6"/>
  <c r="BW118" i="6"/>
  <c r="BW119" i="6"/>
  <c r="BW120" i="6"/>
  <c r="BW121" i="6"/>
  <c r="BW122" i="6"/>
  <c r="BW123" i="6"/>
  <c r="BW124" i="6"/>
  <c r="BW125" i="6"/>
  <c r="BW126" i="6"/>
  <c r="BW127" i="6"/>
  <c r="BW128" i="6"/>
  <c r="BW129" i="6"/>
  <c r="BW130" i="6"/>
  <c r="BW131" i="6"/>
  <c r="BW132" i="6"/>
  <c r="BW133" i="6"/>
  <c r="BW134" i="6"/>
  <c r="BW135" i="6"/>
  <c r="BW136" i="6"/>
  <c r="BW137" i="6"/>
  <c r="BW138" i="6"/>
  <c r="BW139" i="6"/>
  <c r="BW140" i="6"/>
  <c r="BW141" i="6"/>
  <c r="BW142" i="6"/>
  <c r="BW143" i="6"/>
  <c r="BW144" i="6"/>
  <c r="BW145" i="6"/>
  <c r="BW146" i="6"/>
  <c r="BW147" i="6"/>
  <c r="BW148" i="6"/>
  <c r="BW149" i="6"/>
  <c r="BW150" i="6"/>
  <c r="BW151" i="6"/>
  <c r="BW152" i="6"/>
  <c r="BW153" i="6"/>
  <c r="BW154" i="6"/>
  <c r="BW155" i="6"/>
  <c r="BW156" i="6"/>
  <c r="BW157" i="6"/>
  <c r="BW158" i="6"/>
  <c r="BW159" i="6"/>
  <c r="BW160" i="6"/>
  <c r="BW161" i="6"/>
  <c r="BW162" i="6"/>
  <c r="BW163" i="6"/>
  <c r="BW164" i="6"/>
  <c r="BW165" i="6"/>
  <c r="BW166" i="6"/>
  <c r="BW167" i="6"/>
  <c r="BW168" i="6"/>
  <c r="BW169" i="6"/>
  <c r="BW170" i="6"/>
  <c r="BW171" i="6"/>
  <c r="BW172" i="6"/>
  <c r="BW173" i="6"/>
  <c r="BW174" i="6"/>
  <c r="BW175" i="6"/>
  <c r="BW176" i="6"/>
  <c r="BW177" i="6"/>
  <c r="BW178" i="6"/>
  <c r="BW179" i="6"/>
  <c r="BW180" i="6"/>
  <c r="BW181" i="6"/>
  <c r="BW182" i="6"/>
  <c r="BW183" i="6"/>
  <c r="BW184" i="6"/>
  <c r="BW185" i="6"/>
  <c r="BW186" i="6"/>
  <c r="BW187" i="6"/>
  <c r="BW188" i="6"/>
  <c r="BW189" i="6"/>
  <c r="BW190" i="6"/>
  <c r="BW191" i="6"/>
  <c r="BW192" i="6"/>
  <c r="BW193" i="6"/>
  <c r="BW194" i="6"/>
  <c r="BW195" i="6"/>
  <c r="BW196" i="6"/>
  <c r="BW197" i="6"/>
  <c r="BW198" i="6"/>
  <c r="BW199" i="6"/>
  <c r="BW200" i="6"/>
  <c r="BW201" i="6"/>
  <c r="BW202" i="6"/>
  <c r="BW203" i="6"/>
  <c r="BW204" i="6"/>
  <c r="BW205" i="6"/>
  <c r="BW206" i="6"/>
  <c r="BW207" i="6"/>
  <c r="BW208" i="6"/>
  <c r="BW209" i="6"/>
  <c r="BW210" i="6"/>
  <c r="BW211" i="6"/>
  <c r="CW11" i="6"/>
  <c r="CW12" i="6"/>
  <c r="CW13" i="6"/>
  <c r="CW14" i="6"/>
  <c r="CW15" i="6"/>
  <c r="CW16" i="6"/>
  <c r="BV6" i="6"/>
  <c r="BV7" i="6"/>
  <c r="BV11" i="6"/>
  <c r="BV12" i="6"/>
  <c r="BV13" i="6"/>
  <c r="BV14" i="6"/>
  <c r="BV15" i="6"/>
  <c r="BV16" i="6"/>
  <c r="BV17" i="6"/>
  <c r="BV18" i="6"/>
  <c r="BV19" i="6"/>
  <c r="BV20" i="6"/>
  <c r="BV21" i="6"/>
  <c r="BV22" i="6"/>
  <c r="BV23" i="6"/>
  <c r="BV24" i="6"/>
  <c r="BV25" i="6"/>
  <c r="BV26" i="6"/>
  <c r="BV27" i="6"/>
  <c r="BV28" i="6"/>
  <c r="BV29" i="6"/>
  <c r="BV30" i="6"/>
  <c r="BV31" i="6"/>
  <c r="BV32" i="6"/>
  <c r="BV33" i="6"/>
  <c r="BV34" i="6"/>
  <c r="BV35" i="6"/>
  <c r="BV36" i="6"/>
  <c r="BV37" i="6"/>
  <c r="BV38" i="6"/>
  <c r="BV39" i="6"/>
  <c r="BV40" i="6"/>
  <c r="BV41" i="6"/>
  <c r="BV42" i="6"/>
  <c r="BV43" i="6"/>
  <c r="BV44" i="6"/>
  <c r="BV45" i="6"/>
  <c r="BV46" i="6"/>
  <c r="BV47" i="6"/>
  <c r="BV48" i="6"/>
  <c r="BV49" i="6"/>
  <c r="BV50" i="6"/>
  <c r="BV51" i="6"/>
  <c r="BV52" i="6"/>
  <c r="BV53" i="6"/>
  <c r="BV54" i="6"/>
  <c r="BV55" i="6"/>
  <c r="BV56" i="6"/>
  <c r="BV57" i="6"/>
  <c r="BV58" i="6"/>
  <c r="BV59" i="6"/>
  <c r="BV60" i="6"/>
  <c r="BV61" i="6"/>
  <c r="BV62" i="6"/>
  <c r="BV63" i="6"/>
  <c r="BV64" i="6"/>
  <c r="BV65" i="6"/>
  <c r="BV66" i="6"/>
  <c r="BV67" i="6"/>
  <c r="BV68" i="6"/>
  <c r="BV69" i="6"/>
  <c r="BV70" i="6"/>
  <c r="BV71" i="6"/>
  <c r="BV72" i="6"/>
  <c r="BV73" i="6"/>
  <c r="BV74" i="6"/>
  <c r="BV75" i="6"/>
  <c r="BV76" i="6"/>
  <c r="BV77" i="6"/>
  <c r="BV78" i="6"/>
  <c r="BV79" i="6"/>
  <c r="BV80" i="6"/>
  <c r="BV81" i="6"/>
  <c r="BV82" i="6"/>
  <c r="BV83" i="6"/>
  <c r="BV84" i="6"/>
  <c r="BV85" i="6"/>
  <c r="BV86" i="6"/>
  <c r="BV87" i="6"/>
  <c r="BV88" i="6"/>
  <c r="BV89" i="6"/>
  <c r="BV90" i="6"/>
  <c r="BV91" i="6"/>
  <c r="BV92" i="6"/>
  <c r="BV93" i="6"/>
  <c r="BV94" i="6"/>
  <c r="BV95" i="6"/>
  <c r="BV96" i="6"/>
  <c r="BV97" i="6"/>
  <c r="BV98" i="6"/>
  <c r="BV99" i="6"/>
  <c r="BV100" i="6"/>
  <c r="BV101" i="6"/>
  <c r="BV102" i="6"/>
  <c r="BV103" i="6"/>
  <c r="BV104" i="6"/>
  <c r="BV105" i="6"/>
  <c r="BV106" i="6"/>
  <c r="BV107" i="6"/>
  <c r="BV108" i="6"/>
  <c r="BV109" i="6"/>
  <c r="BV110" i="6"/>
  <c r="BV111" i="6"/>
  <c r="BV112" i="6"/>
  <c r="BV113" i="6"/>
  <c r="BV114" i="6"/>
  <c r="BV115" i="6"/>
  <c r="BV116" i="6"/>
  <c r="BV117" i="6"/>
  <c r="BV118" i="6"/>
  <c r="BV119" i="6"/>
  <c r="BV120" i="6"/>
  <c r="BV121" i="6"/>
  <c r="BV122" i="6"/>
  <c r="BV123" i="6"/>
  <c r="BV124" i="6"/>
  <c r="BV125" i="6"/>
  <c r="BV126" i="6"/>
  <c r="BV127" i="6"/>
  <c r="BV128" i="6"/>
  <c r="BV129" i="6"/>
  <c r="BV130" i="6"/>
  <c r="BV131" i="6"/>
  <c r="BV132" i="6"/>
  <c r="BV133" i="6"/>
  <c r="BV134" i="6"/>
  <c r="BV135" i="6"/>
  <c r="BV136" i="6"/>
  <c r="BV137" i="6"/>
  <c r="BV138" i="6"/>
  <c r="BV139" i="6"/>
  <c r="BV140" i="6"/>
  <c r="BV141" i="6"/>
  <c r="BV142" i="6"/>
  <c r="BV143" i="6"/>
  <c r="BV144" i="6"/>
  <c r="BV145" i="6"/>
  <c r="BV146" i="6"/>
  <c r="BV147" i="6"/>
  <c r="BV148" i="6"/>
  <c r="BV149" i="6"/>
  <c r="BV150" i="6"/>
  <c r="BV151" i="6"/>
  <c r="BV152" i="6"/>
  <c r="BV153" i="6"/>
  <c r="BV154" i="6"/>
  <c r="BV155" i="6"/>
  <c r="BV156" i="6"/>
  <c r="BV157" i="6"/>
  <c r="BV158" i="6"/>
  <c r="BV159" i="6"/>
  <c r="BV160" i="6"/>
  <c r="BV161" i="6"/>
  <c r="BV162" i="6"/>
  <c r="BV163" i="6"/>
  <c r="BV164" i="6"/>
  <c r="BV165" i="6"/>
  <c r="BV166" i="6"/>
  <c r="BV167" i="6"/>
  <c r="BV168" i="6"/>
  <c r="BV169" i="6"/>
  <c r="BV170" i="6"/>
  <c r="BV171" i="6"/>
  <c r="BV172" i="6"/>
  <c r="BV173" i="6"/>
  <c r="BV174" i="6"/>
  <c r="BV175" i="6"/>
  <c r="BV176" i="6"/>
  <c r="BV177" i="6"/>
  <c r="BV178" i="6"/>
  <c r="BV179" i="6"/>
  <c r="BV180" i="6"/>
  <c r="BV181" i="6"/>
  <c r="BV182" i="6"/>
  <c r="BV183" i="6"/>
  <c r="BV184" i="6"/>
  <c r="BV185" i="6"/>
  <c r="BV186" i="6"/>
  <c r="BV187" i="6"/>
  <c r="BV188" i="6"/>
  <c r="BV189" i="6"/>
  <c r="BV190" i="6"/>
  <c r="BV191" i="6"/>
  <c r="BV192" i="6"/>
  <c r="BV193" i="6"/>
  <c r="BV194" i="6"/>
  <c r="BV195" i="6"/>
  <c r="BV196" i="6"/>
  <c r="BV197" i="6"/>
  <c r="BV198" i="6"/>
  <c r="BV199" i="6"/>
  <c r="BV200" i="6"/>
  <c r="BV201" i="6"/>
  <c r="BV202" i="6"/>
  <c r="BV203" i="6"/>
  <c r="BV204" i="6"/>
  <c r="BV205" i="6"/>
  <c r="BV206" i="6"/>
  <c r="BV207" i="6"/>
  <c r="BV208" i="6"/>
  <c r="BV209" i="6"/>
  <c r="BV210" i="6"/>
  <c r="BV211" i="6"/>
  <c r="CV11" i="6"/>
  <c r="CV12" i="6"/>
  <c r="CV13" i="6"/>
  <c r="CV14" i="6"/>
  <c r="CV15" i="6"/>
  <c r="CV16" i="6"/>
  <c r="BU6" i="6"/>
  <c r="BU7" i="6"/>
  <c r="BU11" i="6"/>
  <c r="BU12" i="6"/>
  <c r="BU13" i="6"/>
  <c r="BU14" i="6"/>
  <c r="BU15" i="6"/>
  <c r="BU16" i="6"/>
  <c r="BU17" i="6"/>
  <c r="BU18" i="6"/>
  <c r="BU19" i="6"/>
  <c r="BU20" i="6"/>
  <c r="BU21" i="6"/>
  <c r="BU22" i="6"/>
  <c r="BU23" i="6"/>
  <c r="BU24" i="6"/>
  <c r="BU25" i="6"/>
  <c r="BU26" i="6"/>
  <c r="BU27" i="6"/>
  <c r="BU28" i="6"/>
  <c r="BU29" i="6"/>
  <c r="BU30" i="6"/>
  <c r="BU31" i="6"/>
  <c r="BU32" i="6"/>
  <c r="BU33" i="6"/>
  <c r="BU34" i="6"/>
  <c r="BU35" i="6"/>
  <c r="BU36" i="6"/>
  <c r="BU37" i="6"/>
  <c r="BU38" i="6"/>
  <c r="BU39" i="6"/>
  <c r="BU40" i="6"/>
  <c r="BU41" i="6"/>
  <c r="BU42" i="6"/>
  <c r="BU43" i="6"/>
  <c r="BU44" i="6"/>
  <c r="BU45" i="6"/>
  <c r="BU46" i="6"/>
  <c r="BU47" i="6"/>
  <c r="BU48" i="6"/>
  <c r="BU49" i="6"/>
  <c r="BU50" i="6"/>
  <c r="BU51" i="6"/>
  <c r="BU52" i="6"/>
  <c r="BU53" i="6"/>
  <c r="BU54" i="6"/>
  <c r="BU55" i="6"/>
  <c r="BU56" i="6"/>
  <c r="BU57" i="6"/>
  <c r="BU58" i="6"/>
  <c r="BU59" i="6"/>
  <c r="BU60" i="6"/>
  <c r="BU61" i="6"/>
  <c r="BU62" i="6"/>
  <c r="BU63" i="6"/>
  <c r="BU64" i="6"/>
  <c r="BU65" i="6"/>
  <c r="BU66" i="6"/>
  <c r="BU67" i="6"/>
  <c r="BU68" i="6"/>
  <c r="BU69" i="6"/>
  <c r="BU70" i="6"/>
  <c r="BU71" i="6"/>
  <c r="BU72" i="6"/>
  <c r="BU73" i="6"/>
  <c r="BU74" i="6"/>
  <c r="BU75" i="6"/>
  <c r="BU76" i="6"/>
  <c r="BU77" i="6"/>
  <c r="BU78" i="6"/>
  <c r="BU79" i="6"/>
  <c r="BU80" i="6"/>
  <c r="BU81" i="6"/>
  <c r="BU82" i="6"/>
  <c r="BU83" i="6"/>
  <c r="BU84" i="6"/>
  <c r="BU85" i="6"/>
  <c r="BU86" i="6"/>
  <c r="BU87" i="6"/>
  <c r="BU88" i="6"/>
  <c r="BU89" i="6"/>
  <c r="BU90" i="6"/>
  <c r="BU91" i="6"/>
  <c r="BU92" i="6"/>
  <c r="BU93" i="6"/>
  <c r="BU94" i="6"/>
  <c r="BU95" i="6"/>
  <c r="BU96" i="6"/>
  <c r="BU97" i="6"/>
  <c r="BU98" i="6"/>
  <c r="BU99" i="6"/>
  <c r="BU100" i="6"/>
  <c r="BU101" i="6"/>
  <c r="BU102" i="6"/>
  <c r="BU103" i="6"/>
  <c r="BU104" i="6"/>
  <c r="BU105" i="6"/>
  <c r="BU106" i="6"/>
  <c r="BU107" i="6"/>
  <c r="BU108" i="6"/>
  <c r="BU109" i="6"/>
  <c r="BU110" i="6"/>
  <c r="BU111" i="6"/>
  <c r="BU112" i="6"/>
  <c r="BU113" i="6"/>
  <c r="BU114" i="6"/>
  <c r="BU115" i="6"/>
  <c r="BU116" i="6"/>
  <c r="BU117" i="6"/>
  <c r="BU118" i="6"/>
  <c r="BU119" i="6"/>
  <c r="BU120" i="6"/>
  <c r="BU121" i="6"/>
  <c r="BU122" i="6"/>
  <c r="BU123" i="6"/>
  <c r="BU124" i="6"/>
  <c r="BU125" i="6"/>
  <c r="BU126" i="6"/>
  <c r="BU127" i="6"/>
  <c r="BU128" i="6"/>
  <c r="BU129" i="6"/>
  <c r="BU130" i="6"/>
  <c r="BU131" i="6"/>
  <c r="BU132" i="6"/>
  <c r="BU133" i="6"/>
  <c r="BU134" i="6"/>
  <c r="BU135" i="6"/>
  <c r="BU136" i="6"/>
  <c r="BU137" i="6"/>
  <c r="BU138" i="6"/>
  <c r="BU139" i="6"/>
  <c r="BU140" i="6"/>
  <c r="BU141" i="6"/>
  <c r="BU142" i="6"/>
  <c r="BU143" i="6"/>
  <c r="BU144" i="6"/>
  <c r="BU145" i="6"/>
  <c r="BU146" i="6"/>
  <c r="BU147" i="6"/>
  <c r="BU148" i="6"/>
  <c r="BU149" i="6"/>
  <c r="BU150" i="6"/>
  <c r="BU151" i="6"/>
  <c r="BU152" i="6"/>
  <c r="BU153" i="6"/>
  <c r="BU154" i="6"/>
  <c r="BU155" i="6"/>
  <c r="BU156" i="6"/>
  <c r="BU157" i="6"/>
  <c r="BU158" i="6"/>
  <c r="BU159" i="6"/>
  <c r="BU160" i="6"/>
  <c r="BU161" i="6"/>
  <c r="BU162" i="6"/>
  <c r="BU163" i="6"/>
  <c r="BU164" i="6"/>
  <c r="BU165" i="6"/>
  <c r="BU166" i="6"/>
  <c r="BU167" i="6"/>
  <c r="BU168" i="6"/>
  <c r="BU169" i="6"/>
  <c r="BU170" i="6"/>
  <c r="BU171" i="6"/>
  <c r="BU172" i="6"/>
  <c r="BU173" i="6"/>
  <c r="BU174" i="6"/>
  <c r="BU175" i="6"/>
  <c r="BU176" i="6"/>
  <c r="BU177" i="6"/>
  <c r="BU178" i="6"/>
  <c r="BU179" i="6"/>
  <c r="BU180" i="6"/>
  <c r="BU181" i="6"/>
  <c r="BU182" i="6"/>
  <c r="BU183" i="6"/>
  <c r="BU184" i="6"/>
  <c r="BU185" i="6"/>
  <c r="BU186" i="6"/>
  <c r="BU187" i="6"/>
  <c r="BU188" i="6"/>
  <c r="BU189" i="6"/>
  <c r="BU190" i="6"/>
  <c r="BU191" i="6"/>
  <c r="BU192" i="6"/>
  <c r="BU193" i="6"/>
  <c r="BU194" i="6"/>
  <c r="BU195" i="6"/>
  <c r="BU196" i="6"/>
  <c r="BU197" i="6"/>
  <c r="BU198" i="6"/>
  <c r="BU199" i="6"/>
  <c r="BU200" i="6"/>
  <c r="BU201" i="6"/>
  <c r="BU202" i="6"/>
  <c r="BU203" i="6"/>
  <c r="BU204" i="6"/>
  <c r="BU205" i="6"/>
  <c r="BU206" i="6"/>
  <c r="BU207" i="6"/>
  <c r="BU208" i="6"/>
  <c r="BU209" i="6"/>
  <c r="BU210" i="6"/>
  <c r="BU211" i="6"/>
  <c r="CU11" i="6"/>
  <c r="CU12" i="6"/>
  <c r="CU13" i="6"/>
  <c r="CU14" i="6"/>
  <c r="CU15" i="6"/>
  <c r="CU16" i="6"/>
  <c r="BT6" i="6"/>
  <c r="BT7" i="6"/>
  <c r="BT11" i="6"/>
  <c r="BT12" i="6"/>
  <c r="BT13" i="6"/>
  <c r="BT14" i="6"/>
  <c r="BT15" i="6"/>
  <c r="BT16" i="6"/>
  <c r="BT17" i="6"/>
  <c r="BT18" i="6"/>
  <c r="BT19" i="6"/>
  <c r="BT20" i="6"/>
  <c r="BT21" i="6"/>
  <c r="BT22" i="6"/>
  <c r="BT23" i="6"/>
  <c r="BT24" i="6"/>
  <c r="BT25" i="6"/>
  <c r="BT26" i="6"/>
  <c r="BT27" i="6"/>
  <c r="BT28" i="6"/>
  <c r="BT29" i="6"/>
  <c r="BT30" i="6"/>
  <c r="BT31" i="6"/>
  <c r="BT32" i="6"/>
  <c r="BT33" i="6"/>
  <c r="BT34" i="6"/>
  <c r="BT35" i="6"/>
  <c r="BT36" i="6"/>
  <c r="BT37" i="6"/>
  <c r="BT38" i="6"/>
  <c r="BT39" i="6"/>
  <c r="BT40" i="6"/>
  <c r="BT41" i="6"/>
  <c r="BT42" i="6"/>
  <c r="BT43" i="6"/>
  <c r="BT44" i="6"/>
  <c r="BT45" i="6"/>
  <c r="BT46" i="6"/>
  <c r="BT47" i="6"/>
  <c r="BT48" i="6"/>
  <c r="BT49" i="6"/>
  <c r="BT50" i="6"/>
  <c r="BT51" i="6"/>
  <c r="BT52" i="6"/>
  <c r="BT53" i="6"/>
  <c r="BT54" i="6"/>
  <c r="BT55" i="6"/>
  <c r="BT56" i="6"/>
  <c r="BT57" i="6"/>
  <c r="BT58" i="6"/>
  <c r="BT59" i="6"/>
  <c r="BT60" i="6"/>
  <c r="BT61" i="6"/>
  <c r="BT62" i="6"/>
  <c r="BT63" i="6"/>
  <c r="BT64" i="6"/>
  <c r="BT65" i="6"/>
  <c r="BT66" i="6"/>
  <c r="BT67" i="6"/>
  <c r="BT68" i="6"/>
  <c r="BT69" i="6"/>
  <c r="BT70" i="6"/>
  <c r="BT71" i="6"/>
  <c r="BT72" i="6"/>
  <c r="BT73" i="6"/>
  <c r="BT74" i="6"/>
  <c r="BT75" i="6"/>
  <c r="BT76" i="6"/>
  <c r="BT77" i="6"/>
  <c r="BT78" i="6"/>
  <c r="BT79" i="6"/>
  <c r="BT80" i="6"/>
  <c r="BT81" i="6"/>
  <c r="BT82" i="6"/>
  <c r="BT83" i="6"/>
  <c r="BT84" i="6"/>
  <c r="BT85" i="6"/>
  <c r="BT86" i="6"/>
  <c r="BT87" i="6"/>
  <c r="BT88" i="6"/>
  <c r="BT89" i="6"/>
  <c r="BT90" i="6"/>
  <c r="BT91" i="6"/>
  <c r="BT92" i="6"/>
  <c r="BT93" i="6"/>
  <c r="BT94" i="6"/>
  <c r="BT95" i="6"/>
  <c r="BT96" i="6"/>
  <c r="BT97" i="6"/>
  <c r="BT98" i="6"/>
  <c r="BT99" i="6"/>
  <c r="BT100" i="6"/>
  <c r="BT101" i="6"/>
  <c r="BT102" i="6"/>
  <c r="BT103" i="6"/>
  <c r="BT104" i="6"/>
  <c r="BT105" i="6"/>
  <c r="BT106" i="6"/>
  <c r="BT107" i="6"/>
  <c r="BT108" i="6"/>
  <c r="BT109" i="6"/>
  <c r="BT110" i="6"/>
  <c r="BT111" i="6"/>
  <c r="BT112" i="6"/>
  <c r="BT113" i="6"/>
  <c r="BT114" i="6"/>
  <c r="BT115" i="6"/>
  <c r="BT116" i="6"/>
  <c r="BT117" i="6"/>
  <c r="BT118" i="6"/>
  <c r="BT119" i="6"/>
  <c r="BT120" i="6"/>
  <c r="BT121" i="6"/>
  <c r="BT122" i="6"/>
  <c r="BT123" i="6"/>
  <c r="BT124" i="6"/>
  <c r="BT125" i="6"/>
  <c r="BT126" i="6"/>
  <c r="BT127" i="6"/>
  <c r="BT128" i="6"/>
  <c r="BT129" i="6"/>
  <c r="BT130" i="6"/>
  <c r="BT131" i="6"/>
  <c r="BT132" i="6"/>
  <c r="BT133" i="6"/>
  <c r="BT134" i="6"/>
  <c r="BT135" i="6"/>
  <c r="BT136" i="6"/>
  <c r="BT137" i="6"/>
  <c r="BT138" i="6"/>
  <c r="BT139" i="6"/>
  <c r="BT140" i="6"/>
  <c r="BT141" i="6"/>
  <c r="BT142" i="6"/>
  <c r="BT143" i="6"/>
  <c r="BT144" i="6"/>
  <c r="BT145" i="6"/>
  <c r="BT146" i="6"/>
  <c r="BT147" i="6"/>
  <c r="BT148" i="6"/>
  <c r="BT149" i="6"/>
  <c r="BT150" i="6"/>
  <c r="BT151" i="6"/>
  <c r="BT152" i="6"/>
  <c r="BT153" i="6"/>
  <c r="BT154" i="6"/>
  <c r="BT155" i="6"/>
  <c r="BT156" i="6"/>
  <c r="BT157" i="6"/>
  <c r="BT158" i="6"/>
  <c r="BT159" i="6"/>
  <c r="BT160" i="6"/>
  <c r="BT161" i="6"/>
  <c r="BT162" i="6"/>
  <c r="BT163" i="6"/>
  <c r="BT164" i="6"/>
  <c r="BT165" i="6"/>
  <c r="BT166" i="6"/>
  <c r="BT167" i="6"/>
  <c r="BT168" i="6"/>
  <c r="BT169" i="6"/>
  <c r="BT170" i="6"/>
  <c r="BT171" i="6"/>
  <c r="BT172" i="6"/>
  <c r="BT173" i="6"/>
  <c r="BT174" i="6"/>
  <c r="BT175" i="6"/>
  <c r="BT176" i="6"/>
  <c r="BT177" i="6"/>
  <c r="BT178" i="6"/>
  <c r="BT179" i="6"/>
  <c r="BT180" i="6"/>
  <c r="BT181" i="6"/>
  <c r="BT182" i="6"/>
  <c r="BT183" i="6"/>
  <c r="BT184" i="6"/>
  <c r="BT185" i="6"/>
  <c r="BT186" i="6"/>
  <c r="BT187" i="6"/>
  <c r="BT188" i="6"/>
  <c r="BT189" i="6"/>
  <c r="BT190" i="6"/>
  <c r="BT191" i="6"/>
  <c r="BT192" i="6"/>
  <c r="BT193" i="6"/>
  <c r="BT194" i="6"/>
  <c r="BT195" i="6"/>
  <c r="BT196" i="6"/>
  <c r="BT197" i="6"/>
  <c r="BT198" i="6"/>
  <c r="BT199" i="6"/>
  <c r="BT200" i="6"/>
  <c r="BT201" i="6"/>
  <c r="BT202" i="6"/>
  <c r="BT203" i="6"/>
  <c r="BT204" i="6"/>
  <c r="BT205" i="6"/>
  <c r="BT206" i="6"/>
  <c r="BT207" i="6"/>
  <c r="BT208" i="6"/>
  <c r="BT209" i="6"/>
  <c r="BT210" i="6"/>
  <c r="BT211" i="6"/>
  <c r="CT11" i="6"/>
  <c r="CT12" i="6"/>
  <c r="CT13" i="6"/>
  <c r="CT14" i="6"/>
  <c r="CT15" i="6"/>
  <c r="CT16" i="6"/>
  <c r="BS6" i="6"/>
  <c r="BS7" i="6"/>
  <c r="BS11" i="6"/>
  <c r="BS12" i="6"/>
  <c r="BS13" i="6"/>
  <c r="BS14" i="6"/>
  <c r="BS15" i="6"/>
  <c r="BS16" i="6"/>
  <c r="BS17" i="6"/>
  <c r="BS18" i="6"/>
  <c r="BS19" i="6"/>
  <c r="BS20" i="6"/>
  <c r="BS21" i="6"/>
  <c r="BS22" i="6"/>
  <c r="BS23" i="6"/>
  <c r="BS24" i="6"/>
  <c r="BS25" i="6"/>
  <c r="BS26" i="6"/>
  <c r="BS27" i="6"/>
  <c r="BS28" i="6"/>
  <c r="BS29" i="6"/>
  <c r="BS30" i="6"/>
  <c r="BS31" i="6"/>
  <c r="BS32" i="6"/>
  <c r="BS33" i="6"/>
  <c r="BS34" i="6"/>
  <c r="BS35" i="6"/>
  <c r="BS36" i="6"/>
  <c r="BS37" i="6"/>
  <c r="BS38" i="6"/>
  <c r="BS39" i="6"/>
  <c r="BS40" i="6"/>
  <c r="BS41" i="6"/>
  <c r="BS42" i="6"/>
  <c r="BS43" i="6"/>
  <c r="BS44" i="6"/>
  <c r="BS45" i="6"/>
  <c r="BS46" i="6"/>
  <c r="BS47" i="6"/>
  <c r="BS48" i="6"/>
  <c r="BS49" i="6"/>
  <c r="BS50" i="6"/>
  <c r="BS51" i="6"/>
  <c r="BS52" i="6"/>
  <c r="BS53" i="6"/>
  <c r="BS54" i="6"/>
  <c r="BS55" i="6"/>
  <c r="BS56" i="6"/>
  <c r="BS57" i="6"/>
  <c r="BS58" i="6"/>
  <c r="BS59" i="6"/>
  <c r="BS60" i="6"/>
  <c r="BS61" i="6"/>
  <c r="BS62" i="6"/>
  <c r="BS63" i="6"/>
  <c r="BS64" i="6"/>
  <c r="BS65" i="6"/>
  <c r="BS66" i="6"/>
  <c r="BS67" i="6"/>
  <c r="BS68" i="6"/>
  <c r="BS69" i="6"/>
  <c r="BS70" i="6"/>
  <c r="BS71" i="6"/>
  <c r="BS72" i="6"/>
  <c r="BS73" i="6"/>
  <c r="BS74" i="6"/>
  <c r="BS75" i="6"/>
  <c r="BS76" i="6"/>
  <c r="BS77" i="6"/>
  <c r="BS78" i="6"/>
  <c r="BS79" i="6"/>
  <c r="BS80" i="6"/>
  <c r="BS81" i="6"/>
  <c r="BS82" i="6"/>
  <c r="BS83" i="6"/>
  <c r="BS84" i="6"/>
  <c r="BS85" i="6"/>
  <c r="BS86" i="6"/>
  <c r="BS87" i="6"/>
  <c r="BS88" i="6"/>
  <c r="BS89" i="6"/>
  <c r="BS90" i="6"/>
  <c r="BS91" i="6"/>
  <c r="BS92" i="6"/>
  <c r="BS93" i="6"/>
  <c r="BS94" i="6"/>
  <c r="BS95" i="6"/>
  <c r="BS96" i="6"/>
  <c r="BS97" i="6"/>
  <c r="BS98" i="6"/>
  <c r="BS99" i="6"/>
  <c r="BS100" i="6"/>
  <c r="BS101" i="6"/>
  <c r="BS102" i="6"/>
  <c r="BS103" i="6"/>
  <c r="BS104" i="6"/>
  <c r="BS105" i="6"/>
  <c r="BS106" i="6"/>
  <c r="BS107" i="6"/>
  <c r="BS108" i="6"/>
  <c r="BS109" i="6"/>
  <c r="BS110" i="6"/>
  <c r="BS111" i="6"/>
  <c r="BS112" i="6"/>
  <c r="BS113" i="6"/>
  <c r="BS114" i="6"/>
  <c r="BS115" i="6"/>
  <c r="BS116" i="6"/>
  <c r="BS117" i="6"/>
  <c r="BS118" i="6"/>
  <c r="BS119" i="6"/>
  <c r="BS120" i="6"/>
  <c r="BS121" i="6"/>
  <c r="BS122" i="6"/>
  <c r="BS123" i="6"/>
  <c r="BS124" i="6"/>
  <c r="BS125" i="6"/>
  <c r="BS126" i="6"/>
  <c r="BS127" i="6"/>
  <c r="BS128" i="6"/>
  <c r="BS129" i="6"/>
  <c r="BS130" i="6"/>
  <c r="BS131" i="6"/>
  <c r="BS132" i="6"/>
  <c r="BS133" i="6"/>
  <c r="BS134" i="6"/>
  <c r="BS135" i="6"/>
  <c r="BS136" i="6"/>
  <c r="BS137" i="6"/>
  <c r="BS138" i="6"/>
  <c r="BS139" i="6"/>
  <c r="BS140" i="6"/>
  <c r="BS141" i="6"/>
  <c r="BS142" i="6"/>
  <c r="BS143" i="6"/>
  <c r="BS144" i="6"/>
  <c r="BS145" i="6"/>
  <c r="BS146" i="6"/>
  <c r="BS147" i="6"/>
  <c r="BS148" i="6"/>
  <c r="BS149" i="6"/>
  <c r="BS150" i="6"/>
  <c r="BS151" i="6"/>
  <c r="BS152" i="6"/>
  <c r="BS153" i="6"/>
  <c r="BS154" i="6"/>
  <c r="BS155" i="6"/>
  <c r="BS156" i="6"/>
  <c r="BS157" i="6"/>
  <c r="BS158" i="6"/>
  <c r="BS159" i="6"/>
  <c r="BS160" i="6"/>
  <c r="BS161" i="6"/>
  <c r="BS162" i="6"/>
  <c r="BS163" i="6"/>
  <c r="BS164" i="6"/>
  <c r="BS165" i="6"/>
  <c r="BS166" i="6"/>
  <c r="BS167" i="6"/>
  <c r="BS168" i="6"/>
  <c r="BS169" i="6"/>
  <c r="BS170" i="6"/>
  <c r="BS171" i="6"/>
  <c r="BS172" i="6"/>
  <c r="BS173" i="6"/>
  <c r="BS174" i="6"/>
  <c r="BS175" i="6"/>
  <c r="BS176" i="6"/>
  <c r="BS177" i="6"/>
  <c r="BS178" i="6"/>
  <c r="BS179" i="6"/>
  <c r="BS180" i="6"/>
  <c r="BS181" i="6"/>
  <c r="BS182" i="6"/>
  <c r="BS183" i="6"/>
  <c r="BS184" i="6"/>
  <c r="BS185" i="6"/>
  <c r="BS186" i="6"/>
  <c r="BS187" i="6"/>
  <c r="BS188" i="6"/>
  <c r="BS189" i="6"/>
  <c r="BS190" i="6"/>
  <c r="BS191" i="6"/>
  <c r="BS192" i="6"/>
  <c r="BS193" i="6"/>
  <c r="BS194" i="6"/>
  <c r="BS195" i="6"/>
  <c r="BS196" i="6"/>
  <c r="BS197" i="6"/>
  <c r="BS198" i="6"/>
  <c r="BS199" i="6"/>
  <c r="BS200" i="6"/>
  <c r="BS201" i="6"/>
  <c r="BS202" i="6"/>
  <c r="BS203" i="6"/>
  <c r="BS204" i="6"/>
  <c r="BS205" i="6"/>
  <c r="BS206" i="6"/>
  <c r="BS207" i="6"/>
  <c r="BS208" i="6"/>
  <c r="BS209" i="6"/>
  <c r="BS210" i="6"/>
  <c r="BS211" i="6"/>
  <c r="CS11" i="6"/>
  <c r="CS12" i="6"/>
  <c r="CS13" i="6"/>
  <c r="CS14" i="6"/>
  <c r="CS15" i="6"/>
  <c r="CS16" i="6"/>
  <c r="BR6" i="6"/>
  <c r="BR7" i="6"/>
  <c r="BR11" i="6"/>
  <c r="BR12" i="6"/>
  <c r="BR13" i="6"/>
  <c r="BR14" i="6"/>
  <c r="BR15" i="6"/>
  <c r="BR16" i="6"/>
  <c r="BR17" i="6"/>
  <c r="BR18" i="6"/>
  <c r="BR19" i="6"/>
  <c r="BR20" i="6"/>
  <c r="BR21" i="6"/>
  <c r="BR22" i="6"/>
  <c r="BR23" i="6"/>
  <c r="BR24" i="6"/>
  <c r="BR25" i="6"/>
  <c r="BR26" i="6"/>
  <c r="BR27" i="6"/>
  <c r="BR28" i="6"/>
  <c r="BR29" i="6"/>
  <c r="BR30" i="6"/>
  <c r="BR31" i="6"/>
  <c r="BR32" i="6"/>
  <c r="BR33" i="6"/>
  <c r="BR34" i="6"/>
  <c r="BR35" i="6"/>
  <c r="BR36" i="6"/>
  <c r="BR37" i="6"/>
  <c r="BR38" i="6"/>
  <c r="BR39" i="6"/>
  <c r="BR40" i="6"/>
  <c r="BR41" i="6"/>
  <c r="BR42" i="6"/>
  <c r="BR43" i="6"/>
  <c r="BR44" i="6"/>
  <c r="BR45" i="6"/>
  <c r="BR46" i="6"/>
  <c r="BR47" i="6"/>
  <c r="BR48" i="6"/>
  <c r="BR49" i="6"/>
  <c r="BR50" i="6"/>
  <c r="BR51" i="6"/>
  <c r="BR52" i="6"/>
  <c r="BR53" i="6"/>
  <c r="BR54" i="6"/>
  <c r="BR55" i="6"/>
  <c r="BR56" i="6"/>
  <c r="BR57" i="6"/>
  <c r="BR58" i="6"/>
  <c r="BR59" i="6"/>
  <c r="BR60" i="6"/>
  <c r="BR61" i="6"/>
  <c r="BR62" i="6"/>
  <c r="BR63" i="6"/>
  <c r="BR64" i="6"/>
  <c r="BR65" i="6"/>
  <c r="BR66" i="6"/>
  <c r="BR67" i="6"/>
  <c r="BR68" i="6"/>
  <c r="BR69" i="6"/>
  <c r="BR70" i="6"/>
  <c r="BR71" i="6"/>
  <c r="BR72" i="6"/>
  <c r="BR73" i="6"/>
  <c r="BR74" i="6"/>
  <c r="BR75" i="6"/>
  <c r="BR76" i="6"/>
  <c r="BR77" i="6"/>
  <c r="BR78" i="6"/>
  <c r="BR79" i="6"/>
  <c r="BR80" i="6"/>
  <c r="BR81" i="6"/>
  <c r="BR82" i="6"/>
  <c r="BR83" i="6"/>
  <c r="BR84" i="6"/>
  <c r="BR85" i="6"/>
  <c r="BR86" i="6"/>
  <c r="BR87" i="6"/>
  <c r="BR88" i="6"/>
  <c r="BR89" i="6"/>
  <c r="BR90" i="6"/>
  <c r="BR91" i="6"/>
  <c r="BR92" i="6"/>
  <c r="BR93" i="6"/>
  <c r="BR94" i="6"/>
  <c r="BR95" i="6"/>
  <c r="BR96" i="6"/>
  <c r="BR97" i="6"/>
  <c r="BR98" i="6"/>
  <c r="BR99" i="6"/>
  <c r="BR100" i="6"/>
  <c r="BR101" i="6"/>
  <c r="BR102" i="6"/>
  <c r="BR103" i="6"/>
  <c r="BR104" i="6"/>
  <c r="BR105" i="6"/>
  <c r="BR106" i="6"/>
  <c r="BR107" i="6"/>
  <c r="BR108" i="6"/>
  <c r="BR109" i="6"/>
  <c r="BR110" i="6"/>
  <c r="BR111" i="6"/>
  <c r="BR112" i="6"/>
  <c r="BR113" i="6"/>
  <c r="BR114" i="6"/>
  <c r="BR115" i="6"/>
  <c r="BR116" i="6"/>
  <c r="BR117" i="6"/>
  <c r="BR118" i="6"/>
  <c r="BR119" i="6"/>
  <c r="BR120" i="6"/>
  <c r="BR121" i="6"/>
  <c r="BR122" i="6"/>
  <c r="BR123" i="6"/>
  <c r="BR124" i="6"/>
  <c r="BR125" i="6"/>
  <c r="BR126" i="6"/>
  <c r="BR127" i="6"/>
  <c r="BR128" i="6"/>
  <c r="BR129" i="6"/>
  <c r="BR130" i="6"/>
  <c r="BR131" i="6"/>
  <c r="BR132" i="6"/>
  <c r="BR133" i="6"/>
  <c r="BR134" i="6"/>
  <c r="BR135" i="6"/>
  <c r="BR136" i="6"/>
  <c r="BR137" i="6"/>
  <c r="BR138" i="6"/>
  <c r="BR139" i="6"/>
  <c r="BR140" i="6"/>
  <c r="BR141" i="6"/>
  <c r="BR142" i="6"/>
  <c r="BR143" i="6"/>
  <c r="BR144" i="6"/>
  <c r="BR145" i="6"/>
  <c r="BR146" i="6"/>
  <c r="BR147" i="6"/>
  <c r="BR148" i="6"/>
  <c r="BR149" i="6"/>
  <c r="BR150" i="6"/>
  <c r="BR151" i="6"/>
  <c r="BR152" i="6"/>
  <c r="BR153" i="6"/>
  <c r="BR154" i="6"/>
  <c r="BR155" i="6"/>
  <c r="BR156" i="6"/>
  <c r="BR157" i="6"/>
  <c r="BR158" i="6"/>
  <c r="BR159" i="6"/>
  <c r="BR160" i="6"/>
  <c r="BR161" i="6"/>
  <c r="BR162" i="6"/>
  <c r="BR163" i="6"/>
  <c r="BR164" i="6"/>
  <c r="BR165" i="6"/>
  <c r="BR166" i="6"/>
  <c r="BR167" i="6"/>
  <c r="BR168" i="6"/>
  <c r="BR169" i="6"/>
  <c r="BR170" i="6"/>
  <c r="BR171" i="6"/>
  <c r="BR172" i="6"/>
  <c r="BR173" i="6"/>
  <c r="BR174" i="6"/>
  <c r="BR175" i="6"/>
  <c r="BR176" i="6"/>
  <c r="BR177" i="6"/>
  <c r="BR178" i="6"/>
  <c r="BR179" i="6"/>
  <c r="BR180" i="6"/>
  <c r="BR181" i="6"/>
  <c r="BR182" i="6"/>
  <c r="BR183" i="6"/>
  <c r="BR184" i="6"/>
  <c r="BR185" i="6"/>
  <c r="BR186" i="6"/>
  <c r="BR187" i="6"/>
  <c r="BR188" i="6"/>
  <c r="BR189" i="6"/>
  <c r="BR190" i="6"/>
  <c r="BR191" i="6"/>
  <c r="BR192" i="6"/>
  <c r="BR193" i="6"/>
  <c r="BR194" i="6"/>
  <c r="BR195" i="6"/>
  <c r="BR196" i="6"/>
  <c r="BR197" i="6"/>
  <c r="BR198" i="6"/>
  <c r="BR199" i="6"/>
  <c r="BR200" i="6"/>
  <c r="BR201" i="6"/>
  <c r="BR202" i="6"/>
  <c r="BR203" i="6"/>
  <c r="BR204" i="6"/>
  <c r="BR205" i="6"/>
  <c r="BR206" i="6"/>
  <c r="BR207" i="6"/>
  <c r="BR208" i="6"/>
  <c r="BR209" i="6"/>
  <c r="BR210" i="6"/>
  <c r="BR211" i="6"/>
  <c r="CR11" i="6"/>
  <c r="CR12" i="6"/>
  <c r="CR13" i="6"/>
  <c r="CR14" i="6"/>
  <c r="CR15" i="6"/>
  <c r="CR16" i="6"/>
  <c r="BQ6" i="6"/>
  <c r="BQ7" i="6"/>
  <c r="BQ11" i="6"/>
  <c r="BQ12" i="6"/>
  <c r="BQ13" i="6"/>
  <c r="BQ14" i="6"/>
  <c r="BQ15" i="6"/>
  <c r="BQ16" i="6"/>
  <c r="BQ17" i="6"/>
  <c r="BQ18" i="6"/>
  <c r="BQ19" i="6"/>
  <c r="BQ20" i="6"/>
  <c r="BQ21" i="6"/>
  <c r="BQ22" i="6"/>
  <c r="BQ23" i="6"/>
  <c r="BQ24" i="6"/>
  <c r="BQ25" i="6"/>
  <c r="BQ26" i="6"/>
  <c r="BQ27" i="6"/>
  <c r="BQ28" i="6"/>
  <c r="BQ29" i="6"/>
  <c r="BQ30" i="6"/>
  <c r="BQ31" i="6"/>
  <c r="BQ32" i="6"/>
  <c r="BQ33" i="6"/>
  <c r="BQ34" i="6"/>
  <c r="BQ35" i="6"/>
  <c r="BQ36" i="6"/>
  <c r="BQ37" i="6"/>
  <c r="BQ38" i="6"/>
  <c r="BQ39" i="6"/>
  <c r="BQ40" i="6"/>
  <c r="BQ41" i="6"/>
  <c r="BQ42" i="6"/>
  <c r="BQ43" i="6"/>
  <c r="BQ44" i="6"/>
  <c r="BQ45" i="6"/>
  <c r="BQ46" i="6"/>
  <c r="BQ47" i="6"/>
  <c r="BQ48" i="6"/>
  <c r="BQ49" i="6"/>
  <c r="BQ50" i="6"/>
  <c r="BQ51" i="6"/>
  <c r="BQ52" i="6"/>
  <c r="BQ53" i="6"/>
  <c r="BQ54" i="6"/>
  <c r="BQ55" i="6"/>
  <c r="BQ56" i="6"/>
  <c r="BQ57" i="6"/>
  <c r="BQ58" i="6"/>
  <c r="BQ59" i="6"/>
  <c r="BQ60" i="6"/>
  <c r="BQ61" i="6"/>
  <c r="BQ62" i="6"/>
  <c r="BQ63" i="6"/>
  <c r="BQ64" i="6"/>
  <c r="BQ65" i="6"/>
  <c r="BQ66" i="6"/>
  <c r="BQ67" i="6"/>
  <c r="BQ68" i="6"/>
  <c r="BQ69" i="6"/>
  <c r="BQ70" i="6"/>
  <c r="BQ71" i="6"/>
  <c r="BQ72" i="6"/>
  <c r="BQ73" i="6"/>
  <c r="BQ74" i="6"/>
  <c r="BQ75" i="6"/>
  <c r="BQ76" i="6"/>
  <c r="BQ77" i="6"/>
  <c r="BQ78" i="6"/>
  <c r="BQ79" i="6"/>
  <c r="BQ80" i="6"/>
  <c r="BQ81" i="6"/>
  <c r="BQ82" i="6"/>
  <c r="BQ83" i="6"/>
  <c r="BQ84" i="6"/>
  <c r="BQ85" i="6"/>
  <c r="BQ86" i="6"/>
  <c r="BQ87" i="6"/>
  <c r="BQ88" i="6"/>
  <c r="BQ89" i="6"/>
  <c r="BQ90" i="6"/>
  <c r="BQ91" i="6"/>
  <c r="BQ92" i="6"/>
  <c r="BQ93" i="6"/>
  <c r="BQ94" i="6"/>
  <c r="BQ95" i="6"/>
  <c r="BQ96" i="6"/>
  <c r="BQ97" i="6"/>
  <c r="BQ98" i="6"/>
  <c r="BQ99" i="6"/>
  <c r="BQ100" i="6"/>
  <c r="BQ101" i="6"/>
  <c r="BQ102" i="6"/>
  <c r="BQ103" i="6"/>
  <c r="BQ104" i="6"/>
  <c r="BQ105" i="6"/>
  <c r="BQ106" i="6"/>
  <c r="BQ107" i="6"/>
  <c r="BQ108" i="6"/>
  <c r="BQ109" i="6"/>
  <c r="BQ110" i="6"/>
  <c r="BQ111" i="6"/>
  <c r="BQ112" i="6"/>
  <c r="BQ113" i="6"/>
  <c r="BQ114" i="6"/>
  <c r="BQ115" i="6"/>
  <c r="BQ116" i="6"/>
  <c r="BQ117" i="6"/>
  <c r="BQ118" i="6"/>
  <c r="BQ119" i="6"/>
  <c r="BQ120" i="6"/>
  <c r="BQ121" i="6"/>
  <c r="BQ122" i="6"/>
  <c r="BQ123" i="6"/>
  <c r="BQ124" i="6"/>
  <c r="BQ125" i="6"/>
  <c r="BQ126" i="6"/>
  <c r="BQ127" i="6"/>
  <c r="BQ128" i="6"/>
  <c r="BQ129" i="6"/>
  <c r="BQ130" i="6"/>
  <c r="BQ131" i="6"/>
  <c r="BQ132" i="6"/>
  <c r="BQ133" i="6"/>
  <c r="BQ134" i="6"/>
  <c r="BQ135" i="6"/>
  <c r="BQ136" i="6"/>
  <c r="BQ137" i="6"/>
  <c r="BQ138" i="6"/>
  <c r="BQ139" i="6"/>
  <c r="BQ140" i="6"/>
  <c r="BQ141" i="6"/>
  <c r="BQ142" i="6"/>
  <c r="BQ143" i="6"/>
  <c r="BQ144" i="6"/>
  <c r="BQ145" i="6"/>
  <c r="BQ146" i="6"/>
  <c r="BQ147" i="6"/>
  <c r="BQ148" i="6"/>
  <c r="BQ149" i="6"/>
  <c r="BQ150" i="6"/>
  <c r="BQ151" i="6"/>
  <c r="BQ152" i="6"/>
  <c r="BQ153" i="6"/>
  <c r="BQ154" i="6"/>
  <c r="BQ155" i="6"/>
  <c r="BQ156" i="6"/>
  <c r="BQ157" i="6"/>
  <c r="BQ158" i="6"/>
  <c r="BQ159" i="6"/>
  <c r="BQ160" i="6"/>
  <c r="BQ161" i="6"/>
  <c r="BQ162" i="6"/>
  <c r="BQ163" i="6"/>
  <c r="BQ164" i="6"/>
  <c r="BQ165" i="6"/>
  <c r="BQ166" i="6"/>
  <c r="BQ167" i="6"/>
  <c r="BQ168" i="6"/>
  <c r="BQ169" i="6"/>
  <c r="BQ170" i="6"/>
  <c r="BQ171" i="6"/>
  <c r="BQ172" i="6"/>
  <c r="BQ173" i="6"/>
  <c r="BQ174" i="6"/>
  <c r="BQ175" i="6"/>
  <c r="BQ176" i="6"/>
  <c r="BQ177" i="6"/>
  <c r="BQ178" i="6"/>
  <c r="BQ179" i="6"/>
  <c r="BQ180" i="6"/>
  <c r="BQ181" i="6"/>
  <c r="BQ182" i="6"/>
  <c r="BQ183" i="6"/>
  <c r="BQ184" i="6"/>
  <c r="BQ185" i="6"/>
  <c r="BQ186" i="6"/>
  <c r="BQ187" i="6"/>
  <c r="BQ188" i="6"/>
  <c r="BQ189" i="6"/>
  <c r="BQ190" i="6"/>
  <c r="BQ191" i="6"/>
  <c r="BQ192" i="6"/>
  <c r="BQ193" i="6"/>
  <c r="BQ194" i="6"/>
  <c r="BQ195" i="6"/>
  <c r="BQ196" i="6"/>
  <c r="BQ197" i="6"/>
  <c r="BQ198" i="6"/>
  <c r="BQ199" i="6"/>
  <c r="BQ200" i="6"/>
  <c r="BQ201" i="6"/>
  <c r="BQ202" i="6"/>
  <c r="BQ203" i="6"/>
  <c r="BQ204" i="6"/>
  <c r="BQ205" i="6"/>
  <c r="BQ206" i="6"/>
  <c r="BQ207" i="6"/>
  <c r="BQ208" i="6"/>
  <c r="BQ209" i="6"/>
  <c r="BQ210" i="6"/>
  <c r="BQ211" i="6"/>
  <c r="CQ11" i="6"/>
  <c r="CQ12" i="6"/>
  <c r="CQ13" i="6"/>
  <c r="CQ14" i="6"/>
  <c r="CQ15" i="6"/>
  <c r="CQ16" i="6"/>
  <c r="BP6" i="6"/>
  <c r="BP7" i="6"/>
  <c r="BP11" i="6"/>
  <c r="BP12" i="6"/>
  <c r="BP13" i="6"/>
  <c r="BP14" i="6"/>
  <c r="BP15" i="6"/>
  <c r="BP16" i="6"/>
  <c r="BP17" i="6"/>
  <c r="BP18" i="6"/>
  <c r="BP19" i="6"/>
  <c r="BP20" i="6"/>
  <c r="BP21" i="6"/>
  <c r="BP22" i="6"/>
  <c r="BP23" i="6"/>
  <c r="BP24" i="6"/>
  <c r="BP25" i="6"/>
  <c r="BP26" i="6"/>
  <c r="BP27" i="6"/>
  <c r="BP28" i="6"/>
  <c r="BP29" i="6"/>
  <c r="BP30" i="6"/>
  <c r="BP31" i="6"/>
  <c r="BP32" i="6"/>
  <c r="BP33" i="6"/>
  <c r="BP34" i="6"/>
  <c r="BP35" i="6"/>
  <c r="BP36" i="6"/>
  <c r="BP37" i="6"/>
  <c r="BP38" i="6"/>
  <c r="BP39" i="6"/>
  <c r="BP40" i="6"/>
  <c r="BP41" i="6"/>
  <c r="BP42" i="6"/>
  <c r="BP43" i="6"/>
  <c r="BP44" i="6"/>
  <c r="BP45" i="6"/>
  <c r="BP46" i="6"/>
  <c r="BP47" i="6"/>
  <c r="BP48" i="6"/>
  <c r="BP49" i="6"/>
  <c r="BP50" i="6"/>
  <c r="BP51" i="6"/>
  <c r="BP52" i="6"/>
  <c r="BP53" i="6"/>
  <c r="BP54" i="6"/>
  <c r="BP55" i="6"/>
  <c r="BP56" i="6"/>
  <c r="BP57" i="6"/>
  <c r="BP58" i="6"/>
  <c r="BP59" i="6"/>
  <c r="BP60" i="6"/>
  <c r="BP61" i="6"/>
  <c r="BP62" i="6"/>
  <c r="BP63" i="6"/>
  <c r="BP64" i="6"/>
  <c r="BP65" i="6"/>
  <c r="BP66" i="6"/>
  <c r="BP67" i="6"/>
  <c r="BP68" i="6"/>
  <c r="BP69" i="6"/>
  <c r="BP70" i="6"/>
  <c r="BP71" i="6"/>
  <c r="BP72" i="6"/>
  <c r="BP73" i="6"/>
  <c r="BP74" i="6"/>
  <c r="BP75" i="6"/>
  <c r="BP76" i="6"/>
  <c r="BP77" i="6"/>
  <c r="BP78" i="6"/>
  <c r="BP79" i="6"/>
  <c r="BP80" i="6"/>
  <c r="BP81" i="6"/>
  <c r="BP82" i="6"/>
  <c r="BP83" i="6"/>
  <c r="BP84" i="6"/>
  <c r="BP85" i="6"/>
  <c r="BP86" i="6"/>
  <c r="BP87" i="6"/>
  <c r="BP88" i="6"/>
  <c r="BP89" i="6"/>
  <c r="BP90" i="6"/>
  <c r="BP91" i="6"/>
  <c r="BP92" i="6"/>
  <c r="BP93" i="6"/>
  <c r="BP94" i="6"/>
  <c r="BP95" i="6"/>
  <c r="BP96" i="6"/>
  <c r="BP97" i="6"/>
  <c r="BP98" i="6"/>
  <c r="BP99" i="6"/>
  <c r="BP100" i="6"/>
  <c r="BP101" i="6"/>
  <c r="BP102" i="6"/>
  <c r="BP103" i="6"/>
  <c r="BP104" i="6"/>
  <c r="BP105" i="6"/>
  <c r="BP106" i="6"/>
  <c r="BP107" i="6"/>
  <c r="BP108" i="6"/>
  <c r="BP109" i="6"/>
  <c r="BP110" i="6"/>
  <c r="BP111" i="6"/>
  <c r="BP112" i="6"/>
  <c r="BP113" i="6"/>
  <c r="BP114" i="6"/>
  <c r="BP115" i="6"/>
  <c r="BP116" i="6"/>
  <c r="BP117" i="6"/>
  <c r="BP118" i="6"/>
  <c r="BP119" i="6"/>
  <c r="BP120" i="6"/>
  <c r="BP121" i="6"/>
  <c r="BP122" i="6"/>
  <c r="BP123" i="6"/>
  <c r="BP124" i="6"/>
  <c r="BP125" i="6"/>
  <c r="BP126" i="6"/>
  <c r="BP127" i="6"/>
  <c r="BP128" i="6"/>
  <c r="BP129" i="6"/>
  <c r="BP130" i="6"/>
  <c r="BP131" i="6"/>
  <c r="BP132" i="6"/>
  <c r="BP133" i="6"/>
  <c r="BP134" i="6"/>
  <c r="BP135" i="6"/>
  <c r="BP136" i="6"/>
  <c r="BP137" i="6"/>
  <c r="BP138" i="6"/>
  <c r="BP139" i="6"/>
  <c r="BP140" i="6"/>
  <c r="BP141" i="6"/>
  <c r="BP142" i="6"/>
  <c r="BP143" i="6"/>
  <c r="BP144" i="6"/>
  <c r="BP145" i="6"/>
  <c r="BP146" i="6"/>
  <c r="BP147" i="6"/>
  <c r="BP148" i="6"/>
  <c r="BP149" i="6"/>
  <c r="BP150" i="6"/>
  <c r="BP151" i="6"/>
  <c r="BP152" i="6"/>
  <c r="BP153" i="6"/>
  <c r="BP154" i="6"/>
  <c r="BP155" i="6"/>
  <c r="BP156" i="6"/>
  <c r="BP157" i="6"/>
  <c r="BP158" i="6"/>
  <c r="BP159" i="6"/>
  <c r="BP160" i="6"/>
  <c r="BP161" i="6"/>
  <c r="BP162" i="6"/>
  <c r="BP163" i="6"/>
  <c r="BP164" i="6"/>
  <c r="BP165" i="6"/>
  <c r="BP166" i="6"/>
  <c r="BP167" i="6"/>
  <c r="BP168" i="6"/>
  <c r="BP169" i="6"/>
  <c r="BP170" i="6"/>
  <c r="BP171" i="6"/>
  <c r="BP172" i="6"/>
  <c r="BP173" i="6"/>
  <c r="BP174" i="6"/>
  <c r="BP175" i="6"/>
  <c r="BP176" i="6"/>
  <c r="BP177" i="6"/>
  <c r="BP178" i="6"/>
  <c r="BP179" i="6"/>
  <c r="BP180" i="6"/>
  <c r="BP181" i="6"/>
  <c r="BP182" i="6"/>
  <c r="BP183" i="6"/>
  <c r="BP184" i="6"/>
  <c r="BP185" i="6"/>
  <c r="BP186" i="6"/>
  <c r="BP187" i="6"/>
  <c r="BP188" i="6"/>
  <c r="BP189" i="6"/>
  <c r="BP190" i="6"/>
  <c r="BP191" i="6"/>
  <c r="BP192" i="6"/>
  <c r="BP193" i="6"/>
  <c r="BP194" i="6"/>
  <c r="BP195" i="6"/>
  <c r="BP196" i="6"/>
  <c r="BP197" i="6"/>
  <c r="BP198" i="6"/>
  <c r="BP199" i="6"/>
  <c r="BP200" i="6"/>
  <c r="BP201" i="6"/>
  <c r="BP202" i="6"/>
  <c r="BP203" i="6"/>
  <c r="BP204" i="6"/>
  <c r="BP205" i="6"/>
  <c r="BP206" i="6"/>
  <c r="BP207" i="6"/>
  <c r="BP208" i="6"/>
  <c r="BP209" i="6"/>
  <c r="BP210" i="6"/>
  <c r="BP211" i="6"/>
  <c r="CP11" i="6"/>
  <c r="CP12" i="6"/>
  <c r="CP13" i="6"/>
  <c r="CP14" i="6"/>
  <c r="CP15" i="6"/>
  <c r="CP16" i="6"/>
  <c r="BO6" i="6"/>
  <c r="BO7" i="6"/>
  <c r="BO11" i="6"/>
  <c r="BO12" i="6"/>
  <c r="BO13" i="6"/>
  <c r="BO14" i="6"/>
  <c r="BO15" i="6"/>
  <c r="BO16" i="6"/>
  <c r="BO17" i="6"/>
  <c r="BO18" i="6"/>
  <c r="BO19" i="6"/>
  <c r="BO20" i="6"/>
  <c r="BO21" i="6"/>
  <c r="BO22" i="6"/>
  <c r="BO23" i="6"/>
  <c r="BO24" i="6"/>
  <c r="BO25" i="6"/>
  <c r="BO26" i="6"/>
  <c r="BO27" i="6"/>
  <c r="BO28" i="6"/>
  <c r="BO29" i="6"/>
  <c r="BO30" i="6"/>
  <c r="BO31" i="6"/>
  <c r="BO32" i="6"/>
  <c r="BO33" i="6"/>
  <c r="BO34" i="6"/>
  <c r="BO35" i="6"/>
  <c r="BO36" i="6"/>
  <c r="BO37" i="6"/>
  <c r="BO38" i="6"/>
  <c r="BO39" i="6"/>
  <c r="BO40" i="6"/>
  <c r="BO41" i="6"/>
  <c r="BO42" i="6"/>
  <c r="BO43" i="6"/>
  <c r="BO44" i="6"/>
  <c r="BO45" i="6"/>
  <c r="BO46" i="6"/>
  <c r="BO47" i="6"/>
  <c r="BO48" i="6"/>
  <c r="BO49" i="6"/>
  <c r="BO50" i="6"/>
  <c r="BO51" i="6"/>
  <c r="BO52" i="6"/>
  <c r="BO53" i="6"/>
  <c r="BO54" i="6"/>
  <c r="BO55" i="6"/>
  <c r="BO56" i="6"/>
  <c r="BO57" i="6"/>
  <c r="BO58" i="6"/>
  <c r="BO59" i="6"/>
  <c r="BO60" i="6"/>
  <c r="BO61" i="6"/>
  <c r="BO62" i="6"/>
  <c r="BO63" i="6"/>
  <c r="BO64" i="6"/>
  <c r="BO65" i="6"/>
  <c r="BO66" i="6"/>
  <c r="BO67" i="6"/>
  <c r="BO68" i="6"/>
  <c r="BO69" i="6"/>
  <c r="BO70" i="6"/>
  <c r="BO71" i="6"/>
  <c r="BO72" i="6"/>
  <c r="BO73" i="6"/>
  <c r="BO74" i="6"/>
  <c r="BO75" i="6"/>
  <c r="BO76" i="6"/>
  <c r="BO77" i="6"/>
  <c r="BO78" i="6"/>
  <c r="BO79" i="6"/>
  <c r="BO80" i="6"/>
  <c r="BO81" i="6"/>
  <c r="BO82" i="6"/>
  <c r="BO83" i="6"/>
  <c r="BO84" i="6"/>
  <c r="BO85" i="6"/>
  <c r="BO86" i="6"/>
  <c r="BO87" i="6"/>
  <c r="BO88" i="6"/>
  <c r="BO89" i="6"/>
  <c r="BO90" i="6"/>
  <c r="BO91" i="6"/>
  <c r="BO92" i="6"/>
  <c r="BO93" i="6"/>
  <c r="BO94" i="6"/>
  <c r="BO95" i="6"/>
  <c r="BO96" i="6"/>
  <c r="BO97" i="6"/>
  <c r="BO98" i="6"/>
  <c r="BO99" i="6"/>
  <c r="BO100" i="6"/>
  <c r="BO101" i="6"/>
  <c r="BO102" i="6"/>
  <c r="BO103" i="6"/>
  <c r="BO104" i="6"/>
  <c r="BO105" i="6"/>
  <c r="BO106" i="6"/>
  <c r="BO107" i="6"/>
  <c r="BO108" i="6"/>
  <c r="BO109" i="6"/>
  <c r="BO110" i="6"/>
  <c r="BO111" i="6"/>
  <c r="BO112" i="6"/>
  <c r="BO113" i="6"/>
  <c r="BO114" i="6"/>
  <c r="BO115" i="6"/>
  <c r="BO116" i="6"/>
  <c r="BO117" i="6"/>
  <c r="BO118" i="6"/>
  <c r="BO119" i="6"/>
  <c r="BO120" i="6"/>
  <c r="BO121" i="6"/>
  <c r="BO122" i="6"/>
  <c r="BO123" i="6"/>
  <c r="BO124" i="6"/>
  <c r="BO125" i="6"/>
  <c r="BO126" i="6"/>
  <c r="BO127" i="6"/>
  <c r="BO128" i="6"/>
  <c r="BO129" i="6"/>
  <c r="BO130" i="6"/>
  <c r="BO131" i="6"/>
  <c r="BO132" i="6"/>
  <c r="BO133" i="6"/>
  <c r="BO134" i="6"/>
  <c r="BO135" i="6"/>
  <c r="BO136" i="6"/>
  <c r="BO137" i="6"/>
  <c r="BO138" i="6"/>
  <c r="BO139" i="6"/>
  <c r="BO140" i="6"/>
  <c r="BO141" i="6"/>
  <c r="BO142" i="6"/>
  <c r="BO143" i="6"/>
  <c r="BO144" i="6"/>
  <c r="BO145" i="6"/>
  <c r="BO146" i="6"/>
  <c r="BO147" i="6"/>
  <c r="BO148" i="6"/>
  <c r="BO149" i="6"/>
  <c r="BO150" i="6"/>
  <c r="BO151" i="6"/>
  <c r="BO152" i="6"/>
  <c r="BO153" i="6"/>
  <c r="BO154" i="6"/>
  <c r="BO155" i="6"/>
  <c r="BO156" i="6"/>
  <c r="BO157" i="6"/>
  <c r="BO158" i="6"/>
  <c r="BO159" i="6"/>
  <c r="BO160" i="6"/>
  <c r="BO161" i="6"/>
  <c r="BO162" i="6"/>
  <c r="BO163" i="6"/>
  <c r="BO164" i="6"/>
  <c r="BO165" i="6"/>
  <c r="BO166" i="6"/>
  <c r="BO167" i="6"/>
  <c r="BO168" i="6"/>
  <c r="BO169" i="6"/>
  <c r="BO170" i="6"/>
  <c r="BO171" i="6"/>
  <c r="BO172" i="6"/>
  <c r="BO173" i="6"/>
  <c r="BO174" i="6"/>
  <c r="BO175" i="6"/>
  <c r="BO176" i="6"/>
  <c r="BO177" i="6"/>
  <c r="BO178" i="6"/>
  <c r="BO179" i="6"/>
  <c r="BO180" i="6"/>
  <c r="BO181" i="6"/>
  <c r="BO182" i="6"/>
  <c r="BO183" i="6"/>
  <c r="BO184" i="6"/>
  <c r="BO185" i="6"/>
  <c r="BO186" i="6"/>
  <c r="BO187" i="6"/>
  <c r="BO188" i="6"/>
  <c r="BO189" i="6"/>
  <c r="BO190" i="6"/>
  <c r="BO191" i="6"/>
  <c r="BO192" i="6"/>
  <c r="BO193" i="6"/>
  <c r="BO194" i="6"/>
  <c r="BO195" i="6"/>
  <c r="BO196" i="6"/>
  <c r="BO197" i="6"/>
  <c r="BO198" i="6"/>
  <c r="BO199" i="6"/>
  <c r="BO200" i="6"/>
  <c r="BO201" i="6"/>
  <c r="BO202" i="6"/>
  <c r="BO203" i="6"/>
  <c r="BO204" i="6"/>
  <c r="BO205" i="6"/>
  <c r="BO206" i="6"/>
  <c r="BO207" i="6"/>
  <c r="BO208" i="6"/>
  <c r="BO209" i="6"/>
  <c r="BO210" i="6"/>
  <c r="BO211" i="6"/>
  <c r="CO11" i="6"/>
  <c r="CO12" i="6"/>
  <c r="CO13" i="6"/>
  <c r="CO14" i="6"/>
  <c r="CO15" i="6"/>
  <c r="CO16" i="6"/>
  <c r="BN6" i="6"/>
  <c r="BN7" i="6"/>
  <c r="BN11" i="6"/>
  <c r="BN12" i="6"/>
  <c r="BN13" i="6"/>
  <c r="BN14" i="6"/>
  <c r="BN15" i="6"/>
  <c r="BN16" i="6"/>
  <c r="BN17" i="6"/>
  <c r="BN18" i="6"/>
  <c r="BN19" i="6"/>
  <c r="BN20" i="6"/>
  <c r="BN21" i="6"/>
  <c r="BN22" i="6"/>
  <c r="BN23" i="6"/>
  <c r="BN24" i="6"/>
  <c r="BN25" i="6"/>
  <c r="BN26" i="6"/>
  <c r="BN27" i="6"/>
  <c r="BN28" i="6"/>
  <c r="BN29" i="6"/>
  <c r="BN30" i="6"/>
  <c r="BN31" i="6"/>
  <c r="BN32" i="6"/>
  <c r="BN33" i="6"/>
  <c r="BN34" i="6"/>
  <c r="BN35" i="6"/>
  <c r="BN36" i="6"/>
  <c r="BN37" i="6"/>
  <c r="BN38" i="6"/>
  <c r="BN39" i="6"/>
  <c r="BN40" i="6"/>
  <c r="BN41" i="6"/>
  <c r="BN42" i="6"/>
  <c r="BN43" i="6"/>
  <c r="BN44" i="6"/>
  <c r="BN45" i="6"/>
  <c r="BN46" i="6"/>
  <c r="BN47" i="6"/>
  <c r="BN48" i="6"/>
  <c r="BN49" i="6"/>
  <c r="BN50" i="6"/>
  <c r="BN51" i="6"/>
  <c r="BN52" i="6"/>
  <c r="BN53" i="6"/>
  <c r="BN54" i="6"/>
  <c r="BN55" i="6"/>
  <c r="BN56" i="6"/>
  <c r="BN57" i="6"/>
  <c r="BN58" i="6"/>
  <c r="BN59" i="6"/>
  <c r="BN60" i="6"/>
  <c r="BN61" i="6"/>
  <c r="BN62" i="6"/>
  <c r="BN63" i="6"/>
  <c r="BN64" i="6"/>
  <c r="BN65" i="6"/>
  <c r="BN66" i="6"/>
  <c r="BN67" i="6"/>
  <c r="BN68" i="6"/>
  <c r="BN69" i="6"/>
  <c r="BN70" i="6"/>
  <c r="BN71" i="6"/>
  <c r="BN72" i="6"/>
  <c r="BN73" i="6"/>
  <c r="BN74" i="6"/>
  <c r="BN75" i="6"/>
  <c r="BN76" i="6"/>
  <c r="BN77" i="6"/>
  <c r="BN78" i="6"/>
  <c r="BN79" i="6"/>
  <c r="BN80" i="6"/>
  <c r="BN81" i="6"/>
  <c r="BN82" i="6"/>
  <c r="BN83" i="6"/>
  <c r="BN84" i="6"/>
  <c r="BN85" i="6"/>
  <c r="BN86" i="6"/>
  <c r="BN87" i="6"/>
  <c r="BN88" i="6"/>
  <c r="BN89" i="6"/>
  <c r="BN90" i="6"/>
  <c r="BN91" i="6"/>
  <c r="BN92" i="6"/>
  <c r="BN93" i="6"/>
  <c r="BN94" i="6"/>
  <c r="BN95" i="6"/>
  <c r="BN96" i="6"/>
  <c r="BN97" i="6"/>
  <c r="BN98" i="6"/>
  <c r="BN99" i="6"/>
  <c r="BN100" i="6"/>
  <c r="BN101" i="6"/>
  <c r="BN102" i="6"/>
  <c r="BN103" i="6"/>
  <c r="BN104" i="6"/>
  <c r="BN105" i="6"/>
  <c r="BN106" i="6"/>
  <c r="BN107" i="6"/>
  <c r="BN108" i="6"/>
  <c r="BN109" i="6"/>
  <c r="BN110" i="6"/>
  <c r="BN111" i="6"/>
  <c r="BN112" i="6"/>
  <c r="BN113" i="6"/>
  <c r="BN114" i="6"/>
  <c r="BN115" i="6"/>
  <c r="BN116" i="6"/>
  <c r="BN117" i="6"/>
  <c r="BN118" i="6"/>
  <c r="BN119" i="6"/>
  <c r="BN120" i="6"/>
  <c r="BN121" i="6"/>
  <c r="BN122" i="6"/>
  <c r="BN123" i="6"/>
  <c r="BN124" i="6"/>
  <c r="BN125" i="6"/>
  <c r="BN126" i="6"/>
  <c r="BN127" i="6"/>
  <c r="BN128" i="6"/>
  <c r="BN129" i="6"/>
  <c r="BN130" i="6"/>
  <c r="BN131" i="6"/>
  <c r="BN132" i="6"/>
  <c r="BN133" i="6"/>
  <c r="BN134" i="6"/>
  <c r="BN135" i="6"/>
  <c r="BN136" i="6"/>
  <c r="BN137" i="6"/>
  <c r="BN138" i="6"/>
  <c r="BN139" i="6"/>
  <c r="BN140" i="6"/>
  <c r="BN141" i="6"/>
  <c r="BN142" i="6"/>
  <c r="BN143" i="6"/>
  <c r="BN144" i="6"/>
  <c r="BN145" i="6"/>
  <c r="BN146" i="6"/>
  <c r="BN147" i="6"/>
  <c r="BN148" i="6"/>
  <c r="BN149" i="6"/>
  <c r="BN150" i="6"/>
  <c r="BN151" i="6"/>
  <c r="BN152" i="6"/>
  <c r="BN153" i="6"/>
  <c r="BN154" i="6"/>
  <c r="BN155" i="6"/>
  <c r="BN156" i="6"/>
  <c r="BN157" i="6"/>
  <c r="BN158" i="6"/>
  <c r="BN159" i="6"/>
  <c r="BN160" i="6"/>
  <c r="BN161" i="6"/>
  <c r="BN162" i="6"/>
  <c r="BN163" i="6"/>
  <c r="BN164" i="6"/>
  <c r="BN165" i="6"/>
  <c r="BN166" i="6"/>
  <c r="BN167" i="6"/>
  <c r="BN168" i="6"/>
  <c r="BN169" i="6"/>
  <c r="BN170" i="6"/>
  <c r="BN171" i="6"/>
  <c r="BN172" i="6"/>
  <c r="BN173" i="6"/>
  <c r="BN174" i="6"/>
  <c r="BN175" i="6"/>
  <c r="BN176" i="6"/>
  <c r="BN177" i="6"/>
  <c r="BN178" i="6"/>
  <c r="BN179" i="6"/>
  <c r="BN180" i="6"/>
  <c r="BN181" i="6"/>
  <c r="BN182" i="6"/>
  <c r="BN183" i="6"/>
  <c r="BN184" i="6"/>
  <c r="BN185" i="6"/>
  <c r="BN186" i="6"/>
  <c r="BN187" i="6"/>
  <c r="BN188" i="6"/>
  <c r="BN189" i="6"/>
  <c r="BN190" i="6"/>
  <c r="BN191" i="6"/>
  <c r="BN192" i="6"/>
  <c r="BN193" i="6"/>
  <c r="BN194" i="6"/>
  <c r="BN195" i="6"/>
  <c r="BN196" i="6"/>
  <c r="BN197" i="6"/>
  <c r="BN198" i="6"/>
  <c r="BN199" i="6"/>
  <c r="BN200" i="6"/>
  <c r="BN201" i="6"/>
  <c r="BN202" i="6"/>
  <c r="BN203" i="6"/>
  <c r="BN204" i="6"/>
  <c r="BN205" i="6"/>
  <c r="BN206" i="6"/>
  <c r="BN207" i="6"/>
  <c r="BN208" i="6"/>
  <c r="BN209" i="6"/>
  <c r="BN210" i="6"/>
  <c r="BN211" i="6"/>
  <c r="CN11" i="6"/>
  <c r="CN12" i="6"/>
  <c r="CN13" i="6"/>
  <c r="CN14" i="6"/>
  <c r="CN15" i="6"/>
  <c r="CN16" i="6"/>
  <c r="BM6" i="6"/>
  <c r="BM7" i="6"/>
  <c r="BM11" i="6"/>
  <c r="BM12" i="6"/>
  <c r="BM13" i="6"/>
  <c r="BM14" i="6"/>
  <c r="BM15" i="6"/>
  <c r="BM16" i="6"/>
  <c r="BM17" i="6"/>
  <c r="BM18" i="6"/>
  <c r="BM19" i="6"/>
  <c r="BM20" i="6"/>
  <c r="BM21" i="6"/>
  <c r="BM22" i="6"/>
  <c r="BM23" i="6"/>
  <c r="BM24" i="6"/>
  <c r="BM25" i="6"/>
  <c r="BM26" i="6"/>
  <c r="BM27" i="6"/>
  <c r="BM28" i="6"/>
  <c r="BM29" i="6"/>
  <c r="BM30" i="6"/>
  <c r="BM31" i="6"/>
  <c r="BM32" i="6"/>
  <c r="BM33" i="6"/>
  <c r="BM34" i="6"/>
  <c r="BM35" i="6"/>
  <c r="BM36" i="6"/>
  <c r="BM37" i="6"/>
  <c r="BM38" i="6"/>
  <c r="BM39" i="6"/>
  <c r="BM40" i="6"/>
  <c r="BM41" i="6"/>
  <c r="BM42" i="6"/>
  <c r="BM43" i="6"/>
  <c r="BM44" i="6"/>
  <c r="BM45" i="6"/>
  <c r="BM46" i="6"/>
  <c r="BM47" i="6"/>
  <c r="BM48" i="6"/>
  <c r="BM49" i="6"/>
  <c r="BM50" i="6"/>
  <c r="BM51" i="6"/>
  <c r="BM52" i="6"/>
  <c r="BM53" i="6"/>
  <c r="BM54" i="6"/>
  <c r="BM55" i="6"/>
  <c r="BM56" i="6"/>
  <c r="BM57" i="6"/>
  <c r="BM58" i="6"/>
  <c r="BM59" i="6"/>
  <c r="BM60" i="6"/>
  <c r="BM61" i="6"/>
  <c r="BM62" i="6"/>
  <c r="BM63" i="6"/>
  <c r="BM64" i="6"/>
  <c r="BM65" i="6"/>
  <c r="BM66" i="6"/>
  <c r="BM67" i="6"/>
  <c r="BM68" i="6"/>
  <c r="BM69" i="6"/>
  <c r="BM70" i="6"/>
  <c r="BM71" i="6"/>
  <c r="BM72" i="6"/>
  <c r="BM73" i="6"/>
  <c r="BM74" i="6"/>
  <c r="BM75" i="6"/>
  <c r="BM76" i="6"/>
  <c r="BM77" i="6"/>
  <c r="BM78" i="6"/>
  <c r="BM79" i="6"/>
  <c r="BM80" i="6"/>
  <c r="BM81" i="6"/>
  <c r="BM82" i="6"/>
  <c r="BM83" i="6"/>
  <c r="BM84" i="6"/>
  <c r="BM85" i="6"/>
  <c r="BM86" i="6"/>
  <c r="BM87" i="6"/>
  <c r="BM88" i="6"/>
  <c r="BM89" i="6"/>
  <c r="BM90" i="6"/>
  <c r="BM91" i="6"/>
  <c r="BM92" i="6"/>
  <c r="BM93" i="6"/>
  <c r="BM94" i="6"/>
  <c r="BM95" i="6"/>
  <c r="BM96" i="6"/>
  <c r="BM97" i="6"/>
  <c r="BM98" i="6"/>
  <c r="BM99" i="6"/>
  <c r="BM100" i="6"/>
  <c r="BM101" i="6"/>
  <c r="BM102" i="6"/>
  <c r="BM103" i="6"/>
  <c r="BM104" i="6"/>
  <c r="BM105" i="6"/>
  <c r="BM106" i="6"/>
  <c r="BM107" i="6"/>
  <c r="BM108" i="6"/>
  <c r="BM109" i="6"/>
  <c r="BM110" i="6"/>
  <c r="BM111" i="6"/>
  <c r="BM112" i="6"/>
  <c r="BM113" i="6"/>
  <c r="BM114" i="6"/>
  <c r="BM115" i="6"/>
  <c r="BM116" i="6"/>
  <c r="BM117" i="6"/>
  <c r="BM118" i="6"/>
  <c r="BM119" i="6"/>
  <c r="BM120" i="6"/>
  <c r="BM121" i="6"/>
  <c r="BM122" i="6"/>
  <c r="BM123" i="6"/>
  <c r="BM124" i="6"/>
  <c r="BM125" i="6"/>
  <c r="BM126" i="6"/>
  <c r="BM127" i="6"/>
  <c r="BM128" i="6"/>
  <c r="BM129" i="6"/>
  <c r="BM130" i="6"/>
  <c r="BM131" i="6"/>
  <c r="BM132" i="6"/>
  <c r="BM133" i="6"/>
  <c r="BM134" i="6"/>
  <c r="BM135" i="6"/>
  <c r="BM136" i="6"/>
  <c r="BM137" i="6"/>
  <c r="BM138" i="6"/>
  <c r="BM139" i="6"/>
  <c r="BM140" i="6"/>
  <c r="BM141" i="6"/>
  <c r="BM142" i="6"/>
  <c r="BM143" i="6"/>
  <c r="BM144" i="6"/>
  <c r="BM145" i="6"/>
  <c r="BM146" i="6"/>
  <c r="BM147" i="6"/>
  <c r="BM148" i="6"/>
  <c r="BM149" i="6"/>
  <c r="BM150" i="6"/>
  <c r="BM151" i="6"/>
  <c r="BM152" i="6"/>
  <c r="BM153" i="6"/>
  <c r="BM154" i="6"/>
  <c r="BM155" i="6"/>
  <c r="BM156" i="6"/>
  <c r="BM157" i="6"/>
  <c r="BM158" i="6"/>
  <c r="BM159" i="6"/>
  <c r="BM160" i="6"/>
  <c r="BM161" i="6"/>
  <c r="BM162" i="6"/>
  <c r="BM163" i="6"/>
  <c r="BM164" i="6"/>
  <c r="BM165" i="6"/>
  <c r="BM166" i="6"/>
  <c r="BM167" i="6"/>
  <c r="BM168" i="6"/>
  <c r="BM169" i="6"/>
  <c r="BM170" i="6"/>
  <c r="BM171" i="6"/>
  <c r="BM172" i="6"/>
  <c r="BM173" i="6"/>
  <c r="BM174" i="6"/>
  <c r="BM175" i="6"/>
  <c r="BM176" i="6"/>
  <c r="BM177" i="6"/>
  <c r="BM178" i="6"/>
  <c r="BM179" i="6"/>
  <c r="BM180" i="6"/>
  <c r="BM181" i="6"/>
  <c r="BM182" i="6"/>
  <c r="BM183" i="6"/>
  <c r="BM184" i="6"/>
  <c r="BM185" i="6"/>
  <c r="BM186" i="6"/>
  <c r="BM187" i="6"/>
  <c r="BM188" i="6"/>
  <c r="BM189" i="6"/>
  <c r="BM190" i="6"/>
  <c r="BM191" i="6"/>
  <c r="BM192" i="6"/>
  <c r="BM193" i="6"/>
  <c r="BM194" i="6"/>
  <c r="BM195" i="6"/>
  <c r="BM196" i="6"/>
  <c r="BM197" i="6"/>
  <c r="BM198" i="6"/>
  <c r="BM199" i="6"/>
  <c r="BM200" i="6"/>
  <c r="BM201" i="6"/>
  <c r="BM202" i="6"/>
  <c r="BM203" i="6"/>
  <c r="BM204" i="6"/>
  <c r="BM205" i="6"/>
  <c r="BM206" i="6"/>
  <c r="BM207" i="6"/>
  <c r="BM208" i="6"/>
  <c r="BM209" i="6"/>
  <c r="BM210" i="6"/>
  <c r="BM211" i="6"/>
  <c r="CM11" i="6"/>
  <c r="CM12" i="6"/>
  <c r="CM13" i="6"/>
  <c r="CM14" i="6"/>
  <c r="CM15" i="6"/>
  <c r="CM16" i="6"/>
  <c r="BL6" i="6"/>
  <c r="BL7" i="6"/>
  <c r="BL11" i="6"/>
  <c r="BL12" i="6"/>
  <c r="BL13" i="6"/>
  <c r="BL14" i="6"/>
  <c r="BL15" i="6"/>
  <c r="BL16" i="6"/>
  <c r="BL17" i="6"/>
  <c r="BL18" i="6"/>
  <c r="BL19" i="6"/>
  <c r="BL20" i="6"/>
  <c r="BL21" i="6"/>
  <c r="BL22" i="6"/>
  <c r="BL23" i="6"/>
  <c r="BL24" i="6"/>
  <c r="BL25" i="6"/>
  <c r="BL26" i="6"/>
  <c r="BL27" i="6"/>
  <c r="BL28" i="6"/>
  <c r="BL29" i="6"/>
  <c r="BL30" i="6"/>
  <c r="BL31" i="6"/>
  <c r="BL32" i="6"/>
  <c r="BL33" i="6"/>
  <c r="BL34" i="6"/>
  <c r="BL35" i="6"/>
  <c r="BL36" i="6"/>
  <c r="BL37" i="6"/>
  <c r="BL38" i="6"/>
  <c r="BL39" i="6"/>
  <c r="BL40" i="6"/>
  <c r="BL41" i="6"/>
  <c r="BL42" i="6"/>
  <c r="BL43" i="6"/>
  <c r="BL44" i="6"/>
  <c r="BL45" i="6"/>
  <c r="BL46" i="6"/>
  <c r="BL47" i="6"/>
  <c r="BL48" i="6"/>
  <c r="BL49" i="6"/>
  <c r="BL50" i="6"/>
  <c r="BL51" i="6"/>
  <c r="BL52" i="6"/>
  <c r="BL53" i="6"/>
  <c r="BL54" i="6"/>
  <c r="BL55" i="6"/>
  <c r="BL56" i="6"/>
  <c r="BL57" i="6"/>
  <c r="BL58" i="6"/>
  <c r="BL59" i="6"/>
  <c r="BL60" i="6"/>
  <c r="BL61" i="6"/>
  <c r="BL62" i="6"/>
  <c r="BL63" i="6"/>
  <c r="BL64" i="6"/>
  <c r="BL65" i="6"/>
  <c r="BL66" i="6"/>
  <c r="BL67" i="6"/>
  <c r="BL68" i="6"/>
  <c r="BL69" i="6"/>
  <c r="BL70" i="6"/>
  <c r="BL71" i="6"/>
  <c r="BL72" i="6"/>
  <c r="BL73" i="6"/>
  <c r="BL74" i="6"/>
  <c r="BL75" i="6"/>
  <c r="BL76" i="6"/>
  <c r="BL77" i="6"/>
  <c r="BL78" i="6"/>
  <c r="BL79" i="6"/>
  <c r="BL80" i="6"/>
  <c r="BL81" i="6"/>
  <c r="BL82" i="6"/>
  <c r="BL83" i="6"/>
  <c r="BL84" i="6"/>
  <c r="BL85" i="6"/>
  <c r="BL86" i="6"/>
  <c r="BL87" i="6"/>
  <c r="BL88" i="6"/>
  <c r="BL89" i="6"/>
  <c r="BL90" i="6"/>
  <c r="BL91" i="6"/>
  <c r="BL92" i="6"/>
  <c r="BL93" i="6"/>
  <c r="BL94" i="6"/>
  <c r="BL95" i="6"/>
  <c r="BL96" i="6"/>
  <c r="BL97" i="6"/>
  <c r="BL98" i="6"/>
  <c r="BL99" i="6"/>
  <c r="BL100" i="6"/>
  <c r="BL101" i="6"/>
  <c r="BL102" i="6"/>
  <c r="BL103" i="6"/>
  <c r="BL104" i="6"/>
  <c r="BL105" i="6"/>
  <c r="BL106" i="6"/>
  <c r="BL107" i="6"/>
  <c r="BL108" i="6"/>
  <c r="BL109" i="6"/>
  <c r="BL110" i="6"/>
  <c r="BL111" i="6"/>
  <c r="BL112" i="6"/>
  <c r="BL113" i="6"/>
  <c r="BL114" i="6"/>
  <c r="BL115" i="6"/>
  <c r="BL116" i="6"/>
  <c r="BL117" i="6"/>
  <c r="BL118" i="6"/>
  <c r="BL119" i="6"/>
  <c r="BL120" i="6"/>
  <c r="BL121" i="6"/>
  <c r="BL122" i="6"/>
  <c r="BL123" i="6"/>
  <c r="BL124" i="6"/>
  <c r="BL125" i="6"/>
  <c r="BL126" i="6"/>
  <c r="BL127" i="6"/>
  <c r="BL128" i="6"/>
  <c r="BL129" i="6"/>
  <c r="BL130" i="6"/>
  <c r="BL131" i="6"/>
  <c r="BL132" i="6"/>
  <c r="BL133" i="6"/>
  <c r="BL134" i="6"/>
  <c r="BL135" i="6"/>
  <c r="BL136" i="6"/>
  <c r="BL137" i="6"/>
  <c r="BL138" i="6"/>
  <c r="BL139" i="6"/>
  <c r="BL140" i="6"/>
  <c r="BL141" i="6"/>
  <c r="BL142" i="6"/>
  <c r="BL143" i="6"/>
  <c r="BL144" i="6"/>
  <c r="BL145" i="6"/>
  <c r="BL146" i="6"/>
  <c r="BL147" i="6"/>
  <c r="BL148" i="6"/>
  <c r="BL149" i="6"/>
  <c r="BL150" i="6"/>
  <c r="BL151" i="6"/>
  <c r="BL152" i="6"/>
  <c r="BL153" i="6"/>
  <c r="BL154" i="6"/>
  <c r="BL155" i="6"/>
  <c r="BL156" i="6"/>
  <c r="BL157" i="6"/>
  <c r="BL158" i="6"/>
  <c r="BL159" i="6"/>
  <c r="BL160" i="6"/>
  <c r="BL161" i="6"/>
  <c r="BL162" i="6"/>
  <c r="BL163" i="6"/>
  <c r="BL164" i="6"/>
  <c r="BL165" i="6"/>
  <c r="BL166" i="6"/>
  <c r="BL167" i="6"/>
  <c r="BL168" i="6"/>
  <c r="BL169" i="6"/>
  <c r="BL170" i="6"/>
  <c r="BL171" i="6"/>
  <c r="BL172" i="6"/>
  <c r="BL173" i="6"/>
  <c r="BL174" i="6"/>
  <c r="BL175" i="6"/>
  <c r="BL176" i="6"/>
  <c r="BL177" i="6"/>
  <c r="BL178" i="6"/>
  <c r="BL179" i="6"/>
  <c r="BL180" i="6"/>
  <c r="BL181" i="6"/>
  <c r="BL182" i="6"/>
  <c r="BL183" i="6"/>
  <c r="BL184" i="6"/>
  <c r="BL185" i="6"/>
  <c r="BL186" i="6"/>
  <c r="BL187" i="6"/>
  <c r="BL188" i="6"/>
  <c r="BL189" i="6"/>
  <c r="BL190" i="6"/>
  <c r="BL191" i="6"/>
  <c r="BL192" i="6"/>
  <c r="BL193" i="6"/>
  <c r="BL194" i="6"/>
  <c r="BL195" i="6"/>
  <c r="BL196" i="6"/>
  <c r="BL197" i="6"/>
  <c r="BL198" i="6"/>
  <c r="BL199" i="6"/>
  <c r="BL200" i="6"/>
  <c r="BL201" i="6"/>
  <c r="BL202" i="6"/>
  <c r="BL203" i="6"/>
  <c r="BL204" i="6"/>
  <c r="BL205" i="6"/>
  <c r="BL206" i="6"/>
  <c r="BL207" i="6"/>
  <c r="BL208" i="6"/>
  <c r="BL209" i="6"/>
  <c r="BL210" i="6"/>
  <c r="BL211" i="6"/>
  <c r="CL11" i="6"/>
  <c r="CL12" i="6"/>
  <c r="CL13" i="6"/>
  <c r="CL14" i="6"/>
  <c r="CL15" i="6"/>
  <c r="CL16" i="6"/>
  <c r="BK6" i="6"/>
  <c r="BK7" i="6"/>
  <c r="BK11" i="6"/>
  <c r="BK12" i="6"/>
  <c r="BK13" i="6"/>
  <c r="BK14" i="6"/>
  <c r="BK15" i="6"/>
  <c r="BK16" i="6"/>
  <c r="BK17" i="6"/>
  <c r="BK18" i="6"/>
  <c r="BK19" i="6"/>
  <c r="BK20" i="6"/>
  <c r="BK21" i="6"/>
  <c r="BK22" i="6"/>
  <c r="BK23" i="6"/>
  <c r="BK24" i="6"/>
  <c r="BK25" i="6"/>
  <c r="BK26" i="6"/>
  <c r="BK27" i="6"/>
  <c r="BK28" i="6"/>
  <c r="BK29" i="6"/>
  <c r="BK30" i="6"/>
  <c r="BK31" i="6"/>
  <c r="BK32" i="6"/>
  <c r="BK33" i="6"/>
  <c r="BK34" i="6"/>
  <c r="BK35" i="6"/>
  <c r="BK36" i="6"/>
  <c r="BK37" i="6"/>
  <c r="BK38" i="6"/>
  <c r="BK39" i="6"/>
  <c r="BK40" i="6"/>
  <c r="BK41" i="6"/>
  <c r="BK42" i="6"/>
  <c r="BK43" i="6"/>
  <c r="BK44" i="6"/>
  <c r="BK45" i="6"/>
  <c r="BK46" i="6"/>
  <c r="BK47" i="6"/>
  <c r="BK48" i="6"/>
  <c r="BK49" i="6"/>
  <c r="BK50" i="6"/>
  <c r="BK51" i="6"/>
  <c r="BK52" i="6"/>
  <c r="BK53" i="6"/>
  <c r="BK54" i="6"/>
  <c r="BK55" i="6"/>
  <c r="BK56" i="6"/>
  <c r="BK57" i="6"/>
  <c r="BK58" i="6"/>
  <c r="BK59" i="6"/>
  <c r="BK60" i="6"/>
  <c r="BK61" i="6"/>
  <c r="BK62" i="6"/>
  <c r="BK63" i="6"/>
  <c r="BK64" i="6"/>
  <c r="BK65" i="6"/>
  <c r="BK66" i="6"/>
  <c r="BK67" i="6"/>
  <c r="BK68" i="6"/>
  <c r="BK69" i="6"/>
  <c r="BK70" i="6"/>
  <c r="BK71" i="6"/>
  <c r="BK72" i="6"/>
  <c r="BK73" i="6"/>
  <c r="BK74" i="6"/>
  <c r="BK75" i="6"/>
  <c r="BK76" i="6"/>
  <c r="BK77" i="6"/>
  <c r="BK78" i="6"/>
  <c r="BK79" i="6"/>
  <c r="BK80" i="6"/>
  <c r="BK81" i="6"/>
  <c r="BK82" i="6"/>
  <c r="BK83" i="6"/>
  <c r="BK84" i="6"/>
  <c r="BK85" i="6"/>
  <c r="BK86" i="6"/>
  <c r="BK87" i="6"/>
  <c r="BK88" i="6"/>
  <c r="BK89" i="6"/>
  <c r="BK90" i="6"/>
  <c r="BK91" i="6"/>
  <c r="BK92" i="6"/>
  <c r="BK93" i="6"/>
  <c r="BK94" i="6"/>
  <c r="BK95" i="6"/>
  <c r="BK96" i="6"/>
  <c r="BK97" i="6"/>
  <c r="BK98" i="6"/>
  <c r="BK99" i="6"/>
  <c r="BK100" i="6"/>
  <c r="BK101" i="6"/>
  <c r="BK102" i="6"/>
  <c r="BK103" i="6"/>
  <c r="BK104" i="6"/>
  <c r="BK105" i="6"/>
  <c r="BK106" i="6"/>
  <c r="BK107" i="6"/>
  <c r="BK108" i="6"/>
  <c r="BK109" i="6"/>
  <c r="BK110" i="6"/>
  <c r="BK111" i="6"/>
  <c r="BK112" i="6"/>
  <c r="BK113" i="6"/>
  <c r="BK114" i="6"/>
  <c r="BK115" i="6"/>
  <c r="BK116" i="6"/>
  <c r="BK117" i="6"/>
  <c r="BK118" i="6"/>
  <c r="BK119" i="6"/>
  <c r="BK120" i="6"/>
  <c r="BK121" i="6"/>
  <c r="BK122" i="6"/>
  <c r="BK123" i="6"/>
  <c r="BK124" i="6"/>
  <c r="BK125" i="6"/>
  <c r="BK126" i="6"/>
  <c r="BK127" i="6"/>
  <c r="BK128" i="6"/>
  <c r="BK129" i="6"/>
  <c r="BK130" i="6"/>
  <c r="BK131" i="6"/>
  <c r="BK132" i="6"/>
  <c r="BK133" i="6"/>
  <c r="BK134" i="6"/>
  <c r="BK135" i="6"/>
  <c r="BK136" i="6"/>
  <c r="BK137" i="6"/>
  <c r="BK138" i="6"/>
  <c r="BK139" i="6"/>
  <c r="BK140" i="6"/>
  <c r="BK141" i="6"/>
  <c r="BK142" i="6"/>
  <c r="BK143" i="6"/>
  <c r="BK144" i="6"/>
  <c r="BK145" i="6"/>
  <c r="BK146" i="6"/>
  <c r="BK147" i="6"/>
  <c r="BK148" i="6"/>
  <c r="BK149" i="6"/>
  <c r="BK150" i="6"/>
  <c r="BK151" i="6"/>
  <c r="BK152" i="6"/>
  <c r="BK153" i="6"/>
  <c r="BK154" i="6"/>
  <c r="BK155" i="6"/>
  <c r="BK156" i="6"/>
  <c r="BK157" i="6"/>
  <c r="BK158" i="6"/>
  <c r="BK159" i="6"/>
  <c r="BK160" i="6"/>
  <c r="BK161" i="6"/>
  <c r="BK162" i="6"/>
  <c r="BK163" i="6"/>
  <c r="BK164" i="6"/>
  <c r="BK165" i="6"/>
  <c r="BK166" i="6"/>
  <c r="BK167" i="6"/>
  <c r="BK168" i="6"/>
  <c r="BK169" i="6"/>
  <c r="BK170" i="6"/>
  <c r="BK171" i="6"/>
  <c r="BK172" i="6"/>
  <c r="BK173" i="6"/>
  <c r="BK174" i="6"/>
  <c r="BK175" i="6"/>
  <c r="BK176" i="6"/>
  <c r="BK177" i="6"/>
  <c r="BK178" i="6"/>
  <c r="BK179" i="6"/>
  <c r="BK180" i="6"/>
  <c r="BK181" i="6"/>
  <c r="BK182" i="6"/>
  <c r="BK183" i="6"/>
  <c r="BK184" i="6"/>
  <c r="BK185" i="6"/>
  <c r="BK186" i="6"/>
  <c r="BK187" i="6"/>
  <c r="BK188" i="6"/>
  <c r="BK189" i="6"/>
  <c r="BK190" i="6"/>
  <c r="BK191" i="6"/>
  <c r="BK192" i="6"/>
  <c r="BK193" i="6"/>
  <c r="BK194" i="6"/>
  <c r="BK195" i="6"/>
  <c r="BK196" i="6"/>
  <c r="BK197" i="6"/>
  <c r="BK198" i="6"/>
  <c r="BK199" i="6"/>
  <c r="BK200" i="6"/>
  <c r="BK201" i="6"/>
  <c r="BK202" i="6"/>
  <c r="BK203" i="6"/>
  <c r="BK204" i="6"/>
  <c r="BK205" i="6"/>
  <c r="BK206" i="6"/>
  <c r="BK207" i="6"/>
  <c r="BK208" i="6"/>
  <c r="BK209" i="6"/>
  <c r="BK210" i="6"/>
  <c r="BK211" i="6"/>
  <c r="CK11" i="6"/>
  <c r="CK12" i="6"/>
  <c r="CK13" i="6"/>
  <c r="CK14" i="6"/>
  <c r="CK15" i="6"/>
  <c r="CK16" i="6"/>
  <c r="BJ6" i="6"/>
  <c r="BJ7" i="6"/>
  <c r="BJ11" i="6"/>
  <c r="BJ12" i="6"/>
  <c r="BJ13" i="6"/>
  <c r="BJ14" i="6"/>
  <c r="BJ15" i="6"/>
  <c r="BJ16" i="6"/>
  <c r="BJ17" i="6"/>
  <c r="BJ18" i="6"/>
  <c r="BJ19" i="6"/>
  <c r="BJ20" i="6"/>
  <c r="BJ21" i="6"/>
  <c r="BJ22" i="6"/>
  <c r="BJ23" i="6"/>
  <c r="BJ24" i="6"/>
  <c r="BJ25" i="6"/>
  <c r="BJ26" i="6"/>
  <c r="BJ27" i="6"/>
  <c r="BJ28" i="6"/>
  <c r="BJ29" i="6"/>
  <c r="BJ30" i="6"/>
  <c r="BJ31" i="6"/>
  <c r="BJ32" i="6"/>
  <c r="BJ33" i="6"/>
  <c r="BJ34" i="6"/>
  <c r="BJ35" i="6"/>
  <c r="BJ36" i="6"/>
  <c r="BJ37" i="6"/>
  <c r="BJ38" i="6"/>
  <c r="BJ39" i="6"/>
  <c r="BJ40" i="6"/>
  <c r="BJ41" i="6"/>
  <c r="BJ42" i="6"/>
  <c r="BJ43" i="6"/>
  <c r="BJ44" i="6"/>
  <c r="BJ45" i="6"/>
  <c r="BJ46" i="6"/>
  <c r="BJ47" i="6"/>
  <c r="BJ48" i="6"/>
  <c r="BJ49" i="6"/>
  <c r="BJ50" i="6"/>
  <c r="BJ51" i="6"/>
  <c r="BJ52" i="6"/>
  <c r="BJ53" i="6"/>
  <c r="BJ54" i="6"/>
  <c r="BJ55" i="6"/>
  <c r="BJ56" i="6"/>
  <c r="BJ57" i="6"/>
  <c r="BJ58" i="6"/>
  <c r="BJ59" i="6"/>
  <c r="BJ60" i="6"/>
  <c r="BJ61" i="6"/>
  <c r="BJ62" i="6"/>
  <c r="BJ63" i="6"/>
  <c r="BJ64" i="6"/>
  <c r="BJ65" i="6"/>
  <c r="BJ66" i="6"/>
  <c r="BJ67" i="6"/>
  <c r="BJ68" i="6"/>
  <c r="BJ69" i="6"/>
  <c r="BJ70" i="6"/>
  <c r="BJ71" i="6"/>
  <c r="BJ72" i="6"/>
  <c r="BJ73" i="6"/>
  <c r="BJ74" i="6"/>
  <c r="BJ75" i="6"/>
  <c r="BJ76" i="6"/>
  <c r="BJ77" i="6"/>
  <c r="BJ78" i="6"/>
  <c r="BJ79" i="6"/>
  <c r="BJ80" i="6"/>
  <c r="BJ81" i="6"/>
  <c r="BJ82" i="6"/>
  <c r="BJ83" i="6"/>
  <c r="BJ84" i="6"/>
  <c r="BJ85" i="6"/>
  <c r="BJ86" i="6"/>
  <c r="BJ87" i="6"/>
  <c r="BJ88" i="6"/>
  <c r="BJ89" i="6"/>
  <c r="BJ90" i="6"/>
  <c r="BJ91" i="6"/>
  <c r="BJ92" i="6"/>
  <c r="BJ93" i="6"/>
  <c r="BJ94" i="6"/>
  <c r="BJ95" i="6"/>
  <c r="BJ96" i="6"/>
  <c r="BJ97" i="6"/>
  <c r="BJ98" i="6"/>
  <c r="BJ99" i="6"/>
  <c r="BJ100" i="6"/>
  <c r="BJ101" i="6"/>
  <c r="BJ102" i="6"/>
  <c r="BJ103" i="6"/>
  <c r="BJ104" i="6"/>
  <c r="BJ105" i="6"/>
  <c r="BJ106" i="6"/>
  <c r="BJ107" i="6"/>
  <c r="BJ108" i="6"/>
  <c r="BJ109" i="6"/>
  <c r="BJ110" i="6"/>
  <c r="BJ111" i="6"/>
  <c r="BJ112" i="6"/>
  <c r="BJ113" i="6"/>
  <c r="BJ114" i="6"/>
  <c r="BJ115" i="6"/>
  <c r="BJ116" i="6"/>
  <c r="BJ117" i="6"/>
  <c r="BJ118" i="6"/>
  <c r="BJ119" i="6"/>
  <c r="BJ120" i="6"/>
  <c r="BJ121" i="6"/>
  <c r="BJ122" i="6"/>
  <c r="BJ123" i="6"/>
  <c r="BJ124" i="6"/>
  <c r="BJ125" i="6"/>
  <c r="BJ126" i="6"/>
  <c r="BJ127" i="6"/>
  <c r="BJ128" i="6"/>
  <c r="BJ129" i="6"/>
  <c r="BJ130" i="6"/>
  <c r="BJ131" i="6"/>
  <c r="BJ132" i="6"/>
  <c r="BJ133" i="6"/>
  <c r="BJ134" i="6"/>
  <c r="BJ135" i="6"/>
  <c r="BJ136" i="6"/>
  <c r="BJ137" i="6"/>
  <c r="BJ138" i="6"/>
  <c r="BJ139" i="6"/>
  <c r="BJ140" i="6"/>
  <c r="BJ141" i="6"/>
  <c r="BJ142" i="6"/>
  <c r="BJ143" i="6"/>
  <c r="BJ144" i="6"/>
  <c r="BJ145" i="6"/>
  <c r="BJ146" i="6"/>
  <c r="BJ147" i="6"/>
  <c r="BJ148" i="6"/>
  <c r="BJ149" i="6"/>
  <c r="BJ150" i="6"/>
  <c r="BJ151" i="6"/>
  <c r="BJ152" i="6"/>
  <c r="BJ153" i="6"/>
  <c r="BJ154" i="6"/>
  <c r="BJ155" i="6"/>
  <c r="BJ156" i="6"/>
  <c r="BJ157" i="6"/>
  <c r="BJ158" i="6"/>
  <c r="BJ159" i="6"/>
  <c r="BJ160" i="6"/>
  <c r="BJ161" i="6"/>
  <c r="BJ162" i="6"/>
  <c r="BJ163" i="6"/>
  <c r="BJ164" i="6"/>
  <c r="BJ165" i="6"/>
  <c r="BJ166" i="6"/>
  <c r="BJ167" i="6"/>
  <c r="BJ168" i="6"/>
  <c r="BJ169" i="6"/>
  <c r="BJ170" i="6"/>
  <c r="BJ171" i="6"/>
  <c r="BJ172" i="6"/>
  <c r="BJ173" i="6"/>
  <c r="BJ174" i="6"/>
  <c r="BJ175" i="6"/>
  <c r="BJ176" i="6"/>
  <c r="BJ177" i="6"/>
  <c r="BJ178" i="6"/>
  <c r="BJ179" i="6"/>
  <c r="BJ180" i="6"/>
  <c r="BJ181" i="6"/>
  <c r="BJ182" i="6"/>
  <c r="BJ183" i="6"/>
  <c r="BJ184" i="6"/>
  <c r="BJ185" i="6"/>
  <c r="BJ186" i="6"/>
  <c r="BJ187" i="6"/>
  <c r="BJ188" i="6"/>
  <c r="BJ189" i="6"/>
  <c r="BJ190" i="6"/>
  <c r="BJ191" i="6"/>
  <c r="BJ192" i="6"/>
  <c r="BJ193" i="6"/>
  <c r="BJ194" i="6"/>
  <c r="BJ195" i="6"/>
  <c r="BJ196" i="6"/>
  <c r="BJ197" i="6"/>
  <c r="BJ198" i="6"/>
  <c r="BJ199" i="6"/>
  <c r="BJ200" i="6"/>
  <c r="BJ201" i="6"/>
  <c r="BJ202" i="6"/>
  <c r="BJ203" i="6"/>
  <c r="BJ204" i="6"/>
  <c r="BJ205" i="6"/>
  <c r="BJ206" i="6"/>
  <c r="BJ207" i="6"/>
  <c r="BJ208" i="6"/>
  <c r="BJ209" i="6"/>
  <c r="BJ210" i="6"/>
  <c r="BJ211" i="6"/>
  <c r="CJ11" i="6"/>
  <c r="CJ12" i="6"/>
  <c r="CJ13" i="6"/>
  <c r="CJ14" i="6"/>
  <c r="CJ15" i="6"/>
  <c r="CJ16" i="6"/>
  <c r="CW6" i="6"/>
  <c r="CV6" i="6"/>
  <c r="CU6" i="6"/>
  <c r="CT6" i="6"/>
  <c r="CS6" i="6"/>
  <c r="CR6" i="6"/>
  <c r="CQ6" i="6"/>
  <c r="CP6" i="6"/>
  <c r="CO6" i="6"/>
  <c r="CN6" i="6"/>
  <c r="CM6" i="6"/>
  <c r="CL6" i="6"/>
  <c r="CK6" i="6"/>
  <c r="CJ6" i="6"/>
  <c r="BI6" i="6"/>
  <c r="BI7" i="6"/>
  <c r="BI11" i="6"/>
  <c r="BI12" i="6"/>
  <c r="BI13" i="6"/>
  <c r="BI14" i="6"/>
  <c r="BI15" i="6"/>
  <c r="BI16" i="6"/>
  <c r="BI17" i="6"/>
  <c r="BI18" i="6"/>
  <c r="BI19" i="6"/>
  <c r="BI20" i="6"/>
  <c r="BI21" i="6"/>
  <c r="BI22" i="6"/>
  <c r="BI23" i="6"/>
  <c r="BI24" i="6"/>
  <c r="BI25" i="6"/>
  <c r="BI26" i="6"/>
  <c r="BI27" i="6"/>
  <c r="BI28" i="6"/>
  <c r="BI29" i="6"/>
  <c r="BI30" i="6"/>
  <c r="BI31" i="6"/>
  <c r="BI32" i="6"/>
  <c r="BI33" i="6"/>
  <c r="BI34" i="6"/>
  <c r="BI35" i="6"/>
  <c r="BI36" i="6"/>
  <c r="BI37" i="6"/>
  <c r="BI38" i="6"/>
  <c r="BI39" i="6"/>
  <c r="BI40" i="6"/>
  <c r="BI41" i="6"/>
  <c r="BI42" i="6"/>
  <c r="BI43" i="6"/>
  <c r="BI44" i="6"/>
  <c r="BI45" i="6"/>
  <c r="BI46" i="6"/>
  <c r="BI47" i="6"/>
  <c r="BI48" i="6"/>
  <c r="BI49" i="6"/>
  <c r="BI50" i="6"/>
  <c r="BI51" i="6"/>
  <c r="BI52" i="6"/>
  <c r="BI53" i="6"/>
  <c r="BI54" i="6"/>
  <c r="BI55" i="6"/>
  <c r="BI56" i="6"/>
  <c r="BI57" i="6"/>
  <c r="BI58" i="6"/>
  <c r="BI59" i="6"/>
  <c r="BI60" i="6"/>
  <c r="BI61" i="6"/>
  <c r="BI62" i="6"/>
  <c r="BI63" i="6"/>
  <c r="BI64" i="6"/>
  <c r="BI65" i="6"/>
  <c r="BI66" i="6"/>
  <c r="BI67" i="6"/>
  <c r="BI68" i="6"/>
  <c r="BI69" i="6"/>
  <c r="BI70" i="6"/>
  <c r="BI71" i="6"/>
  <c r="BI72" i="6"/>
  <c r="BI73" i="6"/>
  <c r="BI74" i="6"/>
  <c r="BI75" i="6"/>
  <c r="BI76" i="6"/>
  <c r="BI77" i="6"/>
  <c r="BI78" i="6"/>
  <c r="BI79" i="6"/>
  <c r="BI80" i="6"/>
  <c r="BI81" i="6"/>
  <c r="BI82" i="6"/>
  <c r="BI83" i="6"/>
  <c r="BI84" i="6"/>
  <c r="BI85" i="6"/>
  <c r="BI86" i="6"/>
  <c r="BI87" i="6"/>
  <c r="BI88" i="6"/>
  <c r="BI89" i="6"/>
  <c r="BI90" i="6"/>
  <c r="BI91" i="6"/>
  <c r="BI92" i="6"/>
  <c r="BI93" i="6"/>
  <c r="BI94" i="6"/>
  <c r="BI95" i="6"/>
  <c r="BI96" i="6"/>
  <c r="BI97" i="6"/>
  <c r="BI98" i="6"/>
  <c r="BI99" i="6"/>
  <c r="BI100" i="6"/>
  <c r="BI101" i="6"/>
  <c r="BI102" i="6"/>
  <c r="BI103" i="6"/>
  <c r="BI104" i="6"/>
  <c r="BI105" i="6"/>
  <c r="BI106" i="6"/>
  <c r="BI107" i="6"/>
  <c r="BI108" i="6"/>
  <c r="BI109" i="6"/>
  <c r="BI110" i="6"/>
  <c r="BI111" i="6"/>
  <c r="BI112" i="6"/>
  <c r="BI113" i="6"/>
  <c r="BI114" i="6"/>
  <c r="BI115" i="6"/>
  <c r="BI116" i="6"/>
  <c r="BI117" i="6"/>
  <c r="BI118" i="6"/>
  <c r="BI119" i="6"/>
  <c r="BI120" i="6"/>
  <c r="BI121" i="6"/>
  <c r="BI122" i="6"/>
  <c r="BI123" i="6"/>
  <c r="BI124" i="6"/>
  <c r="BI125" i="6"/>
  <c r="BI126" i="6"/>
  <c r="BI127" i="6"/>
  <c r="BI128" i="6"/>
  <c r="BI129" i="6"/>
  <c r="BI130" i="6"/>
  <c r="BI131" i="6"/>
  <c r="BI132" i="6"/>
  <c r="BI133" i="6"/>
  <c r="BI134" i="6"/>
  <c r="BI135" i="6"/>
  <c r="BI136" i="6"/>
  <c r="BI137" i="6"/>
  <c r="BI138" i="6"/>
  <c r="BI139" i="6"/>
  <c r="BI140" i="6"/>
  <c r="BI141" i="6"/>
  <c r="BI142" i="6"/>
  <c r="BI143" i="6"/>
  <c r="BI144" i="6"/>
  <c r="BI145" i="6"/>
  <c r="BI146" i="6"/>
  <c r="BI147" i="6"/>
  <c r="BI148" i="6"/>
  <c r="BI149" i="6"/>
  <c r="BI150" i="6"/>
  <c r="BI151" i="6"/>
  <c r="BI152" i="6"/>
  <c r="BI153" i="6"/>
  <c r="BI154" i="6"/>
  <c r="BI155" i="6"/>
  <c r="BI156" i="6"/>
  <c r="BI157" i="6"/>
  <c r="BI158" i="6"/>
  <c r="BI159" i="6"/>
  <c r="BI160" i="6"/>
  <c r="BI161" i="6"/>
  <c r="BI162" i="6"/>
  <c r="BI163" i="6"/>
  <c r="BI164" i="6"/>
  <c r="BI165" i="6"/>
  <c r="BI166" i="6"/>
  <c r="BI167" i="6"/>
  <c r="BI168" i="6"/>
  <c r="BI169" i="6"/>
  <c r="BI170" i="6"/>
  <c r="BI171" i="6"/>
  <c r="BI172" i="6"/>
  <c r="BI173" i="6"/>
  <c r="BI174" i="6"/>
  <c r="BI175" i="6"/>
  <c r="BI176" i="6"/>
  <c r="BI177" i="6"/>
  <c r="BI178" i="6"/>
  <c r="BI179" i="6"/>
  <c r="BI180" i="6"/>
  <c r="BI181" i="6"/>
  <c r="BI182" i="6"/>
  <c r="BI183" i="6"/>
  <c r="BI184" i="6"/>
  <c r="BI185" i="6"/>
  <c r="BI186" i="6"/>
  <c r="BI187" i="6"/>
  <c r="BI188" i="6"/>
  <c r="BI189" i="6"/>
  <c r="BI190" i="6"/>
  <c r="BI191" i="6"/>
  <c r="BI192" i="6"/>
  <c r="BI193" i="6"/>
  <c r="BI194" i="6"/>
  <c r="BI195" i="6"/>
  <c r="BI196" i="6"/>
  <c r="BI197" i="6"/>
  <c r="BI198" i="6"/>
  <c r="BI199" i="6"/>
  <c r="BI200" i="6"/>
  <c r="BI201" i="6"/>
  <c r="BI202" i="6"/>
  <c r="BI203" i="6"/>
  <c r="BI204" i="6"/>
  <c r="BI205" i="6"/>
  <c r="BI206" i="6"/>
  <c r="BI207" i="6"/>
  <c r="BI208" i="6"/>
  <c r="BI209" i="6"/>
  <c r="BI210" i="6"/>
  <c r="BI211" i="6"/>
  <c r="CI11" i="6"/>
  <c r="CI12" i="6"/>
  <c r="CI13" i="6"/>
  <c r="CI14" i="6"/>
  <c r="CI15" i="6"/>
  <c r="CI16" i="6"/>
  <c r="CI6" i="6"/>
  <c r="BH6" i="6"/>
  <c r="BH7" i="6"/>
  <c r="BH11" i="6"/>
  <c r="BH12" i="6"/>
  <c r="BH13" i="6"/>
  <c r="BH14" i="6"/>
  <c r="BH15" i="6"/>
  <c r="BH16" i="6"/>
  <c r="BH17" i="6"/>
  <c r="BH18" i="6"/>
  <c r="BH19" i="6"/>
  <c r="BH20" i="6"/>
  <c r="BH21" i="6"/>
  <c r="BH22" i="6"/>
  <c r="BH23" i="6"/>
  <c r="BH24" i="6"/>
  <c r="BH25" i="6"/>
  <c r="BH26" i="6"/>
  <c r="BH27" i="6"/>
  <c r="BH28" i="6"/>
  <c r="BH29" i="6"/>
  <c r="BH30" i="6"/>
  <c r="BH31" i="6"/>
  <c r="BH32" i="6"/>
  <c r="BH33" i="6"/>
  <c r="BH34" i="6"/>
  <c r="BH35" i="6"/>
  <c r="BH36" i="6"/>
  <c r="BH37" i="6"/>
  <c r="BH38" i="6"/>
  <c r="BH39" i="6"/>
  <c r="BH40" i="6"/>
  <c r="BH41" i="6"/>
  <c r="BH42" i="6"/>
  <c r="BH43" i="6"/>
  <c r="BH44" i="6"/>
  <c r="BH45" i="6"/>
  <c r="BH46" i="6"/>
  <c r="BH47" i="6"/>
  <c r="BH48" i="6"/>
  <c r="BH49" i="6"/>
  <c r="BH50" i="6"/>
  <c r="BH51" i="6"/>
  <c r="BH52" i="6"/>
  <c r="BH53" i="6"/>
  <c r="BH54" i="6"/>
  <c r="BH55" i="6"/>
  <c r="BH56" i="6"/>
  <c r="BH57" i="6"/>
  <c r="BH58" i="6"/>
  <c r="BH59" i="6"/>
  <c r="BH60" i="6"/>
  <c r="BH61" i="6"/>
  <c r="BH62" i="6"/>
  <c r="BH63" i="6"/>
  <c r="BH64" i="6"/>
  <c r="BH65" i="6"/>
  <c r="BH66" i="6"/>
  <c r="BH67" i="6"/>
  <c r="BH68" i="6"/>
  <c r="BH69" i="6"/>
  <c r="BH70" i="6"/>
  <c r="BH71" i="6"/>
  <c r="BH72" i="6"/>
  <c r="BH73" i="6"/>
  <c r="BH74" i="6"/>
  <c r="BH75" i="6"/>
  <c r="BH76" i="6"/>
  <c r="BH77" i="6"/>
  <c r="BH78" i="6"/>
  <c r="BH79" i="6"/>
  <c r="BH80" i="6"/>
  <c r="BH81" i="6"/>
  <c r="BH82" i="6"/>
  <c r="BH83" i="6"/>
  <c r="BH84" i="6"/>
  <c r="BH85" i="6"/>
  <c r="BH86" i="6"/>
  <c r="BH87" i="6"/>
  <c r="BH88" i="6"/>
  <c r="BH89" i="6"/>
  <c r="BH90" i="6"/>
  <c r="BH91" i="6"/>
  <c r="BH92" i="6"/>
  <c r="BH93" i="6"/>
  <c r="BH94" i="6"/>
  <c r="BH95" i="6"/>
  <c r="BH96" i="6"/>
  <c r="BH97" i="6"/>
  <c r="BH98" i="6"/>
  <c r="BH99" i="6"/>
  <c r="BH100" i="6"/>
  <c r="BH101" i="6"/>
  <c r="BH102" i="6"/>
  <c r="BH103" i="6"/>
  <c r="BH104" i="6"/>
  <c r="BH105" i="6"/>
  <c r="BH106" i="6"/>
  <c r="BH107" i="6"/>
  <c r="BH108" i="6"/>
  <c r="BH109" i="6"/>
  <c r="BH110" i="6"/>
  <c r="BH111" i="6"/>
  <c r="BH112" i="6"/>
  <c r="BH113" i="6"/>
  <c r="BH114" i="6"/>
  <c r="BH115" i="6"/>
  <c r="BH116" i="6"/>
  <c r="BH117" i="6"/>
  <c r="BH118" i="6"/>
  <c r="BH119" i="6"/>
  <c r="BH120" i="6"/>
  <c r="BH121" i="6"/>
  <c r="BH122" i="6"/>
  <c r="BH123" i="6"/>
  <c r="BH124" i="6"/>
  <c r="BH125" i="6"/>
  <c r="BH126" i="6"/>
  <c r="BH127" i="6"/>
  <c r="BH128" i="6"/>
  <c r="BH129" i="6"/>
  <c r="BH130" i="6"/>
  <c r="BH131" i="6"/>
  <c r="BH132" i="6"/>
  <c r="BH133" i="6"/>
  <c r="BH134" i="6"/>
  <c r="BH135" i="6"/>
  <c r="BH136" i="6"/>
  <c r="BH137" i="6"/>
  <c r="BH138" i="6"/>
  <c r="BH139" i="6"/>
  <c r="BH140" i="6"/>
  <c r="BH141" i="6"/>
  <c r="BH142" i="6"/>
  <c r="BH143" i="6"/>
  <c r="BH144" i="6"/>
  <c r="BH145" i="6"/>
  <c r="BH146" i="6"/>
  <c r="BH147" i="6"/>
  <c r="BH148" i="6"/>
  <c r="BH149" i="6"/>
  <c r="BH150" i="6"/>
  <c r="BH151" i="6"/>
  <c r="BH152" i="6"/>
  <c r="BH153" i="6"/>
  <c r="BH154" i="6"/>
  <c r="BH155" i="6"/>
  <c r="BH156" i="6"/>
  <c r="BH157" i="6"/>
  <c r="BH158" i="6"/>
  <c r="BH159" i="6"/>
  <c r="BH160" i="6"/>
  <c r="BH161" i="6"/>
  <c r="BH162" i="6"/>
  <c r="BH163" i="6"/>
  <c r="BH164" i="6"/>
  <c r="BH165" i="6"/>
  <c r="BH166" i="6"/>
  <c r="BH167" i="6"/>
  <c r="BH168" i="6"/>
  <c r="BH169" i="6"/>
  <c r="BH170" i="6"/>
  <c r="BH171" i="6"/>
  <c r="BH172" i="6"/>
  <c r="BH173" i="6"/>
  <c r="BH174" i="6"/>
  <c r="BH175" i="6"/>
  <c r="BH176" i="6"/>
  <c r="BH177" i="6"/>
  <c r="BH178" i="6"/>
  <c r="BH179" i="6"/>
  <c r="BH180" i="6"/>
  <c r="BH181" i="6"/>
  <c r="BH182" i="6"/>
  <c r="BH183" i="6"/>
  <c r="BH184" i="6"/>
  <c r="BH185" i="6"/>
  <c r="BH186" i="6"/>
  <c r="BH187" i="6"/>
  <c r="BH188" i="6"/>
  <c r="BH189" i="6"/>
  <c r="BH190" i="6"/>
  <c r="BH191" i="6"/>
  <c r="BH192" i="6"/>
  <c r="BH193" i="6"/>
  <c r="BH194" i="6"/>
  <c r="BH195" i="6"/>
  <c r="BH196" i="6"/>
  <c r="BH197" i="6"/>
  <c r="BH198" i="6"/>
  <c r="BH199" i="6"/>
  <c r="BH200" i="6"/>
  <c r="BH201" i="6"/>
  <c r="BH202" i="6"/>
  <c r="BH203" i="6"/>
  <c r="BH204" i="6"/>
  <c r="BH205" i="6"/>
  <c r="BH206" i="6"/>
  <c r="BH207" i="6"/>
  <c r="BH208" i="6"/>
  <c r="BH209" i="6"/>
  <c r="BH210" i="6"/>
  <c r="BH211" i="6"/>
  <c r="CH11" i="6"/>
  <c r="CH12" i="6"/>
  <c r="CH13" i="6"/>
  <c r="CH14" i="6"/>
  <c r="CH15" i="6"/>
  <c r="CH16" i="6"/>
  <c r="CH6" i="6"/>
  <c r="BG6" i="6"/>
  <c r="BG7" i="6"/>
  <c r="BG11" i="6"/>
  <c r="BG12" i="6"/>
  <c r="BG13" i="6"/>
  <c r="BG14" i="6"/>
  <c r="BG15" i="6"/>
  <c r="BG16" i="6"/>
  <c r="BG17" i="6"/>
  <c r="BG18" i="6"/>
  <c r="BG19" i="6"/>
  <c r="BG20" i="6"/>
  <c r="BG21" i="6"/>
  <c r="BG22" i="6"/>
  <c r="BG23" i="6"/>
  <c r="BG24" i="6"/>
  <c r="BG25" i="6"/>
  <c r="BG26" i="6"/>
  <c r="BG27" i="6"/>
  <c r="BG28" i="6"/>
  <c r="BG29" i="6"/>
  <c r="BG30" i="6"/>
  <c r="BG31" i="6"/>
  <c r="BG32" i="6"/>
  <c r="BG33" i="6"/>
  <c r="BG34" i="6"/>
  <c r="BG35" i="6"/>
  <c r="BG36" i="6"/>
  <c r="BG37" i="6"/>
  <c r="BG38" i="6"/>
  <c r="BG39" i="6"/>
  <c r="BG40" i="6"/>
  <c r="BG41" i="6"/>
  <c r="BG42" i="6"/>
  <c r="BG43" i="6"/>
  <c r="BG44" i="6"/>
  <c r="BG45" i="6"/>
  <c r="BG46" i="6"/>
  <c r="BG47" i="6"/>
  <c r="BG48" i="6"/>
  <c r="BG49" i="6"/>
  <c r="BG50" i="6"/>
  <c r="BG51" i="6"/>
  <c r="BG52" i="6"/>
  <c r="BG53" i="6"/>
  <c r="BG54" i="6"/>
  <c r="BG55" i="6"/>
  <c r="BG56" i="6"/>
  <c r="BG57" i="6"/>
  <c r="BG58" i="6"/>
  <c r="BG59" i="6"/>
  <c r="BG60" i="6"/>
  <c r="BG61" i="6"/>
  <c r="BG62" i="6"/>
  <c r="BG63" i="6"/>
  <c r="BG64" i="6"/>
  <c r="BG65" i="6"/>
  <c r="BG66" i="6"/>
  <c r="BG67" i="6"/>
  <c r="BG68" i="6"/>
  <c r="BG69" i="6"/>
  <c r="BG70" i="6"/>
  <c r="BG71" i="6"/>
  <c r="BG72" i="6"/>
  <c r="BG73" i="6"/>
  <c r="BG74" i="6"/>
  <c r="BG75" i="6"/>
  <c r="BG76" i="6"/>
  <c r="BG77" i="6"/>
  <c r="BG78" i="6"/>
  <c r="BG79" i="6"/>
  <c r="BG80" i="6"/>
  <c r="BG81" i="6"/>
  <c r="BG82" i="6"/>
  <c r="BG83" i="6"/>
  <c r="BG84" i="6"/>
  <c r="BG85" i="6"/>
  <c r="BG86" i="6"/>
  <c r="BG87" i="6"/>
  <c r="BG88" i="6"/>
  <c r="BG89" i="6"/>
  <c r="BG90" i="6"/>
  <c r="BG91" i="6"/>
  <c r="BG92" i="6"/>
  <c r="BG93" i="6"/>
  <c r="BG94" i="6"/>
  <c r="BG95" i="6"/>
  <c r="BG96" i="6"/>
  <c r="BG97" i="6"/>
  <c r="BG98" i="6"/>
  <c r="BG99" i="6"/>
  <c r="BG100" i="6"/>
  <c r="BG101" i="6"/>
  <c r="BG102" i="6"/>
  <c r="BG103" i="6"/>
  <c r="BG104" i="6"/>
  <c r="BG105" i="6"/>
  <c r="BG106" i="6"/>
  <c r="BG107" i="6"/>
  <c r="BG108" i="6"/>
  <c r="BG109" i="6"/>
  <c r="BG110" i="6"/>
  <c r="BG111" i="6"/>
  <c r="BG112" i="6"/>
  <c r="BG113" i="6"/>
  <c r="BG114" i="6"/>
  <c r="BG115" i="6"/>
  <c r="BG116" i="6"/>
  <c r="BG117" i="6"/>
  <c r="BG118" i="6"/>
  <c r="BG119" i="6"/>
  <c r="BG120" i="6"/>
  <c r="BG121" i="6"/>
  <c r="BG122" i="6"/>
  <c r="BG123" i="6"/>
  <c r="BG124" i="6"/>
  <c r="BG125" i="6"/>
  <c r="BG126" i="6"/>
  <c r="BG127" i="6"/>
  <c r="BG128" i="6"/>
  <c r="BG129" i="6"/>
  <c r="BG130" i="6"/>
  <c r="BG131" i="6"/>
  <c r="BG132" i="6"/>
  <c r="BG133" i="6"/>
  <c r="BG134" i="6"/>
  <c r="BG135" i="6"/>
  <c r="BG136" i="6"/>
  <c r="BG137" i="6"/>
  <c r="BG138" i="6"/>
  <c r="BG139" i="6"/>
  <c r="BG140" i="6"/>
  <c r="BG141" i="6"/>
  <c r="BG142" i="6"/>
  <c r="BG143" i="6"/>
  <c r="BG144" i="6"/>
  <c r="BG145" i="6"/>
  <c r="BG146" i="6"/>
  <c r="BG147" i="6"/>
  <c r="BG148" i="6"/>
  <c r="BG149" i="6"/>
  <c r="BG150" i="6"/>
  <c r="BG151" i="6"/>
  <c r="BG152" i="6"/>
  <c r="BG153" i="6"/>
  <c r="BG154" i="6"/>
  <c r="BG155" i="6"/>
  <c r="BG156" i="6"/>
  <c r="BG157" i="6"/>
  <c r="BG158" i="6"/>
  <c r="BG159" i="6"/>
  <c r="BG160" i="6"/>
  <c r="BG161" i="6"/>
  <c r="BG162" i="6"/>
  <c r="BG163" i="6"/>
  <c r="BG164" i="6"/>
  <c r="BG165" i="6"/>
  <c r="BG166" i="6"/>
  <c r="BG167" i="6"/>
  <c r="BG168" i="6"/>
  <c r="BG169" i="6"/>
  <c r="BG170" i="6"/>
  <c r="BG171" i="6"/>
  <c r="BG172" i="6"/>
  <c r="BG173" i="6"/>
  <c r="BG174" i="6"/>
  <c r="BG175" i="6"/>
  <c r="BG176" i="6"/>
  <c r="BG177" i="6"/>
  <c r="BG178" i="6"/>
  <c r="BG179" i="6"/>
  <c r="BG180" i="6"/>
  <c r="BG181" i="6"/>
  <c r="BG182" i="6"/>
  <c r="BG183" i="6"/>
  <c r="BG184" i="6"/>
  <c r="BG185" i="6"/>
  <c r="BG186" i="6"/>
  <c r="BG187" i="6"/>
  <c r="BG188" i="6"/>
  <c r="BG189" i="6"/>
  <c r="BG190" i="6"/>
  <c r="BG191" i="6"/>
  <c r="BG192" i="6"/>
  <c r="BG193" i="6"/>
  <c r="BG194" i="6"/>
  <c r="BG195" i="6"/>
  <c r="BG196" i="6"/>
  <c r="BG197" i="6"/>
  <c r="BG198" i="6"/>
  <c r="BG199" i="6"/>
  <c r="BG200" i="6"/>
  <c r="BG201" i="6"/>
  <c r="BG202" i="6"/>
  <c r="BG203" i="6"/>
  <c r="BG204" i="6"/>
  <c r="BG205" i="6"/>
  <c r="BG206" i="6"/>
  <c r="BG207" i="6"/>
  <c r="BG208" i="6"/>
  <c r="BG209" i="6"/>
  <c r="BG210" i="6"/>
  <c r="BG211" i="6"/>
  <c r="CG11" i="6"/>
  <c r="CG12" i="6"/>
  <c r="CG13" i="6"/>
  <c r="CG14" i="6"/>
  <c r="CG15" i="6"/>
  <c r="CG16" i="6"/>
  <c r="CG6" i="6"/>
  <c r="CF6" i="6"/>
  <c r="CE6" i="6"/>
  <c r="CD6" i="6"/>
  <c r="AB7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P11" i="6"/>
  <c r="CC6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AM7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87" i="6"/>
  <c r="AM88" i="6"/>
  <c r="AM89" i="6"/>
  <c r="AM90" i="6"/>
  <c r="AM91" i="6"/>
  <c r="AM92" i="6"/>
  <c r="AM93" i="6"/>
  <c r="AM94" i="6"/>
  <c r="AM95" i="6"/>
  <c r="AM96" i="6"/>
  <c r="AM97" i="6"/>
  <c r="AM98" i="6"/>
  <c r="AM99" i="6"/>
  <c r="AM100" i="6"/>
  <c r="AM101" i="6"/>
  <c r="AM102" i="6"/>
  <c r="AM103" i="6"/>
  <c r="AM104" i="6"/>
  <c r="AM105" i="6"/>
  <c r="AM106" i="6"/>
  <c r="AM107" i="6"/>
  <c r="AM108" i="6"/>
  <c r="AM109" i="6"/>
  <c r="AM110" i="6"/>
  <c r="AM111" i="6"/>
  <c r="AM112" i="6"/>
  <c r="AM113" i="6"/>
  <c r="AM114" i="6"/>
  <c r="AM115" i="6"/>
  <c r="AM116" i="6"/>
  <c r="AM117" i="6"/>
  <c r="AM118" i="6"/>
  <c r="AM119" i="6"/>
  <c r="AM120" i="6"/>
  <c r="AM121" i="6"/>
  <c r="AM122" i="6"/>
  <c r="AM123" i="6"/>
  <c r="AM124" i="6"/>
  <c r="AM125" i="6"/>
  <c r="AM126" i="6"/>
  <c r="AM127" i="6"/>
  <c r="AM128" i="6"/>
  <c r="AM129" i="6"/>
  <c r="AM130" i="6"/>
  <c r="AM131" i="6"/>
  <c r="AM132" i="6"/>
  <c r="AM133" i="6"/>
  <c r="AM134" i="6"/>
  <c r="AM135" i="6"/>
  <c r="AM136" i="6"/>
  <c r="AM137" i="6"/>
  <c r="AM138" i="6"/>
  <c r="AM139" i="6"/>
  <c r="AM140" i="6"/>
  <c r="AM141" i="6"/>
  <c r="AM142" i="6"/>
  <c r="AM143" i="6"/>
  <c r="AM144" i="6"/>
  <c r="AM145" i="6"/>
  <c r="AM146" i="6"/>
  <c r="AM147" i="6"/>
  <c r="AM148" i="6"/>
  <c r="AM149" i="6"/>
  <c r="AM150" i="6"/>
  <c r="AM151" i="6"/>
  <c r="AM152" i="6"/>
  <c r="AM153" i="6"/>
  <c r="AM154" i="6"/>
  <c r="AM155" i="6"/>
  <c r="AM156" i="6"/>
  <c r="AM157" i="6"/>
  <c r="AM158" i="6"/>
  <c r="AM159" i="6"/>
  <c r="AM160" i="6"/>
  <c r="AM161" i="6"/>
  <c r="AM162" i="6"/>
  <c r="AM163" i="6"/>
  <c r="AM164" i="6"/>
  <c r="AM165" i="6"/>
  <c r="AM166" i="6"/>
  <c r="AM167" i="6"/>
  <c r="AM168" i="6"/>
  <c r="AM169" i="6"/>
  <c r="AM170" i="6"/>
  <c r="AM171" i="6"/>
  <c r="AM172" i="6"/>
  <c r="AM173" i="6"/>
  <c r="AM174" i="6"/>
  <c r="AM175" i="6"/>
  <c r="AM176" i="6"/>
  <c r="AM177" i="6"/>
  <c r="AM178" i="6"/>
  <c r="AM179" i="6"/>
  <c r="AM180" i="6"/>
  <c r="AM181" i="6"/>
  <c r="AM182" i="6"/>
  <c r="AM183" i="6"/>
  <c r="AM184" i="6"/>
  <c r="AM185" i="6"/>
  <c r="AM186" i="6"/>
  <c r="AM187" i="6"/>
  <c r="AM188" i="6"/>
  <c r="AM189" i="6"/>
  <c r="AM190" i="6"/>
  <c r="AM191" i="6"/>
  <c r="AM192" i="6"/>
  <c r="AM193" i="6"/>
  <c r="AM194" i="6"/>
  <c r="AM195" i="6"/>
  <c r="AM196" i="6"/>
  <c r="AM197" i="6"/>
  <c r="AM198" i="6"/>
  <c r="AM199" i="6"/>
  <c r="AM200" i="6"/>
  <c r="AM201" i="6"/>
  <c r="AM202" i="6"/>
  <c r="AM203" i="6"/>
  <c r="AM204" i="6"/>
  <c r="AM205" i="6"/>
  <c r="AM206" i="6"/>
  <c r="AM207" i="6"/>
  <c r="AM208" i="6"/>
  <c r="AM209" i="6"/>
  <c r="AM210" i="6"/>
  <c r="AM211" i="6"/>
  <c r="BA11" i="6"/>
  <c r="AL7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L102" i="6"/>
  <c r="AL103" i="6"/>
  <c r="AL104" i="6"/>
  <c r="AL105" i="6"/>
  <c r="AL106" i="6"/>
  <c r="AL107" i="6"/>
  <c r="AL108" i="6"/>
  <c r="AL109" i="6"/>
  <c r="AL110" i="6"/>
  <c r="AL111" i="6"/>
  <c r="AL112" i="6"/>
  <c r="AL113" i="6"/>
  <c r="AL114" i="6"/>
  <c r="AL115" i="6"/>
  <c r="AL116" i="6"/>
  <c r="AL117" i="6"/>
  <c r="AL118" i="6"/>
  <c r="AL119" i="6"/>
  <c r="AL120" i="6"/>
  <c r="AL121" i="6"/>
  <c r="AL122" i="6"/>
  <c r="AL123" i="6"/>
  <c r="AL124" i="6"/>
  <c r="AL125" i="6"/>
  <c r="AL126" i="6"/>
  <c r="AL127" i="6"/>
  <c r="AL128" i="6"/>
  <c r="AL129" i="6"/>
  <c r="AL130" i="6"/>
  <c r="AL131" i="6"/>
  <c r="AL132" i="6"/>
  <c r="AL133" i="6"/>
  <c r="AL134" i="6"/>
  <c r="AL135" i="6"/>
  <c r="AL136" i="6"/>
  <c r="AL137" i="6"/>
  <c r="AL138" i="6"/>
  <c r="AL139" i="6"/>
  <c r="AL140" i="6"/>
  <c r="AL141" i="6"/>
  <c r="AL142" i="6"/>
  <c r="AL143" i="6"/>
  <c r="AL144" i="6"/>
  <c r="AL145" i="6"/>
  <c r="AL146" i="6"/>
  <c r="AL147" i="6"/>
  <c r="AL148" i="6"/>
  <c r="AL149" i="6"/>
  <c r="AL150" i="6"/>
  <c r="AL151" i="6"/>
  <c r="AL152" i="6"/>
  <c r="AL153" i="6"/>
  <c r="AL154" i="6"/>
  <c r="AL155" i="6"/>
  <c r="AL156" i="6"/>
  <c r="AL157" i="6"/>
  <c r="AL158" i="6"/>
  <c r="AL159" i="6"/>
  <c r="AL160" i="6"/>
  <c r="AL161" i="6"/>
  <c r="AL162" i="6"/>
  <c r="AL163" i="6"/>
  <c r="AL164" i="6"/>
  <c r="AL165" i="6"/>
  <c r="AL166" i="6"/>
  <c r="AL167" i="6"/>
  <c r="AL168" i="6"/>
  <c r="AL169" i="6"/>
  <c r="AL170" i="6"/>
  <c r="AL171" i="6"/>
  <c r="AL172" i="6"/>
  <c r="AL173" i="6"/>
  <c r="AL174" i="6"/>
  <c r="AL175" i="6"/>
  <c r="AL176" i="6"/>
  <c r="AL177" i="6"/>
  <c r="AL178" i="6"/>
  <c r="AL179" i="6"/>
  <c r="AL180" i="6"/>
  <c r="AL181" i="6"/>
  <c r="AL182" i="6"/>
  <c r="AL183" i="6"/>
  <c r="AL184" i="6"/>
  <c r="AL185" i="6"/>
  <c r="AL186" i="6"/>
  <c r="AL187" i="6"/>
  <c r="AL188" i="6"/>
  <c r="AL189" i="6"/>
  <c r="AL190" i="6"/>
  <c r="AL191" i="6"/>
  <c r="AL192" i="6"/>
  <c r="AL193" i="6"/>
  <c r="AL194" i="6"/>
  <c r="AL195" i="6"/>
  <c r="AL196" i="6"/>
  <c r="AL197" i="6"/>
  <c r="AL198" i="6"/>
  <c r="AL199" i="6"/>
  <c r="AL200" i="6"/>
  <c r="AL201" i="6"/>
  <c r="AL202" i="6"/>
  <c r="AL203" i="6"/>
  <c r="AL204" i="6"/>
  <c r="AL205" i="6"/>
  <c r="AL206" i="6"/>
  <c r="AL207" i="6"/>
  <c r="AL208" i="6"/>
  <c r="AL209" i="6"/>
  <c r="AL210" i="6"/>
  <c r="AL211" i="6"/>
  <c r="AZ11" i="6"/>
  <c r="AK7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AK95" i="6"/>
  <c r="AK96" i="6"/>
  <c r="AK97" i="6"/>
  <c r="AK98" i="6"/>
  <c r="AK99" i="6"/>
  <c r="AK100" i="6"/>
  <c r="AK101" i="6"/>
  <c r="AK102" i="6"/>
  <c r="AK103" i="6"/>
  <c r="AK104" i="6"/>
  <c r="AK105" i="6"/>
  <c r="AK106" i="6"/>
  <c r="AK107" i="6"/>
  <c r="AK108" i="6"/>
  <c r="AK109" i="6"/>
  <c r="AK110" i="6"/>
  <c r="AK111" i="6"/>
  <c r="AK112" i="6"/>
  <c r="AK113" i="6"/>
  <c r="AK114" i="6"/>
  <c r="AK115" i="6"/>
  <c r="AK116" i="6"/>
  <c r="AK117" i="6"/>
  <c r="AK118" i="6"/>
  <c r="AK119" i="6"/>
  <c r="AK120" i="6"/>
  <c r="AK121" i="6"/>
  <c r="AK122" i="6"/>
  <c r="AK123" i="6"/>
  <c r="AK124" i="6"/>
  <c r="AK125" i="6"/>
  <c r="AK126" i="6"/>
  <c r="AK127" i="6"/>
  <c r="AK128" i="6"/>
  <c r="AK129" i="6"/>
  <c r="AK130" i="6"/>
  <c r="AK131" i="6"/>
  <c r="AK132" i="6"/>
  <c r="AK133" i="6"/>
  <c r="AK134" i="6"/>
  <c r="AK135" i="6"/>
  <c r="AK136" i="6"/>
  <c r="AK137" i="6"/>
  <c r="AK138" i="6"/>
  <c r="AK139" i="6"/>
  <c r="AK140" i="6"/>
  <c r="AK141" i="6"/>
  <c r="AK142" i="6"/>
  <c r="AK143" i="6"/>
  <c r="AK144" i="6"/>
  <c r="AK145" i="6"/>
  <c r="AK146" i="6"/>
  <c r="AK147" i="6"/>
  <c r="AK148" i="6"/>
  <c r="AK149" i="6"/>
  <c r="AK150" i="6"/>
  <c r="AK151" i="6"/>
  <c r="AK152" i="6"/>
  <c r="AK153" i="6"/>
  <c r="AK154" i="6"/>
  <c r="AK155" i="6"/>
  <c r="AK156" i="6"/>
  <c r="AK157" i="6"/>
  <c r="AK158" i="6"/>
  <c r="AK159" i="6"/>
  <c r="AK160" i="6"/>
  <c r="AK161" i="6"/>
  <c r="AK162" i="6"/>
  <c r="AK163" i="6"/>
  <c r="AK164" i="6"/>
  <c r="AK165" i="6"/>
  <c r="AK166" i="6"/>
  <c r="AK167" i="6"/>
  <c r="AK168" i="6"/>
  <c r="AK169" i="6"/>
  <c r="AK170" i="6"/>
  <c r="AK171" i="6"/>
  <c r="AK172" i="6"/>
  <c r="AK173" i="6"/>
  <c r="AK174" i="6"/>
  <c r="AK175" i="6"/>
  <c r="AK176" i="6"/>
  <c r="AK177" i="6"/>
  <c r="AK178" i="6"/>
  <c r="AK179" i="6"/>
  <c r="AK180" i="6"/>
  <c r="AK181" i="6"/>
  <c r="AK182" i="6"/>
  <c r="AK183" i="6"/>
  <c r="AK184" i="6"/>
  <c r="AK185" i="6"/>
  <c r="AK186" i="6"/>
  <c r="AK187" i="6"/>
  <c r="AK188" i="6"/>
  <c r="AK189" i="6"/>
  <c r="AK190" i="6"/>
  <c r="AK191" i="6"/>
  <c r="AK192" i="6"/>
  <c r="AK193" i="6"/>
  <c r="AK194" i="6"/>
  <c r="AK195" i="6"/>
  <c r="AK196" i="6"/>
  <c r="AK197" i="6"/>
  <c r="AK198" i="6"/>
  <c r="AK199" i="6"/>
  <c r="AK200" i="6"/>
  <c r="AK201" i="6"/>
  <c r="AK202" i="6"/>
  <c r="AK203" i="6"/>
  <c r="AK204" i="6"/>
  <c r="AK205" i="6"/>
  <c r="AK206" i="6"/>
  <c r="AK207" i="6"/>
  <c r="AK208" i="6"/>
  <c r="AK209" i="6"/>
  <c r="AK210" i="6"/>
  <c r="AK211" i="6"/>
  <c r="AY11" i="6"/>
  <c r="AJ7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J176" i="6"/>
  <c r="AJ177" i="6"/>
  <c r="AJ178" i="6"/>
  <c r="AJ179" i="6"/>
  <c r="AJ180" i="6"/>
  <c r="AJ181" i="6"/>
  <c r="AJ182" i="6"/>
  <c r="AJ183" i="6"/>
  <c r="AJ184" i="6"/>
  <c r="AJ185" i="6"/>
  <c r="AJ186" i="6"/>
  <c r="AJ187" i="6"/>
  <c r="AJ188" i="6"/>
  <c r="AJ189" i="6"/>
  <c r="AJ190" i="6"/>
  <c r="AJ191" i="6"/>
  <c r="AJ192" i="6"/>
  <c r="AJ193" i="6"/>
  <c r="AJ194" i="6"/>
  <c r="AJ195" i="6"/>
  <c r="AJ196" i="6"/>
  <c r="AJ197" i="6"/>
  <c r="AJ198" i="6"/>
  <c r="AJ199" i="6"/>
  <c r="AJ200" i="6"/>
  <c r="AJ201" i="6"/>
  <c r="AJ202" i="6"/>
  <c r="AJ203" i="6"/>
  <c r="AJ204" i="6"/>
  <c r="AJ205" i="6"/>
  <c r="AJ206" i="6"/>
  <c r="AJ207" i="6"/>
  <c r="AJ208" i="6"/>
  <c r="AJ209" i="6"/>
  <c r="AJ210" i="6"/>
  <c r="AJ211" i="6"/>
  <c r="AX11" i="6"/>
  <c r="AI7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I147" i="6"/>
  <c r="AI148" i="6"/>
  <c r="AI149" i="6"/>
  <c r="AI150" i="6"/>
  <c r="AI151" i="6"/>
  <c r="AI152" i="6"/>
  <c r="AI153" i="6"/>
  <c r="AI154" i="6"/>
  <c r="AI155" i="6"/>
  <c r="AI156" i="6"/>
  <c r="AI157" i="6"/>
  <c r="AI158" i="6"/>
  <c r="AI159" i="6"/>
  <c r="AI160" i="6"/>
  <c r="AI161" i="6"/>
  <c r="AI162" i="6"/>
  <c r="AI163" i="6"/>
  <c r="AI164" i="6"/>
  <c r="AI165" i="6"/>
  <c r="AI166" i="6"/>
  <c r="AI167" i="6"/>
  <c r="AI168" i="6"/>
  <c r="AI169" i="6"/>
  <c r="AI170" i="6"/>
  <c r="AI171" i="6"/>
  <c r="AI172" i="6"/>
  <c r="AI173" i="6"/>
  <c r="AI174" i="6"/>
  <c r="AI175" i="6"/>
  <c r="AI176" i="6"/>
  <c r="AI177" i="6"/>
  <c r="AI178" i="6"/>
  <c r="AI179" i="6"/>
  <c r="AI180" i="6"/>
  <c r="AI181" i="6"/>
  <c r="AI182" i="6"/>
  <c r="AI183" i="6"/>
  <c r="AI184" i="6"/>
  <c r="AI185" i="6"/>
  <c r="AI186" i="6"/>
  <c r="AI187" i="6"/>
  <c r="AI188" i="6"/>
  <c r="AI189" i="6"/>
  <c r="AI190" i="6"/>
  <c r="AI191" i="6"/>
  <c r="AI192" i="6"/>
  <c r="AI193" i="6"/>
  <c r="AI194" i="6"/>
  <c r="AI195" i="6"/>
  <c r="AI196" i="6"/>
  <c r="AI197" i="6"/>
  <c r="AI198" i="6"/>
  <c r="AI199" i="6"/>
  <c r="AI200" i="6"/>
  <c r="AI201" i="6"/>
  <c r="AI202" i="6"/>
  <c r="AI203" i="6"/>
  <c r="AI204" i="6"/>
  <c r="AI205" i="6"/>
  <c r="AI206" i="6"/>
  <c r="AI207" i="6"/>
  <c r="AI208" i="6"/>
  <c r="AI209" i="6"/>
  <c r="AI210" i="6"/>
  <c r="AI211" i="6"/>
  <c r="AW11" i="6"/>
  <c r="AH7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198" i="6"/>
  <c r="AH199" i="6"/>
  <c r="AH200" i="6"/>
  <c r="AH201" i="6"/>
  <c r="AH202" i="6"/>
  <c r="AH203" i="6"/>
  <c r="AH204" i="6"/>
  <c r="AH205" i="6"/>
  <c r="AH206" i="6"/>
  <c r="AH207" i="6"/>
  <c r="AH208" i="6"/>
  <c r="AH209" i="6"/>
  <c r="AH210" i="6"/>
  <c r="AH211" i="6"/>
  <c r="AV11" i="6"/>
  <c r="AG7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G130" i="6"/>
  <c r="AG131" i="6"/>
  <c r="AG132" i="6"/>
  <c r="AG133" i="6"/>
  <c r="AG134" i="6"/>
  <c r="AG135" i="6"/>
  <c r="AG136" i="6"/>
  <c r="AG137" i="6"/>
  <c r="AG138" i="6"/>
  <c r="AG139" i="6"/>
  <c r="AG140" i="6"/>
  <c r="AG141" i="6"/>
  <c r="AG142" i="6"/>
  <c r="AG143" i="6"/>
  <c r="AG144" i="6"/>
  <c r="AG145" i="6"/>
  <c r="AG146" i="6"/>
  <c r="AG147" i="6"/>
  <c r="AG148" i="6"/>
  <c r="AG149" i="6"/>
  <c r="AG150" i="6"/>
  <c r="AG151" i="6"/>
  <c r="AG152" i="6"/>
  <c r="AG153" i="6"/>
  <c r="AG154" i="6"/>
  <c r="AG155" i="6"/>
  <c r="AG156" i="6"/>
  <c r="AG157" i="6"/>
  <c r="AG158" i="6"/>
  <c r="AG159" i="6"/>
  <c r="AG160" i="6"/>
  <c r="AG161" i="6"/>
  <c r="AG162" i="6"/>
  <c r="AG163" i="6"/>
  <c r="AG164" i="6"/>
  <c r="AG165" i="6"/>
  <c r="AG166" i="6"/>
  <c r="AG167" i="6"/>
  <c r="AG168" i="6"/>
  <c r="AG169" i="6"/>
  <c r="AG170" i="6"/>
  <c r="AG171" i="6"/>
  <c r="AG172" i="6"/>
  <c r="AG173" i="6"/>
  <c r="AG174" i="6"/>
  <c r="AG175" i="6"/>
  <c r="AG176" i="6"/>
  <c r="AG177" i="6"/>
  <c r="AG178" i="6"/>
  <c r="AG179" i="6"/>
  <c r="AG180" i="6"/>
  <c r="AG181" i="6"/>
  <c r="AG182" i="6"/>
  <c r="AG183" i="6"/>
  <c r="AG184" i="6"/>
  <c r="AG185" i="6"/>
  <c r="AG186" i="6"/>
  <c r="AG187" i="6"/>
  <c r="AG188" i="6"/>
  <c r="AG189" i="6"/>
  <c r="AG190" i="6"/>
  <c r="AG191" i="6"/>
  <c r="AG192" i="6"/>
  <c r="AG193" i="6"/>
  <c r="AG194" i="6"/>
  <c r="AG195" i="6"/>
  <c r="AG196" i="6"/>
  <c r="AG197" i="6"/>
  <c r="AG198" i="6"/>
  <c r="AG199" i="6"/>
  <c r="AG200" i="6"/>
  <c r="AG201" i="6"/>
  <c r="AG202" i="6"/>
  <c r="AG203" i="6"/>
  <c r="AG204" i="6"/>
  <c r="AG205" i="6"/>
  <c r="AG206" i="6"/>
  <c r="AG207" i="6"/>
  <c r="AG208" i="6"/>
  <c r="AG209" i="6"/>
  <c r="AG210" i="6"/>
  <c r="AG211" i="6"/>
  <c r="AU11" i="6"/>
  <c r="AF7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153" i="6"/>
  <c r="AF154" i="6"/>
  <c r="AF155" i="6"/>
  <c r="AF156" i="6"/>
  <c r="AF157" i="6"/>
  <c r="AF158" i="6"/>
  <c r="AF159" i="6"/>
  <c r="AF160" i="6"/>
  <c r="AF161" i="6"/>
  <c r="AF162" i="6"/>
  <c r="AF163" i="6"/>
  <c r="AF164" i="6"/>
  <c r="AF165" i="6"/>
  <c r="AF166" i="6"/>
  <c r="AF167" i="6"/>
  <c r="AF168" i="6"/>
  <c r="AF169" i="6"/>
  <c r="AF170" i="6"/>
  <c r="AF171" i="6"/>
  <c r="AF172" i="6"/>
  <c r="AF173" i="6"/>
  <c r="AF174" i="6"/>
  <c r="AF175" i="6"/>
  <c r="AF176" i="6"/>
  <c r="AF177" i="6"/>
  <c r="AF178" i="6"/>
  <c r="AF179" i="6"/>
  <c r="AF180" i="6"/>
  <c r="AF181" i="6"/>
  <c r="AF182" i="6"/>
  <c r="AF183" i="6"/>
  <c r="AF184" i="6"/>
  <c r="AF185" i="6"/>
  <c r="AF186" i="6"/>
  <c r="AF187" i="6"/>
  <c r="AF188" i="6"/>
  <c r="AF189" i="6"/>
  <c r="AF190" i="6"/>
  <c r="AF191" i="6"/>
  <c r="AF192" i="6"/>
  <c r="AF193" i="6"/>
  <c r="AF194" i="6"/>
  <c r="AF195" i="6"/>
  <c r="AF196" i="6"/>
  <c r="AF197" i="6"/>
  <c r="AF198" i="6"/>
  <c r="AF199" i="6"/>
  <c r="AF200" i="6"/>
  <c r="AF201" i="6"/>
  <c r="AF202" i="6"/>
  <c r="AF203" i="6"/>
  <c r="AF204" i="6"/>
  <c r="AF205" i="6"/>
  <c r="AF206" i="6"/>
  <c r="AF207" i="6"/>
  <c r="AF208" i="6"/>
  <c r="AF209" i="6"/>
  <c r="AF210" i="6"/>
  <c r="AF211" i="6"/>
  <c r="AT11" i="6"/>
  <c r="AM7" i="5"/>
  <c r="AM211" i="5"/>
  <c r="AL7" i="5"/>
  <c r="AL211" i="5"/>
  <c r="AK7" i="5"/>
  <c r="AK211" i="5"/>
  <c r="AJ7" i="5"/>
  <c r="AJ211" i="5"/>
  <c r="AI7" i="5"/>
  <c r="AI211" i="5"/>
  <c r="AH7" i="5"/>
  <c r="AH211" i="5"/>
  <c r="AG7" i="5"/>
  <c r="AG211" i="5"/>
  <c r="AF7" i="5"/>
  <c r="AF211" i="5"/>
  <c r="AE7" i="5"/>
  <c r="AE211" i="5"/>
  <c r="AB7" i="5"/>
  <c r="AB211" i="5"/>
  <c r="AM210" i="5"/>
  <c r="AL210" i="5"/>
  <c r="AK210" i="5"/>
  <c r="AJ210" i="5"/>
  <c r="AI210" i="5"/>
  <c r="AH210" i="5"/>
  <c r="AG210" i="5"/>
  <c r="AF210" i="5"/>
  <c r="AE210" i="5"/>
  <c r="AB210" i="5"/>
  <c r="AM209" i="5"/>
  <c r="AL209" i="5"/>
  <c r="AK209" i="5"/>
  <c r="AJ209" i="5"/>
  <c r="AI209" i="5"/>
  <c r="AH209" i="5"/>
  <c r="AG209" i="5"/>
  <c r="AF209" i="5"/>
  <c r="AE209" i="5"/>
  <c r="AB209" i="5"/>
  <c r="AM208" i="5"/>
  <c r="AL208" i="5"/>
  <c r="AK208" i="5"/>
  <c r="AJ208" i="5"/>
  <c r="AI208" i="5"/>
  <c r="AH208" i="5"/>
  <c r="AG208" i="5"/>
  <c r="AF208" i="5"/>
  <c r="AE208" i="5"/>
  <c r="AB208" i="5"/>
  <c r="AM207" i="5"/>
  <c r="AL207" i="5"/>
  <c r="AK207" i="5"/>
  <c r="AJ207" i="5"/>
  <c r="AI207" i="5"/>
  <c r="AH207" i="5"/>
  <c r="AG207" i="5"/>
  <c r="AF207" i="5"/>
  <c r="AE207" i="5"/>
  <c r="AB207" i="5"/>
  <c r="AM206" i="5"/>
  <c r="AL206" i="5"/>
  <c r="AK206" i="5"/>
  <c r="AJ206" i="5"/>
  <c r="AI206" i="5"/>
  <c r="AH206" i="5"/>
  <c r="AG206" i="5"/>
  <c r="AF206" i="5"/>
  <c r="AE206" i="5"/>
  <c r="AB206" i="5"/>
  <c r="AM205" i="5"/>
  <c r="AL205" i="5"/>
  <c r="AK205" i="5"/>
  <c r="AJ205" i="5"/>
  <c r="AI205" i="5"/>
  <c r="AH205" i="5"/>
  <c r="AG205" i="5"/>
  <c r="AF205" i="5"/>
  <c r="AE205" i="5"/>
  <c r="AB205" i="5"/>
  <c r="AM204" i="5"/>
  <c r="AL204" i="5"/>
  <c r="AK204" i="5"/>
  <c r="AJ204" i="5"/>
  <c r="AI204" i="5"/>
  <c r="AH204" i="5"/>
  <c r="AG204" i="5"/>
  <c r="AF204" i="5"/>
  <c r="AE204" i="5"/>
  <c r="AB204" i="5"/>
  <c r="AM203" i="5"/>
  <c r="AL203" i="5"/>
  <c r="AK203" i="5"/>
  <c r="AJ203" i="5"/>
  <c r="AI203" i="5"/>
  <c r="AH203" i="5"/>
  <c r="AG203" i="5"/>
  <c r="AF203" i="5"/>
  <c r="AE203" i="5"/>
  <c r="AB203" i="5"/>
  <c r="AM202" i="5"/>
  <c r="AL202" i="5"/>
  <c r="AK202" i="5"/>
  <c r="AJ202" i="5"/>
  <c r="AI202" i="5"/>
  <c r="AH202" i="5"/>
  <c r="AG202" i="5"/>
  <c r="AF202" i="5"/>
  <c r="AE202" i="5"/>
  <c r="AB202" i="5"/>
  <c r="AM201" i="5"/>
  <c r="AL201" i="5"/>
  <c r="AK201" i="5"/>
  <c r="AJ201" i="5"/>
  <c r="AI201" i="5"/>
  <c r="AH201" i="5"/>
  <c r="AG201" i="5"/>
  <c r="AF201" i="5"/>
  <c r="AE201" i="5"/>
  <c r="AB201" i="5"/>
  <c r="AM200" i="5"/>
  <c r="AL200" i="5"/>
  <c r="AK200" i="5"/>
  <c r="AJ200" i="5"/>
  <c r="AI200" i="5"/>
  <c r="AH200" i="5"/>
  <c r="AG200" i="5"/>
  <c r="AF200" i="5"/>
  <c r="AE200" i="5"/>
  <c r="AB200" i="5"/>
  <c r="AM199" i="5"/>
  <c r="AL199" i="5"/>
  <c r="AK199" i="5"/>
  <c r="AJ199" i="5"/>
  <c r="AI199" i="5"/>
  <c r="AH199" i="5"/>
  <c r="AG199" i="5"/>
  <c r="AF199" i="5"/>
  <c r="AE199" i="5"/>
  <c r="AB199" i="5"/>
  <c r="AM198" i="5"/>
  <c r="AL198" i="5"/>
  <c r="AK198" i="5"/>
  <c r="AJ198" i="5"/>
  <c r="AI198" i="5"/>
  <c r="AH198" i="5"/>
  <c r="AG198" i="5"/>
  <c r="AF198" i="5"/>
  <c r="AE198" i="5"/>
  <c r="AB198" i="5"/>
  <c r="AM197" i="5"/>
  <c r="AL197" i="5"/>
  <c r="AK197" i="5"/>
  <c r="AJ197" i="5"/>
  <c r="AI197" i="5"/>
  <c r="AH197" i="5"/>
  <c r="AG197" i="5"/>
  <c r="AF197" i="5"/>
  <c r="AE197" i="5"/>
  <c r="AB197" i="5"/>
  <c r="AM196" i="5"/>
  <c r="AL196" i="5"/>
  <c r="AK196" i="5"/>
  <c r="AJ196" i="5"/>
  <c r="AI196" i="5"/>
  <c r="AH196" i="5"/>
  <c r="AG196" i="5"/>
  <c r="AF196" i="5"/>
  <c r="AE196" i="5"/>
  <c r="AB196" i="5"/>
  <c r="AM195" i="5"/>
  <c r="AL195" i="5"/>
  <c r="AK195" i="5"/>
  <c r="AJ195" i="5"/>
  <c r="AI195" i="5"/>
  <c r="AH195" i="5"/>
  <c r="AG195" i="5"/>
  <c r="AF195" i="5"/>
  <c r="AE195" i="5"/>
  <c r="AB195" i="5"/>
  <c r="AM194" i="5"/>
  <c r="AL194" i="5"/>
  <c r="AK194" i="5"/>
  <c r="AJ194" i="5"/>
  <c r="AI194" i="5"/>
  <c r="AH194" i="5"/>
  <c r="AG194" i="5"/>
  <c r="AF194" i="5"/>
  <c r="AE194" i="5"/>
  <c r="AB194" i="5"/>
  <c r="AM193" i="5"/>
  <c r="AL193" i="5"/>
  <c r="AK193" i="5"/>
  <c r="AJ193" i="5"/>
  <c r="AI193" i="5"/>
  <c r="AH193" i="5"/>
  <c r="AG193" i="5"/>
  <c r="AF193" i="5"/>
  <c r="AE193" i="5"/>
  <c r="AB193" i="5"/>
  <c r="AM192" i="5"/>
  <c r="AL192" i="5"/>
  <c r="AK192" i="5"/>
  <c r="AJ192" i="5"/>
  <c r="AI192" i="5"/>
  <c r="AH192" i="5"/>
  <c r="AG192" i="5"/>
  <c r="AF192" i="5"/>
  <c r="AE192" i="5"/>
  <c r="AB192" i="5"/>
  <c r="AM191" i="5"/>
  <c r="AL191" i="5"/>
  <c r="AK191" i="5"/>
  <c r="AJ191" i="5"/>
  <c r="AI191" i="5"/>
  <c r="AH191" i="5"/>
  <c r="AG191" i="5"/>
  <c r="AF191" i="5"/>
  <c r="AE191" i="5"/>
  <c r="AB191" i="5"/>
  <c r="AM190" i="5"/>
  <c r="AL190" i="5"/>
  <c r="AK190" i="5"/>
  <c r="AJ190" i="5"/>
  <c r="AI190" i="5"/>
  <c r="AH190" i="5"/>
  <c r="AG190" i="5"/>
  <c r="AF190" i="5"/>
  <c r="AE190" i="5"/>
  <c r="AB190" i="5"/>
  <c r="AM189" i="5"/>
  <c r="AL189" i="5"/>
  <c r="AK189" i="5"/>
  <c r="AJ189" i="5"/>
  <c r="AI189" i="5"/>
  <c r="AH189" i="5"/>
  <c r="AG189" i="5"/>
  <c r="AF189" i="5"/>
  <c r="AE189" i="5"/>
  <c r="AB189" i="5"/>
  <c r="AM188" i="5"/>
  <c r="AL188" i="5"/>
  <c r="AK188" i="5"/>
  <c r="AJ188" i="5"/>
  <c r="AI188" i="5"/>
  <c r="AH188" i="5"/>
  <c r="AG188" i="5"/>
  <c r="AF188" i="5"/>
  <c r="AE188" i="5"/>
  <c r="AB188" i="5"/>
  <c r="AM187" i="5"/>
  <c r="AL187" i="5"/>
  <c r="AK187" i="5"/>
  <c r="AJ187" i="5"/>
  <c r="AI187" i="5"/>
  <c r="AH187" i="5"/>
  <c r="AG187" i="5"/>
  <c r="AF187" i="5"/>
  <c r="AE187" i="5"/>
  <c r="AB187" i="5"/>
  <c r="AM186" i="5"/>
  <c r="AL186" i="5"/>
  <c r="AK186" i="5"/>
  <c r="AJ186" i="5"/>
  <c r="AI186" i="5"/>
  <c r="AH186" i="5"/>
  <c r="AG186" i="5"/>
  <c r="AF186" i="5"/>
  <c r="AE186" i="5"/>
  <c r="AB186" i="5"/>
  <c r="AM185" i="5"/>
  <c r="AL185" i="5"/>
  <c r="AK185" i="5"/>
  <c r="AJ185" i="5"/>
  <c r="AI185" i="5"/>
  <c r="AH185" i="5"/>
  <c r="AG185" i="5"/>
  <c r="AF185" i="5"/>
  <c r="AE185" i="5"/>
  <c r="AB185" i="5"/>
  <c r="AM184" i="5"/>
  <c r="AL184" i="5"/>
  <c r="AK184" i="5"/>
  <c r="AJ184" i="5"/>
  <c r="AI184" i="5"/>
  <c r="AH184" i="5"/>
  <c r="AG184" i="5"/>
  <c r="AF184" i="5"/>
  <c r="AE184" i="5"/>
  <c r="AB184" i="5"/>
  <c r="AM183" i="5"/>
  <c r="AL183" i="5"/>
  <c r="AK183" i="5"/>
  <c r="AJ183" i="5"/>
  <c r="AI183" i="5"/>
  <c r="AH183" i="5"/>
  <c r="AG183" i="5"/>
  <c r="AF183" i="5"/>
  <c r="AE183" i="5"/>
  <c r="AB183" i="5"/>
  <c r="AM182" i="5"/>
  <c r="AL182" i="5"/>
  <c r="AK182" i="5"/>
  <c r="AJ182" i="5"/>
  <c r="AI182" i="5"/>
  <c r="AH182" i="5"/>
  <c r="AG182" i="5"/>
  <c r="AF182" i="5"/>
  <c r="AE182" i="5"/>
  <c r="AB182" i="5"/>
  <c r="AM181" i="5"/>
  <c r="AL181" i="5"/>
  <c r="AK181" i="5"/>
  <c r="AJ181" i="5"/>
  <c r="AI181" i="5"/>
  <c r="AH181" i="5"/>
  <c r="AG181" i="5"/>
  <c r="AF181" i="5"/>
  <c r="AE181" i="5"/>
  <c r="AB181" i="5"/>
  <c r="AM180" i="5"/>
  <c r="AL180" i="5"/>
  <c r="AK180" i="5"/>
  <c r="AJ180" i="5"/>
  <c r="AI180" i="5"/>
  <c r="AH180" i="5"/>
  <c r="AG180" i="5"/>
  <c r="AF180" i="5"/>
  <c r="AE180" i="5"/>
  <c r="AB180" i="5"/>
  <c r="AM179" i="5"/>
  <c r="AL179" i="5"/>
  <c r="AK179" i="5"/>
  <c r="AJ179" i="5"/>
  <c r="AI179" i="5"/>
  <c r="AH179" i="5"/>
  <c r="AG179" i="5"/>
  <c r="AF179" i="5"/>
  <c r="AE179" i="5"/>
  <c r="AB179" i="5"/>
  <c r="AM178" i="5"/>
  <c r="AL178" i="5"/>
  <c r="AK178" i="5"/>
  <c r="AJ178" i="5"/>
  <c r="AI178" i="5"/>
  <c r="AH178" i="5"/>
  <c r="AG178" i="5"/>
  <c r="AF178" i="5"/>
  <c r="AE178" i="5"/>
  <c r="AB178" i="5"/>
  <c r="AM177" i="5"/>
  <c r="AL177" i="5"/>
  <c r="AK177" i="5"/>
  <c r="AJ177" i="5"/>
  <c r="AI177" i="5"/>
  <c r="AH177" i="5"/>
  <c r="AG177" i="5"/>
  <c r="AF177" i="5"/>
  <c r="AE177" i="5"/>
  <c r="AB177" i="5"/>
  <c r="AM176" i="5"/>
  <c r="AL176" i="5"/>
  <c r="AK176" i="5"/>
  <c r="AJ176" i="5"/>
  <c r="AI176" i="5"/>
  <c r="AH176" i="5"/>
  <c r="AG176" i="5"/>
  <c r="AF176" i="5"/>
  <c r="AE176" i="5"/>
  <c r="AB176" i="5"/>
  <c r="AM175" i="5"/>
  <c r="AL175" i="5"/>
  <c r="AK175" i="5"/>
  <c r="AJ175" i="5"/>
  <c r="AI175" i="5"/>
  <c r="AH175" i="5"/>
  <c r="AG175" i="5"/>
  <c r="AF175" i="5"/>
  <c r="AE175" i="5"/>
  <c r="AB175" i="5"/>
  <c r="AM174" i="5"/>
  <c r="AL174" i="5"/>
  <c r="AK174" i="5"/>
  <c r="AJ174" i="5"/>
  <c r="AI174" i="5"/>
  <c r="AH174" i="5"/>
  <c r="AG174" i="5"/>
  <c r="AF174" i="5"/>
  <c r="AE174" i="5"/>
  <c r="AB174" i="5"/>
  <c r="AM173" i="5"/>
  <c r="AL173" i="5"/>
  <c r="AK173" i="5"/>
  <c r="AJ173" i="5"/>
  <c r="AI173" i="5"/>
  <c r="AH173" i="5"/>
  <c r="AG173" i="5"/>
  <c r="AF173" i="5"/>
  <c r="AE173" i="5"/>
  <c r="AB173" i="5"/>
  <c r="AM172" i="5"/>
  <c r="AL172" i="5"/>
  <c r="AK172" i="5"/>
  <c r="AJ172" i="5"/>
  <c r="AI172" i="5"/>
  <c r="AH172" i="5"/>
  <c r="AG172" i="5"/>
  <c r="AF172" i="5"/>
  <c r="AE172" i="5"/>
  <c r="AB172" i="5"/>
  <c r="AM171" i="5"/>
  <c r="AL171" i="5"/>
  <c r="AK171" i="5"/>
  <c r="AJ171" i="5"/>
  <c r="AI171" i="5"/>
  <c r="AH171" i="5"/>
  <c r="AG171" i="5"/>
  <c r="AF171" i="5"/>
  <c r="AE171" i="5"/>
  <c r="AB171" i="5"/>
  <c r="AM170" i="5"/>
  <c r="AL170" i="5"/>
  <c r="AK170" i="5"/>
  <c r="AJ170" i="5"/>
  <c r="AI170" i="5"/>
  <c r="AH170" i="5"/>
  <c r="AG170" i="5"/>
  <c r="AF170" i="5"/>
  <c r="AE170" i="5"/>
  <c r="AB170" i="5"/>
  <c r="AM169" i="5"/>
  <c r="AL169" i="5"/>
  <c r="AK169" i="5"/>
  <c r="AJ169" i="5"/>
  <c r="AI169" i="5"/>
  <c r="AH169" i="5"/>
  <c r="AG169" i="5"/>
  <c r="AF169" i="5"/>
  <c r="AE169" i="5"/>
  <c r="AB169" i="5"/>
  <c r="AM168" i="5"/>
  <c r="AL168" i="5"/>
  <c r="AK168" i="5"/>
  <c r="AJ168" i="5"/>
  <c r="AI168" i="5"/>
  <c r="AH168" i="5"/>
  <c r="AG168" i="5"/>
  <c r="AF168" i="5"/>
  <c r="AE168" i="5"/>
  <c r="AB168" i="5"/>
  <c r="AM167" i="5"/>
  <c r="AL167" i="5"/>
  <c r="AK167" i="5"/>
  <c r="AJ167" i="5"/>
  <c r="AI167" i="5"/>
  <c r="AH167" i="5"/>
  <c r="AG167" i="5"/>
  <c r="AF167" i="5"/>
  <c r="AE167" i="5"/>
  <c r="AB167" i="5"/>
  <c r="AM166" i="5"/>
  <c r="AL166" i="5"/>
  <c r="AK166" i="5"/>
  <c r="AJ166" i="5"/>
  <c r="AI166" i="5"/>
  <c r="AH166" i="5"/>
  <c r="AG166" i="5"/>
  <c r="AF166" i="5"/>
  <c r="AE166" i="5"/>
  <c r="AB166" i="5"/>
  <c r="AM165" i="5"/>
  <c r="AL165" i="5"/>
  <c r="AK165" i="5"/>
  <c r="AJ165" i="5"/>
  <c r="AI165" i="5"/>
  <c r="AH165" i="5"/>
  <c r="AG165" i="5"/>
  <c r="AF165" i="5"/>
  <c r="AE165" i="5"/>
  <c r="AB165" i="5"/>
  <c r="AM164" i="5"/>
  <c r="AL164" i="5"/>
  <c r="AK164" i="5"/>
  <c r="AJ164" i="5"/>
  <c r="AI164" i="5"/>
  <c r="AH164" i="5"/>
  <c r="AG164" i="5"/>
  <c r="AF164" i="5"/>
  <c r="AE164" i="5"/>
  <c r="AB164" i="5"/>
  <c r="AM163" i="5"/>
  <c r="AL163" i="5"/>
  <c r="AK163" i="5"/>
  <c r="AJ163" i="5"/>
  <c r="AI163" i="5"/>
  <c r="AH163" i="5"/>
  <c r="AG163" i="5"/>
  <c r="AF163" i="5"/>
  <c r="AE163" i="5"/>
  <c r="AB163" i="5"/>
  <c r="AM162" i="5"/>
  <c r="AL162" i="5"/>
  <c r="AK162" i="5"/>
  <c r="AJ162" i="5"/>
  <c r="AI162" i="5"/>
  <c r="AH162" i="5"/>
  <c r="AG162" i="5"/>
  <c r="AF162" i="5"/>
  <c r="AE162" i="5"/>
  <c r="AB162" i="5"/>
  <c r="AM161" i="5"/>
  <c r="AL161" i="5"/>
  <c r="AK161" i="5"/>
  <c r="AJ161" i="5"/>
  <c r="AI161" i="5"/>
  <c r="AH161" i="5"/>
  <c r="AG161" i="5"/>
  <c r="AF161" i="5"/>
  <c r="AE161" i="5"/>
  <c r="AB161" i="5"/>
  <c r="AM160" i="5"/>
  <c r="AL160" i="5"/>
  <c r="AK160" i="5"/>
  <c r="AJ160" i="5"/>
  <c r="AI160" i="5"/>
  <c r="AH160" i="5"/>
  <c r="AG160" i="5"/>
  <c r="AF160" i="5"/>
  <c r="AE160" i="5"/>
  <c r="AB160" i="5"/>
  <c r="AM159" i="5"/>
  <c r="AL159" i="5"/>
  <c r="AK159" i="5"/>
  <c r="AJ159" i="5"/>
  <c r="AI159" i="5"/>
  <c r="AH159" i="5"/>
  <c r="AG159" i="5"/>
  <c r="AF159" i="5"/>
  <c r="AE159" i="5"/>
  <c r="AB159" i="5"/>
  <c r="AM158" i="5"/>
  <c r="AL158" i="5"/>
  <c r="AK158" i="5"/>
  <c r="AJ158" i="5"/>
  <c r="AI158" i="5"/>
  <c r="AH158" i="5"/>
  <c r="AG158" i="5"/>
  <c r="AF158" i="5"/>
  <c r="AE158" i="5"/>
  <c r="AB158" i="5"/>
  <c r="AM157" i="5"/>
  <c r="AL157" i="5"/>
  <c r="AK157" i="5"/>
  <c r="AJ157" i="5"/>
  <c r="AI157" i="5"/>
  <c r="AH157" i="5"/>
  <c r="AG157" i="5"/>
  <c r="AF157" i="5"/>
  <c r="AE157" i="5"/>
  <c r="AB157" i="5"/>
  <c r="AM156" i="5"/>
  <c r="AL156" i="5"/>
  <c r="AK156" i="5"/>
  <c r="AJ156" i="5"/>
  <c r="AI156" i="5"/>
  <c r="AH156" i="5"/>
  <c r="AG156" i="5"/>
  <c r="AF156" i="5"/>
  <c r="AE156" i="5"/>
  <c r="AB156" i="5"/>
  <c r="AM155" i="5"/>
  <c r="AL155" i="5"/>
  <c r="AK155" i="5"/>
  <c r="AJ155" i="5"/>
  <c r="AI155" i="5"/>
  <c r="AH155" i="5"/>
  <c r="AG155" i="5"/>
  <c r="AF155" i="5"/>
  <c r="AE155" i="5"/>
  <c r="AB155" i="5"/>
  <c r="AM154" i="5"/>
  <c r="AL154" i="5"/>
  <c r="AK154" i="5"/>
  <c r="AJ154" i="5"/>
  <c r="AI154" i="5"/>
  <c r="AH154" i="5"/>
  <c r="AG154" i="5"/>
  <c r="AF154" i="5"/>
  <c r="AE154" i="5"/>
  <c r="AB154" i="5"/>
  <c r="AM153" i="5"/>
  <c r="AL153" i="5"/>
  <c r="AK153" i="5"/>
  <c r="AJ153" i="5"/>
  <c r="AI153" i="5"/>
  <c r="AH153" i="5"/>
  <c r="AG153" i="5"/>
  <c r="AF153" i="5"/>
  <c r="AE153" i="5"/>
  <c r="AB153" i="5"/>
  <c r="AM152" i="5"/>
  <c r="AL152" i="5"/>
  <c r="AK152" i="5"/>
  <c r="AJ152" i="5"/>
  <c r="AI152" i="5"/>
  <c r="AH152" i="5"/>
  <c r="AG152" i="5"/>
  <c r="AF152" i="5"/>
  <c r="AE152" i="5"/>
  <c r="AB152" i="5"/>
  <c r="AM151" i="5"/>
  <c r="AL151" i="5"/>
  <c r="AK151" i="5"/>
  <c r="AJ151" i="5"/>
  <c r="AI151" i="5"/>
  <c r="AH151" i="5"/>
  <c r="AG151" i="5"/>
  <c r="AF151" i="5"/>
  <c r="AE151" i="5"/>
  <c r="AB151" i="5"/>
  <c r="AM150" i="5"/>
  <c r="AL150" i="5"/>
  <c r="AK150" i="5"/>
  <c r="AJ150" i="5"/>
  <c r="AI150" i="5"/>
  <c r="AH150" i="5"/>
  <c r="AG150" i="5"/>
  <c r="AF150" i="5"/>
  <c r="AE150" i="5"/>
  <c r="AB150" i="5"/>
  <c r="AM149" i="5"/>
  <c r="AL149" i="5"/>
  <c r="AK149" i="5"/>
  <c r="AJ149" i="5"/>
  <c r="AI149" i="5"/>
  <c r="AH149" i="5"/>
  <c r="AG149" i="5"/>
  <c r="AF149" i="5"/>
  <c r="AE149" i="5"/>
  <c r="AB149" i="5"/>
  <c r="AM148" i="5"/>
  <c r="AL148" i="5"/>
  <c r="AK148" i="5"/>
  <c r="AJ148" i="5"/>
  <c r="AI148" i="5"/>
  <c r="AH148" i="5"/>
  <c r="AG148" i="5"/>
  <c r="AF148" i="5"/>
  <c r="AE148" i="5"/>
  <c r="AB148" i="5"/>
  <c r="AM147" i="5"/>
  <c r="AL147" i="5"/>
  <c r="AK147" i="5"/>
  <c r="AJ147" i="5"/>
  <c r="AI147" i="5"/>
  <c r="AH147" i="5"/>
  <c r="AG147" i="5"/>
  <c r="AF147" i="5"/>
  <c r="AE147" i="5"/>
  <c r="AB147" i="5"/>
  <c r="AM146" i="5"/>
  <c r="AL146" i="5"/>
  <c r="AK146" i="5"/>
  <c r="AJ146" i="5"/>
  <c r="AI146" i="5"/>
  <c r="AH146" i="5"/>
  <c r="AG146" i="5"/>
  <c r="AF146" i="5"/>
  <c r="AE146" i="5"/>
  <c r="AB146" i="5"/>
  <c r="AM145" i="5"/>
  <c r="AL145" i="5"/>
  <c r="AK145" i="5"/>
  <c r="AJ145" i="5"/>
  <c r="AI145" i="5"/>
  <c r="AH145" i="5"/>
  <c r="AG145" i="5"/>
  <c r="AF145" i="5"/>
  <c r="AE145" i="5"/>
  <c r="AB145" i="5"/>
  <c r="AM144" i="5"/>
  <c r="AL144" i="5"/>
  <c r="AK144" i="5"/>
  <c r="AJ144" i="5"/>
  <c r="AI144" i="5"/>
  <c r="AH144" i="5"/>
  <c r="AG144" i="5"/>
  <c r="AF144" i="5"/>
  <c r="AE144" i="5"/>
  <c r="AB144" i="5"/>
  <c r="AM143" i="5"/>
  <c r="AL143" i="5"/>
  <c r="AK143" i="5"/>
  <c r="AJ143" i="5"/>
  <c r="AI143" i="5"/>
  <c r="AH143" i="5"/>
  <c r="AG143" i="5"/>
  <c r="AF143" i="5"/>
  <c r="AE143" i="5"/>
  <c r="AB143" i="5"/>
  <c r="AM142" i="5"/>
  <c r="AL142" i="5"/>
  <c r="AK142" i="5"/>
  <c r="AJ142" i="5"/>
  <c r="AI142" i="5"/>
  <c r="AH142" i="5"/>
  <c r="AG142" i="5"/>
  <c r="AF142" i="5"/>
  <c r="AE142" i="5"/>
  <c r="AB142" i="5"/>
  <c r="AM141" i="5"/>
  <c r="AL141" i="5"/>
  <c r="AK141" i="5"/>
  <c r="AJ141" i="5"/>
  <c r="AI141" i="5"/>
  <c r="AH141" i="5"/>
  <c r="AG141" i="5"/>
  <c r="AF141" i="5"/>
  <c r="AE141" i="5"/>
  <c r="AB141" i="5"/>
  <c r="AM140" i="5"/>
  <c r="AL140" i="5"/>
  <c r="AK140" i="5"/>
  <c r="AJ140" i="5"/>
  <c r="AI140" i="5"/>
  <c r="AH140" i="5"/>
  <c r="AG140" i="5"/>
  <c r="AF140" i="5"/>
  <c r="AE140" i="5"/>
  <c r="AB140" i="5"/>
  <c r="AM139" i="5"/>
  <c r="AL139" i="5"/>
  <c r="AK139" i="5"/>
  <c r="AJ139" i="5"/>
  <c r="AI139" i="5"/>
  <c r="AH139" i="5"/>
  <c r="AG139" i="5"/>
  <c r="AF139" i="5"/>
  <c r="AE139" i="5"/>
  <c r="AB139" i="5"/>
  <c r="AM138" i="5"/>
  <c r="AL138" i="5"/>
  <c r="AK138" i="5"/>
  <c r="AJ138" i="5"/>
  <c r="AI138" i="5"/>
  <c r="AH138" i="5"/>
  <c r="AG138" i="5"/>
  <c r="AF138" i="5"/>
  <c r="AE138" i="5"/>
  <c r="AB138" i="5"/>
  <c r="AM137" i="5"/>
  <c r="AL137" i="5"/>
  <c r="AK137" i="5"/>
  <c r="AJ137" i="5"/>
  <c r="AI137" i="5"/>
  <c r="AH137" i="5"/>
  <c r="AG137" i="5"/>
  <c r="AF137" i="5"/>
  <c r="AE137" i="5"/>
  <c r="AB137" i="5"/>
  <c r="AM136" i="5"/>
  <c r="AL136" i="5"/>
  <c r="AK136" i="5"/>
  <c r="AJ136" i="5"/>
  <c r="AI136" i="5"/>
  <c r="AH136" i="5"/>
  <c r="AG136" i="5"/>
  <c r="AF136" i="5"/>
  <c r="AE136" i="5"/>
  <c r="AB136" i="5"/>
  <c r="AM135" i="5"/>
  <c r="AL135" i="5"/>
  <c r="AK135" i="5"/>
  <c r="AJ135" i="5"/>
  <c r="AI135" i="5"/>
  <c r="AH135" i="5"/>
  <c r="AG135" i="5"/>
  <c r="AF135" i="5"/>
  <c r="AE135" i="5"/>
  <c r="AB135" i="5"/>
  <c r="AM134" i="5"/>
  <c r="AL134" i="5"/>
  <c r="AK134" i="5"/>
  <c r="AJ134" i="5"/>
  <c r="AI134" i="5"/>
  <c r="AH134" i="5"/>
  <c r="AG134" i="5"/>
  <c r="AF134" i="5"/>
  <c r="AE134" i="5"/>
  <c r="AB134" i="5"/>
  <c r="AM133" i="5"/>
  <c r="AL133" i="5"/>
  <c r="AK133" i="5"/>
  <c r="AJ133" i="5"/>
  <c r="AI133" i="5"/>
  <c r="AH133" i="5"/>
  <c r="AG133" i="5"/>
  <c r="AF133" i="5"/>
  <c r="AE133" i="5"/>
  <c r="AB133" i="5"/>
  <c r="AM132" i="5"/>
  <c r="AL132" i="5"/>
  <c r="AK132" i="5"/>
  <c r="AJ132" i="5"/>
  <c r="AI132" i="5"/>
  <c r="AH132" i="5"/>
  <c r="AG132" i="5"/>
  <c r="AF132" i="5"/>
  <c r="AE132" i="5"/>
  <c r="AB132" i="5"/>
  <c r="AM131" i="5"/>
  <c r="AL131" i="5"/>
  <c r="AK131" i="5"/>
  <c r="AJ131" i="5"/>
  <c r="AI131" i="5"/>
  <c r="AH131" i="5"/>
  <c r="AG131" i="5"/>
  <c r="AF131" i="5"/>
  <c r="AE131" i="5"/>
  <c r="AB131" i="5"/>
  <c r="AM130" i="5"/>
  <c r="AL130" i="5"/>
  <c r="AK130" i="5"/>
  <c r="AJ130" i="5"/>
  <c r="AI130" i="5"/>
  <c r="AH130" i="5"/>
  <c r="AG130" i="5"/>
  <c r="AF130" i="5"/>
  <c r="AE130" i="5"/>
  <c r="AB130" i="5"/>
  <c r="AM129" i="5"/>
  <c r="AL129" i="5"/>
  <c r="AK129" i="5"/>
  <c r="AJ129" i="5"/>
  <c r="AI129" i="5"/>
  <c r="AH129" i="5"/>
  <c r="AG129" i="5"/>
  <c r="AF129" i="5"/>
  <c r="AE129" i="5"/>
  <c r="AB129" i="5"/>
  <c r="AM128" i="5"/>
  <c r="AL128" i="5"/>
  <c r="AK128" i="5"/>
  <c r="AJ128" i="5"/>
  <c r="AI128" i="5"/>
  <c r="AH128" i="5"/>
  <c r="AG128" i="5"/>
  <c r="AF128" i="5"/>
  <c r="AE128" i="5"/>
  <c r="AB128" i="5"/>
  <c r="AM127" i="5"/>
  <c r="AL127" i="5"/>
  <c r="AK127" i="5"/>
  <c r="AJ127" i="5"/>
  <c r="AI127" i="5"/>
  <c r="AH127" i="5"/>
  <c r="AG127" i="5"/>
  <c r="AF127" i="5"/>
  <c r="AE127" i="5"/>
  <c r="AB127" i="5"/>
  <c r="AM126" i="5"/>
  <c r="AL126" i="5"/>
  <c r="AK126" i="5"/>
  <c r="AJ126" i="5"/>
  <c r="AI126" i="5"/>
  <c r="AH126" i="5"/>
  <c r="AG126" i="5"/>
  <c r="AF126" i="5"/>
  <c r="AE126" i="5"/>
  <c r="AB126" i="5"/>
  <c r="AM125" i="5"/>
  <c r="AL125" i="5"/>
  <c r="AK125" i="5"/>
  <c r="AJ125" i="5"/>
  <c r="AI125" i="5"/>
  <c r="AH125" i="5"/>
  <c r="AG125" i="5"/>
  <c r="AF125" i="5"/>
  <c r="AE125" i="5"/>
  <c r="AB125" i="5"/>
  <c r="AM124" i="5"/>
  <c r="AL124" i="5"/>
  <c r="AK124" i="5"/>
  <c r="AJ124" i="5"/>
  <c r="AI124" i="5"/>
  <c r="AH124" i="5"/>
  <c r="AG124" i="5"/>
  <c r="AF124" i="5"/>
  <c r="AE124" i="5"/>
  <c r="AB124" i="5"/>
  <c r="AM123" i="5"/>
  <c r="AL123" i="5"/>
  <c r="AK123" i="5"/>
  <c r="AJ123" i="5"/>
  <c r="AI123" i="5"/>
  <c r="AH123" i="5"/>
  <c r="AG123" i="5"/>
  <c r="AF123" i="5"/>
  <c r="AE123" i="5"/>
  <c r="AB123" i="5"/>
  <c r="AM122" i="5"/>
  <c r="AL122" i="5"/>
  <c r="AK122" i="5"/>
  <c r="AJ122" i="5"/>
  <c r="AI122" i="5"/>
  <c r="AH122" i="5"/>
  <c r="AG122" i="5"/>
  <c r="AF122" i="5"/>
  <c r="AE122" i="5"/>
  <c r="AB122" i="5"/>
  <c r="AM121" i="5"/>
  <c r="AL121" i="5"/>
  <c r="AK121" i="5"/>
  <c r="AJ121" i="5"/>
  <c r="AI121" i="5"/>
  <c r="AH121" i="5"/>
  <c r="AG121" i="5"/>
  <c r="AF121" i="5"/>
  <c r="AE121" i="5"/>
  <c r="AB121" i="5"/>
  <c r="AM120" i="5"/>
  <c r="AL120" i="5"/>
  <c r="AK120" i="5"/>
  <c r="AJ120" i="5"/>
  <c r="AI120" i="5"/>
  <c r="AH120" i="5"/>
  <c r="AG120" i="5"/>
  <c r="AF120" i="5"/>
  <c r="AE120" i="5"/>
  <c r="AB120" i="5"/>
  <c r="AM119" i="5"/>
  <c r="AL119" i="5"/>
  <c r="AK119" i="5"/>
  <c r="AJ119" i="5"/>
  <c r="AI119" i="5"/>
  <c r="AH119" i="5"/>
  <c r="AG119" i="5"/>
  <c r="AF119" i="5"/>
  <c r="AE119" i="5"/>
  <c r="AB119" i="5"/>
  <c r="AM118" i="5"/>
  <c r="AL118" i="5"/>
  <c r="AK118" i="5"/>
  <c r="AJ118" i="5"/>
  <c r="AI118" i="5"/>
  <c r="AH118" i="5"/>
  <c r="AG118" i="5"/>
  <c r="AF118" i="5"/>
  <c r="AE118" i="5"/>
  <c r="AB118" i="5"/>
  <c r="AM117" i="5"/>
  <c r="AL117" i="5"/>
  <c r="AK117" i="5"/>
  <c r="AJ117" i="5"/>
  <c r="AI117" i="5"/>
  <c r="AH117" i="5"/>
  <c r="AG117" i="5"/>
  <c r="AF117" i="5"/>
  <c r="AE117" i="5"/>
  <c r="AB117" i="5"/>
  <c r="AM116" i="5"/>
  <c r="AL116" i="5"/>
  <c r="AK116" i="5"/>
  <c r="AJ116" i="5"/>
  <c r="AI116" i="5"/>
  <c r="AH116" i="5"/>
  <c r="AG116" i="5"/>
  <c r="AF116" i="5"/>
  <c r="AE116" i="5"/>
  <c r="AB116" i="5"/>
  <c r="AM115" i="5"/>
  <c r="AL115" i="5"/>
  <c r="AK115" i="5"/>
  <c r="AJ115" i="5"/>
  <c r="AI115" i="5"/>
  <c r="AH115" i="5"/>
  <c r="AG115" i="5"/>
  <c r="AF115" i="5"/>
  <c r="AE115" i="5"/>
  <c r="AB115" i="5"/>
  <c r="AM114" i="5"/>
  <c r="AL114" i="5"/>
  <c r="AK114" i="5"/>
  <c r="AJ114" i="5"/>
  <c r="AI114" i="5"/>
  <c r="AH114" i="5"/>
  <c r="AG114" i="5"/>
  <c r="AF114" i="5"/>
  <c r="AE114" i="5"/>
  <c r="AB114" i="5"/>
  <c r="AM113" i="5"/>
  <c r="AL113" i="5"/>
  <c r="AK113" i="5"/>
  <c r="AJ113" i="5"/>
  <c r="AI113" i="5"/>
  <c r="AH113" i="5"/>
  <c r="AG113" i="5"/>
  <c r="AF113" i="5"/>
  <c r="AE113" i="5"/>
  <c r="AB113" i="5"/>
  <c r="AM112" i="5"/>
  <c r="AL112" i="5"/>
  <c r="AK112" i="5"/>
  <c r="AJ112" i="5"/>
  <c r="AI112" i="5"/>
  <c r="AH112" i="5"/>
  <c r="AG112" i="5"/>
  <c r="AF112" i="5"/>
  <c r="AE112" i="5"/>
  <c r="AB112" i="5"/>
  <c r="AM111" i="5"/>
  <c r="AL111" i="5"/>
  <c r="AK111" i="5"/>
  <c r="AJ111" i="5"/>
  <c r="AI111" i="5"/>
  <c r="AH111" i="5"/>
  <c r="AG111" i="5"/>
  <c r="AF111" i="5"/>
  <c r="AE111" i="5"/>
  <c r="AB111" i="5"/>
  <c r="AM110" i="5"/>
  <c r="AL110" i="5"/>
  <c r="AK110" i="5"/>
  <c r="AJ110" i="5"/>
  <c r="AI110" i="5"/>
  <c r="AH110" i="5"/>
  <c r="AG110" i="5"/>
  <c r="AF110" i="5"/>
  <c r="AE110" i="5"/>
  <c r="AB110" i="5"/>
  <c r="AM109" i="5"/>
  <c r="AL109" i="5"/>
  <c r="AK109" i="5"/>
  <c r="AJ109" i="5"/>
  <c r="AI109" i="5"/>
  <c r="AH109" i="5"/>
  <c r="AG109" i="5"/>
  <c r="AF109" i="5"/>
  <c r="AE109" i="5"/>
  <c r="AB109" i="5"/>
  <c r="AM108" i="5"/>
  <c r="AL108" i="5"/>
  <c r="AK108" i="5"/>
  <c r="AJ108" i="5"/>
  <c r="AI108" i="5"/>
  <c r="AH108" i="5"/>
  <c r="AG108" i="5"/>
  <c r="AF108" i="5"/>
  <c r="AE108" i="5"/>
  <c r="AB108" i="5"/>
  <c r="AM107" i="5"/>
  <c r="AL107" i="5"/>
  <c r="AK107" i="5"/>
  <c r="AJ107" i="5"/>
  <c r="AI107" i="5"/>
  <c r="AH107" i="5"/>
  <c r="AG107" i="5"/>
  <c r="AF107" i="5"/>
  <c r="AE107" i="5"/>
  <c r="AB107" i="5"/>
  <c r="AM106" i="5"/>
  <c r="AL106" i="5"/>
  <c r="AK106" i="5"/>
  <c r="AJ106" i="5"/>
  <c r="AI106" i="5"/>
  <c r="AH106" i="5"/>
  <c r="AG106" i="5"/>
  <c r="AF106" i="5"/>
  <c r="AE106" i="5"/>
  <c r="AB106" i="5"/>
  <c r="AM105" i="5"/>
  <c r="AL105" i="5"/>
  <c r="AK105" i="5"/>
  <c r="AJ105" i="5"/>
  <c r="AI105" i="5"/>
  <c r="AH105" i="5"/>
  <c r="AG105" i="5"/>
  <c r="AF105" i="5"/>
  <c r="AE105" i="5"/>
  <c r="AB105" i="5"/>
  <c r="AM104" i="5"/>
  <c r="AL104" i="5"/>
  <c r="AK104" i="5"/>
  <c r="AJ104" i="5"/>
  <c r="AI104" i="5"/>
  <c r="AH104" i="5"/>
  <c r="AG104" i="5"/>
  <c r="AF104" i="5"/>
  <c r="AE104" i="5"/>
  <c r="AB104" i="5"/>
  <c r="AM103" i="5"/>
  <c r="AL103" i="5"/>
  <c r="AK103" i="5"/>
  <c r="AJ103" i="5"/>
  <c r="AI103" i="5"/>
  <c r="AH103" i="5"/>
  <c r="AG103" i="5"/>
  <c r="AF103" i="5"/>
  <c r="AE103" i="5"/>
  <c r="AB103" i="5"/>
  <c r="AM102" i="5"/>
  <c r="AL102" i="5"/>
  <c r="AK102" i="5"/>
  <c r="AJ102" i="5"/>
  <c r="AI102" i="5"/>
  <c r="AH102" i="5"/>
  <c r="AG102" i="5"/>
  <c r="AF102" i="5"/>
  <c r="AE102" i="5"/>
  <c r="AB102" i="5"/>
  <c r="AM101" i="5"/>
  <c r="AL101" i="5"/>
  <c r="AK101" i="5"/>
  <c r="AJ101" i="5"/>
  <c r="AI101" i="5"/>
  <c r="AH101" i="5"/>
  <c r="AG101" i="5"/>
  <c r="AF101" i="5"/>
  <c r="AE101" i="5"/>
  <c r="AB101" i="5"/>
  <c r="AM100" i="5"/>
  <c r="AL100" i="5"/>
  <c r="AK100" i="5"/>
  <c r="AJ100" i="5"/>
  <c r="AI100" i="5"/>
  <c r="AH100" i="5"/>
  <c r="AG100" i="5"/>
  <c r="AF100" i="5"/>
  <c r="AE100" i="5"/>
  <c r="AB100" i="5"/>
  <c r="AM99" i="5"/>
  <c r="AL99" i="5"/>
  <c r="AK99" i="5"/>
  <c r="AJ99" i="5"/>
  <c r="AI99" i="5"/>
  <c r="AH99" i="5"/>
  <c r="AG99" i="5"/>
  <c r="AF99" i="5"/>
  <c r="AE99" i="5"/>
  <c r="AB99" i="5"/>
  <c r="AM98" i="5"/>
  <c r="AL98" i="5"/>
  <c r="AK98" i="5"/>
  <c r="AJ98" i="5"/>
  <c r="AI98" i="5"/>
  <c r="AH98" i="5"/>
  <c r="AG98" i="5"/>
  <c r="AF98" i="5"/>
  <c r="AE98" i="5"/>
  <c r="AB98" i="5"/>
  <c r="AM97" i="5"/>
  <c r="AL97" i="5"/>
  <c r="AK97" i="5"/>
  <c r="AJ97" i="5"/>
  <c r="AI97" i="5"/>
  <c r="AH97" i="5"/>
  <c r="AG97" i="5"/>
  <c r="AF97" i="5"/>
  <c r="AE97" i="5"/>
  <c r="AB97" i="5"/>
  <c r="AM96" i="5"/>
  <c r="AL96" i="5"/>
  <c r="AK96" i="5"/>
  <c r="AJ96" i="5"/>
  <c r="AI96" i="5"/>
  <c r="AH96" i="5"/>
  <c r="AG96" i="5"/>
  <c r="AF96" i="5"/>
  <c r="AE96" i="5"/>
  <c r="AB96" i="5"/>
  <c r="AM95" i="5"/>
  <c r="AL95" i="5"/>
  <c r="AK95" i="5"/>
  <c r="AJ95" i="5"/>
  <c r="AI95" i="5"/>
  <c r="AH95" i="5"/>
  <c r="AG95" i="5"/>
  <c r="AF95" i="5"/>
  <c r="AE95" i="5"/>
  <c r="AB95" i="5"/>
  <c r="AM94" i="5"/>
  <c r="AL94" i="5"/>
  <c r="AK94" i="5"/>
  <c r="AJ94" i="5"/>
  <c r="AI94" i="5"/>
  <c r="AH94" i="5"/>
  <c r="AG94" i="5"/>
  <c r="AF94" i="5"/>
  <c r="AE94" i="5"/>
  <c r="AB94" i="5"/>
  <c r="AM93" i="5"/>
  <c r="AL93" i="5"/>
  <c r="AK93" i="5"/>
  <c r="AJ93" i="5"/>
  <c r="AI93" i="5"/>
  <c r="AH93" i="5"/>
  <c r="AG93" i="5"/>
  <c r="AF93" i="5"/>
  <c r="AE93" i="5"/>
  <c r="AB93" i="5"/>
  <c r="AM92" i="5"/>
  <c r="AL92" i="5"/>
  <c r="AK92" i="5"/>
  <c r="AJ92" i="5"/>
  <c r="AI92" i="5"/>
  <c r="AH92" i="5"/>
  <c r="AG92" i="5"/>
  <c r="AF92" i="5"/>
  <c r="AE92" i="5"/>
  <c r="AB92" i="5"/>
  <c r="AM91" i="5"/>
  <c r="AL91" i="5"/>
  <c r="AK91" i="5"/>
  <c r="AJ91" i="5"/>
  <c r="AI91" i="5"/>
  <c r="AH91" i="5"/>
  <c r="AG91" i="5"/>
  <c r="AF91" i="5"/>
  <c r="AE91" i="5"/>
  <c r="AB91" i="5"/>
  <c r="AM90" i="5"/>
  <c r="AL90" i="5"/>
  <c r="AK90" i="5"/>
  <c r="AJ90" i="5"/>
  <c r="AI90" i="5"/>
  <c r="AH90" i="5"/>
  <c r="AG90" i="5"/>
  <c r="AF90" i="5"/>
  <c r="AE90" i="5"/>
  <c r="AB90" i="5"/>
  <c r="AM89" i="5"/>
  <c r="AL89" i="5"/>
  <c r="AK89" i="5"/>
  <c r="AJ89" i="5"/>
  <c r="AI89" i="5"/>
  <c r="AH89" i="5"/>
  <c r="AG89" i="5"/>
  <c r="AF89" i="5"/>
  <c r="AE89" i="5"/>
  <c r="AB89" i="5"/>
  <c r="AM88" i="5"/>
  <c r="AL88" i="5"/>
  <c r="AK88" i="5"/>
  <c r="AJ88" i="5"/>
  <c r="AI88" i="5"/>
  <c r="AH88" i="5"/>
  <c r="AG88" i="5"/>
  <c r="AF88" i="5"/>
  <c r="AE88" i="5"/>
  <c r="AB88" i="5"/>
  <c r="AM87" i="5"/>
  <c r="AL87" i="5"/>
  <c r="AK87" i="5"/>
  <c r="AJ87" i="5"/>
  <c r="AI87" i="5"/>
  <c r="AH87" i="5"/>
  <c r="AG87" i="5"/>
  <c r="AF87" i="5"/>
  <c r="AE87" i="5"/>
  <c r="AB87" i="5"/>
  <c r="AM86" i="5"/>
  <c r="AL86" i="5"/>
  <c r="AK86" i="5"/>
  <c r="AJ86" i="5"/>
  <c r="AI86" i="5"/>
  <c r="AH86" i="5"/>
  <c r="AG86" i="5"/>
  <c r="AF86" i="5"/>
  <c r="AE86" i="5"/>
  <c r="AB86" i="5"/>
  <c r="AM85" i="5"/>
  <c r="AL85" i="5"/>
  <c r="AK85" i="5"/>
  <c r="AJ85" i="5"/>
  <c r="AI85" i="5"/>
  <c r="AH85" i="5"/>
  <c r="AG85" i="5"/>
  <c r="AF85" i="5"/>
  <c r="AE85" i="5"/>
  <c r="AB85" i="5"/>
  <c r="AM84" i="5"/>
  <c r="AL84" i="5"/>
  <c r="AK84" i="5"/>
  <c r="AJ84" i="5"/>
  <c r="AI84" i="5"/>
  <c r="AH84" i="5"/>
  <c r="AG84" i="5"/>
  <c r="AF84" i="5"/>
  <c r="AE84" i="5"/>
  <c r="AB84" i="5"/>
  <c r="AM83" i="5"/>
  <c r="AL83" i="5"/>
  <c r="AK83" i="5"/>
  <c r="AJ83" i="5"/>
  <c r="AI83" i="5"/>
  <c r="AH83" i="5"/>
  <c r="AG83" i="5"/>
  <c r="AF83" i="5"/>
  <c r="AE83" i="5"/>
  <c r="AB83" i="5"/>
  <c r="AM82" i="5"/>
  <c r="AL82" i="5"/>
  <c r="AK82" i="5"/>
  <c r="AJ82" i="5"/>
  <c r="AI82" i="5"/>
  <c r="AH82" i="5"/>
  <c r="AG82" i="5"/>
  <c r="AF82" i="5"/>
  <c r="AE82" i="5"/>
  <c r="AB82" i="5"/>
  <c r="AM81" i="5"/>
  <c r="AL81" i="5"/>
  <c r="AK81" i="5"/>
  <c r="AJ81" i="5"/>
  <c r="AI81" i="5"/>
  <c r="AH81" i="5"/>
  <c r="AG81" i="5"/>
  <c r="AF81" i="5"/>
  <c r="AE81" i="5"/>
  <c r="AB81" i="5"/>
  <c r="AM80" i="5"/>
  <c r="AL80" i="5"/>
  <c r="AK80" i="5"/>
  <c r="AJ80" i="5"/>
  <c r="AI80" i="5"/>
  <c r="AH80" i="5"/>
  <c r="AG80" i="5"/>
  <c r="AF80" i="5"/>
  <c r="AE80" i="5"/>
  <c r="AB80" i="5"/>
  <c r="AM79" i="5"/>
  <c r="AL79" i="5"/>
  <c r="AK79" i="5"/>
  <c r="AJ79" i="5"/>
  <c r="AI79" i="5"/>
  <c r="AH79" i="5"/>
  <c r="AG79" i="5"/>
  <c r="AF79" i="5"/>
  <c r="AE79" i="5"/>
  <c r="AB79" i="5"/>
  <c r="AM78" i="5"/>
  <c r="AL78" i="5"/>
  <c r="AK78" i="5"/>
  <c r="AJ78" i="5"/>
  <c r="AI78" i="5"/>
  <c r="AH78" i="5"/>
  <c r="AG78" i="5"/>
  <c r="AF78" i="5"/>
  <c r="AE78" i="5"/>
  <c r="AB78" i="5"/>
  <c r="AM77" i="5"/>
  <c r="AL77" i="5"/>
  <c r="AK77" i="5"/>
  <c r="AJ77" i="5"/>
  <c r="AI77" i="5"/>
  <c r="AH77" i="5"/>
  <c r="AG77" i="5"/>
  <c r="AF77" i="5"/>
  <c r="AE77" i="5"/>
  <c r="AB77" i="5"/>
  <c r="AM76" i="5"/>
  <c r="AL76" i="5"/>
  <c r="AK76" i="5"/>
  <c r="AJ76" i="5"/>
  <c r="AI76" i="5"/>
  <c r="AH76" i="5"/>
  <c r="AG76" i="5"/>
  <c r="AF76" i="5"/>
  <c r="AE76" i="5"/>
  <c r="AB76" i="5"/>
  <c r="AM75" i="5"/>
  <c r="AL75" i="5"/>
  <c r="AK75" i="5"/>
  <c r="AJ75" i="5"/>
  <c r="AI75" i="5"/>
  <c r="AH75" i="5"/>
  <c r="AG75" i="5"/>
  <c r="AF75" i="5"/>
  <c r="AE75" i="5"/>
  <c r="AB75" i="5"/>
  <c r="AM74" i="5"/>
  <c r="AL74" i="5"/>
  <c r="AK74" i="5"/>
  <c r="AJ74" i="5"/>
  <c r="AI74" i="5"/>
  <c r="AH74" i="5"/>
  <c r="AG74" i="5"/>
  <c r="AF74" i="5"/>
  <c r="AE74" i="5"/>
  <c r="AB74" i="5"/>
  <c r="AM73" i="5"/>
  <c r="AL73" i="5"/>
  <c r="AK73" i="5"/>
  <c r="AJ73" i="5"/>
  <c r="AI73" i="5"/>
  <c r="AH73" i="5"/>
  <c r="AG73" i="5"/>
  <c r="AF73" i="5"/>
  <c r="AE73" i="5"/>
  <c r="AB73" i="5"/>
  <c r="AM72" i="5"/>
  <c r="AL72" i="5"/>
  <c r="AK72" i="5"/>
  <c r="AJ72" i="5"/>
  <c r="AI72" i="5"/>
  <c r="AH72" i="5"/>
  <c r="AG72" i="5"/>
  <c r="AF72" i="5"/>
  <c r="AE72" i="5"/>
  <c r="AB72" i="5"/>
  <c r="AM71" i="5"/>
  <c r="AL71" i="5"/>
  <c r="AK71" i="5"/>
  <c r="AJ71" i="5"/>
  <c r="AI71" i="5"/>
  <c r="AH71" i="5"/>
  <c r="AG71" i="5"/>
  <c r="AF71" i="5"/>
  <c r="AE71" i="5"/>
  <c r="AB71" i="5"/>
  <c r="AM70" i="5"/>
  <c r="AL70" i="5"/>
  <c r="AK70" i="5"/>
  <c r="AJ70" i="5"/>
  <c r="AI70" i="5"/>
  <c r="AH70" i="5"/>
  <c r="AG70" i="5"/>
  <c r="AF70" i="5"/>
  <c r="AE70" i="5"/>
  <c r="AB70" i="5"/>
  <c r="AM69" i="5"/>
  <c r="AL69" i="5"/>
  <c r="AK69" i="5"/>
  <c r="AJ69" i="5"/>
  <c r="AI69" i="5"/>
  <c r="AH69" i="5"/>
  <c r="AG69" i="5"/>
  <c r="AF69" i="5"/>
  <c r="AE69" i="5"/>
  <c r="AB69" i="5"/>
  <c r="AM68" i="5"/>
  <c r="AL68" i="5"/>
  <c r="AK68" i="5"/>
  <c r="AJ68" i="5"/>
  <c r="AI68" i="5"/>
  <c r="AH68" i="5"/>
  <c r="AG68" i="5"/>
  <c r="AF68" i="5"/>
  <c r="AE68" i="5"/>
  <c r="AB68" i="5"/>
  <c r="AM67" i="5"/>
  <c r="AL67" i="5"/>
  <c r="AK67" i="5"/>
  <c r="AJ67" i="5"/>
  <c r="AI67" i="5"/>
  <c r="AH67" i="5"/>
  <c r="AG67" i="5"/>
  <c r="AF67" i="5"/>
  <c r="AE67" i="5"/>
  <c r="AB67" i="5"/>
  <c r="AM66" i="5"/>
  <c r="AL66" i="5"/>
  <c r="AK66" i="5"/>
  <c r="AJ66" i="5"/>
  <c r="AI66" i="5"/>
  <c r="AH66" i="5"/>
  <c r="AG66" i="5"/>
  <c r="AF66" i="5"/>
  <c r="AE66" i="5"/>
  <c r="AB66" i="5"/>
  <c r="AM65" i="5"/>
  <c r="AL65" i="5"/>
  <c r="AK65" i="5"/>
  <c r="AJ65" i="5"/>
  <c r="AI65" i="5"/>
  <c r="AH65" i="5"/>
  <c r="AG65" i="5"/>
  <c r="AF65" i="5"/>
  <c r="AE65" i="5"/>
  <c r="AB65" i="5"/>
  <c r="AM64" i="5"/>
  <c r="AL64" i="5"/>
  <c r="AK64" i="5"/>
  <c r="AJ64" i="5"/>
  <c r="AI64" i="5"/>
  <c r="AH64" i="5"/>
  <c r="AG64" i="5"/>
  <c r="AF64" i="5"/>
  <c r="AE64" i="5"/>
  <c r="AB64" i="5"/>
  <c r="AM63" i="5"/>
  <c r="AL63" i="5"/>
  <c r="AK63" i="5"/>
  <c r="AJ63" i="5"/>
  <c r="AI63" i="5"/>
  <c r="AH63" i="5"/>
  <c r="AG63" i="5"/>
  <c r="AF63" i="5"/>
  <c r="AE63" i="5"/>
  <c r="AB63" i="5"/>
  <c r="AM62" i="5"/>
  <c r="AL62" i="5"/>
  <c r="AK62" i="5"/>
  <c r="AJ62" i="5"/>
  <c r="AI62" i="5"/>
  <c r="AH62" i="5"/>
  <c r="AG62" i="5"/>
  <c r="AF62" i="5"/>
  <c r="AE62" i="5"/>
  <c r="AB62" i="5"/>
  <c r="AM61" i="5"/>
  <c r="AL61" i="5"/>
  <c r="AK61" i="5"/>
  <c r="AJ61" i="5"/>
  <c r="AI61" i="5"/>
  <c r="AH61" i="5"/>
  <c r="AG61" i="5"/>
  <c r="AF61" i="5"/>
  <c r="AE61" i="5"/>
  <c r="AB61" i="5"/>
  <c r="AM60" i="5"/>
  <c r="AL60" i="5"/>
  <c r="AK60" i="5"/>
  <c r="AJ60" i="5"/>
  <c r="AI60" i="5"/>
  <c r="AH60" i="5"/>
  <c r="AG60" i="5"/>
  <c r="AF60" i="5"/>
  <c r="AE60" i="5"/>
  <c r="AB60" i="5"/>
  <c r="AM59" i="5"/>
  <c r="AL59" i="5"/>
  <c r="AK59" i="5"/>
  <c r="AJ59" i="5"/>
  <c r="AI59" i="5"/>
  <c r="AH59" i="5"/>
  <c r="AG59" i="5"/>
  <c r="AF59" i="5"/>
  <c r="AE59" i="5"/>
  <c r="AB59" i="5"/>
  <c r="AM58" i="5"/>
  <c r="AL58" i="5"/>
  <c r="AK58" i="5"/>
  <c r="AJ58" i="5"/>
  <c r="AI58" i="5"/>
  <c r="AH58" i="5"/>
  <c r="AG58" i="5"/>
  <c r="AF58" i="5"/>
  <c r="AE58" i="5"/>
  <c r="AB58" i="5"/>
  <c r="AM57" i="5"/>
  <c r="AL57" i="5"/>
  <c r="AK57" i="5"/>
  <c r="AJ57" i="5"/>
  <c r="AI57" i="5"/>
  <c r="AH57" i="5"/>
  <c r="AG57" i="5"/>
  <c r="AF57" i="5"/>
  <c r="AE57" i="5"/>
  <c r="AB57" i="5"/>
  <c r="AM56" i="5"/>
  <c r="AL56" i="5"/>
  <c r="AK56" i="5"/>
  <c r="AJ56" i="5"/>
  <c r="AI56" i="5"/>
  <c r="AH56" i="5"/>
  <c r="AG56" i="5"/>
  <c r="AF56" i="5"/>
  <c r="AE56" i="5"/>
  <c r="AB56" i="5"/>
  <c r="AM55" i="5"/>
  <c r="AL55" i="5"/>
  <c r="AK55" i="5"/>
  <c r="AJ55" i="5"/>
  <c r="AI55" i="5"/>
  <c r="AH55" i="5"/>
  <c r="AG55" i="5"/>
  <c r="AF55" i="5"/>
  <c r="AE55" i="5"/>
  <c r="AB55" i="5"/>
  <c r="AM54" i="5"/>
  <c r="AL54" i="5"/>
  <c r="AK54" i="5"/>
  <c r="AJ54" i="5"/>
  <c r="AI54" i="5"/>
  <c r="AH54" i="5"/>
  <c r="AG54" i="5"/>
  <c r="AF54" i="5"/>
  <c r="AE54" i="5"/>
  <c r="AB54" i="5"/>
  <c r="AM53" i="5"/>
  <c r="AL53" i="5"/>
  <c r="AK53" i="5"/>
  <c r="AJ53" i="5"/>
  <c r="AI53" i="5"/>
  <c r="AH53" i="5"/>
  <c r="AG53" i="5"/>
  <c r="AF53" i="5"/>
  <c r="AE53" i="5"/>
  <c r="AB53" i="5"/>
  <c r="AM52" i="5"/>
  <c r="AL52" i="5"/>
  <c r="AK52" i="5"/>
  <c r="AJ52" i="5"/>
  <c r="AI52" i="5"/>
  <c r="AH52" i="5"/>
  <c r="AG52" i="5"/>
  <c r="AF52" i="5"/>
  <c r="AE52" i="5"/>
  <c r="AB52" i="5"/>
  <c r="AM51" i="5"/>
  <c r="AL51" i="5"/>
  <c r="AK51" i="5"/>
  <c r="AJ51" i="5"/>
  <c r="AI51" i="5"/>
  <c r="AH51" i="5"/>
  <c r="AG51" i="5"/>
  <c r="AF51" i="5"/>
  <c r="AE51" i="5"/>
  <c r="AB51" i="5"/>
  <c r="AM50" i="5"/>
  <c r="AL50" i="5"/>
  <c r="AK50" i="5"/>
  <c r="AJ50" i="5"/>
  <c r="AI50" i="5"/>
  <c r="AH50" i="5"/>
  <c r="AG50" i="5"/>
  <c r="AF50" i="5"/>
  <c r="AE50" i="5"/>
  <c r="AB50" i="5"/>
  <c r="AM49" i="5"/>
  <c r="AL49" i="5"/>
  <c r="AK49" i="5"/>
  <c r="AJ49" i="5"/>
  <c r="AI49" i="5"/>
  <c r="AH49" i="5"/>
  <c r="AG49" i="5"/>
  <c r="AF49" i="5"/>
  <c r="AE49" i="5"/>
  <c r="AB49" i="5"/>
  <c r="AM48" i="5"/>
  <c r="AL48" i="5"/>
  <c r="AK48" i="5"/>
  <c r="AJ48" i="5"/>
  <c r="AI48" i="5"/>
  <c r="AH48" i="5"/>
  <c r="AG48" i="5"/>
  <c r="AF48" i="5"/>
  <c r="AE48" i="5"/>
  <c r="AB48" i="5"/>
  <c r="AM47" i="5"/>
  <c r="AL47" i="5"/>
  <c r="AK47" i="5"/>
  <c r="AJ47" i="5"/>
  <c r="AI47" i="5"/>
  <c r="AH47" i="5"/>
  <c r="AG47" i="5"/>
  <c r="AF47" i="5"/>
  <c r="AE47" i="5"/>
  <c r="AB47" i="5"/>
  <c r="AM46" i="5"/>
  <c r="AL46" i="5"/>
  <c r="AK46" i="5"/>
  <c r="AJ46" i="5"/>
  <c r="AI46" i="5"/>
  <c r="AH46" i="5"/>
  <c r="AG46" i="5"/>
  <c r="AF46" i="5"/>
  <c r="AE46" i="5"/>
  <c r="AB46" i="5"/>
  <c r="AM45" i="5"/>
  <c r="AL45" i="5"/>
  <c r="AK45" i="5"/>
  <c r="AJ45" i="5"/>
  <c r="AI45" i="5"/>
  <c r="AH45" i="5"/>
  <c r="AG45" i="5"/>
  <c r="AF45" i="5"/>
  <c r="AE45" i="5"/>
  <c r="AB45" i="5"/>
  <c r="AM44" i="5"/>
  <c r="AL44" i="5"/>
  <c r="AK44" i="5"/>
  <c r="AJ44" i="5"/>
  <c r="AI44" i="5"/>
  <c r="AH44" i="5"/>
  <c r="AG44" i="5"/>
  <c r="AF44" i="5"/>
  <c r="AE44" i="5"/>
  <c r="AB44" i="5"/>
  <c r="AM43" i="5"/>
  <c r="AL43" i="5"/>
  <c r="AK43" i="5"/>
  <c r="AJ43" i="5"/>
  <c r="AI43" i="5"/>
  <c r="AH43" i="5"/>
  <c r="AG43" i="5"/>
  <c r="AF43" i="5"/>
  <c r="AE43" i="5"/>
  <c r="AB43" i="5"/>
  <c r="AM42" i="5"/>
  <c r="AL42" i="5"/>
  <c r="AK42" i="5"/>
  <c r="AJ42" i="5"/>
  <c r="AI42" i="5"/>
  <c r="AH42" i="5"/>
  <c r="AG42" i="5"/>
  <c r="AF42" i="5"/>
  <c r="AE42" i="5"/>
  <c r="AB42" i="5"/>
  <c r="AM41" i="5"/>
  <c r="AL41" i="5"/>
  <c r="AK41" i="5"/>
  <c r="AJ41" i="5"/>
  <c r="AI41" i="5"/>
  <c r="AH41" i="5"/>
  <c r="AG41" i="5"/>
  <c r="AF41" i="5"/>
  <c r="AE41" i="5"/>
  <c r="AB41" i="5"/>
  <c r="AM40" i="5"/>
  <c r="AL40" i="5"/>
  <c r="AK40" i="5"/>
  <c r="AJ40" i="5"/>
  <c r="AI40" i="5"/>
  <c r="AH40" i="5"/>
  <c r="AG40" i="5"/>
  <c r="AF40" i="5"/>
  <c r="AE40" i="5"/>
  <c r="AB40" i="5"/>
  <c r="AM39" i="5"/>
  <c r="AL39" i="5"/>
  <c r="AK39" i="5"/>
  <c r="AJ39" i="5"/>
  <c r="AI39" i="5"/>
  <c r="AH39" i="5"/>
  <c r="AG39" i="5"/>
  <c r="AF39" i="5"/>
  <c r="AE39" i="5"/>
  <c r="AB39" i="5"/>
  <c r="AM38" i="5"/>
  <c r="AL38" i="5"/>
  <c r="AK38" i="5"/>
  <c r="AJ38" i="5"/>
  <c r="AI38" i="5"/>
  <c r="AH38" i="5"/>
  <c r="AG38" i="5"/>
  <c r="AF38" i="5"/>
  <c r="AE38" i="5"/>
  <c r="AB38" i="5"/>
  <c r="AM37" i="5"/>
  <c r="AL37" i="5"/>
  <c r="AK37" i="5"/>
  <c r="AJ37" i="5"/>
  <c r="AI37" i="5"/>
  <c r="AH37" i="5"/>
  <c r="AG37" i="5"/>
  <c r="AF37" i="5"/>
  <c r="AE37" i="5"/>
  <c r="AB37" i="5"/>
  <c r="AM36" i="5"/>
  <c r="AL36" i="5"/>
  <c r="AK36" i="5"/>
  <c r="AJ36" i="5"/>
  <c r="AI36" i="5"/>
  <c r="AH36" i="5"/>
  <c r="AG36" i="5"/>
  <c r="AF36" i="5"/>
  <c r="AE36" i="5"/>
  <c r="AB36" i="5"/>
  <c r="AM35" i="5"/>
  <c r="AL35" i="5"/>
  <c r="AK35" i="5"/>
  <c r="AJ35" i="5"/>
  <c r="AI35" i="5"/>
  <c r="AH35" i="5"/>
  <c r="AG35" i="5"/>
  <c r="AF35" i="5"/>
  <c r="AE35" i="5"/>
  <c r="AB35" i="5"/>
  <c r="AM34" i="5"/>
  <c r="AL34" i="5"/>
  <c r="AK34" i="5"/>
  <c r="AJ34" i="5"/>
  <c r="AI34" i="5"/>
  <c r="AH34" i="5"/>
  <c r="AG34" i="5"/>
  <c r="AF34" i="5"/>
  <c r="AE34" i="5"/>
  <c r="AB34" i="5"/>
  <c r="AM33" i="5"/>
  <c r="AL33" i="5"/>
  <c r="AK33" i="5"/>
  <c r="AJ33" i="5"/>
  <c r="AI33" i="5"/>
  <c r="AH33" i="5"/>
  <c r="AG33" i="5"/>
  <c r="AF33" i="5"/>
  <c r="AE33" i="5"/>
  <c r="AB33" i="5"/>
  <c r="AM32" i="5"/>
  <c r="AL32" i="5"/>
  <c r="AK32" i="5"/>
  <c r="AJ32" i="5"/>
  <c r="AI32" i="5"/>
  <c r="AH32" i="5"/>
  <c r="AG32" i="5"/>
  <c r="AF32" i="5"/>
  <c r="AE32" i="5"/>
  <c r="AB32" i="5"/>
  <c r="AM31" i="5"/>
  <c r="AL31" i="5"/>
  <c r="AK31" i="5"/>
  <c r="AJ31" i="5"/>
  <c r="AI31" i="5"/>
  <c r="AH31" i="5"/>
  <c r="AG31" i="5"/>
  <c r="AF31" i="5"/>
  <c r="AE31" i="5"/>
  <c r="AB31" i="5"/>
  <c r="AM30" i="5"/>
  <c r="AL30" i="5"/>
  <c r="AK30" i="5"/>
  <c r="AJ30" i="5"/>
  <c r="AI30" i="5"/>
  <c r="AH30" i="5"/>
  <c r="AG30" i="5"/>
  <c r="AF30" i="5"/>
  <c r="AE30" i="5"/>
  <c r="AB30" i="5"/>
  <c r="AM29" i="5"/>
  <c r="AL29" i="5"/>
  <c r="AK29" i="5"/>
  <c r="AJ29" i="5"/>
  <c r="AI29" i="5"/>
  <c r="AH29" i="5"/>
  <c r="AG29" i="5"/>
  <c r="AF29" i="5"/>
  <c r="AE29" i="5"/>
  <c r="AB29" i="5"/>
  <c r="AM28" i="5"/>
  <c r="AL28" i="5"/>
  <c r="AK28" i="5"/>
  <c r="AJ28" i="5"/>
  <c r="AI28" i="5"/>
  <c r="AH28" i="5"/>
  <c r="AG28" i="5"/>
  <c r="AF28" i="5"/>
  <c r="AE28" i="5"/>
  <c r="AB28" i="5"/>
  <c r="AM27" i="5"/>
  <c r="AL27" i="5"/>
  <c r="AK27" i="5"/>
  <c r="AJ27" i="5"/>
  <c r="AI27" i="5"/>
  <c r="AH27" i="5"/>
  <c r="AG27" i="5"/>
  <c r="AF27" i="5"/>
  <c r="AE27" i="5"/>
  <c r="AB27" i="5"/>
  <c r="AM26" i="5"/>
  <c r="AL26" i="5"/>
  <c r="AK26" i="5"/>
  <c r="AJ26" i="5"/>
  <c r="AI26" i="5"/>
  <c r="AH26" i="5"/>
  <c r="AG26" i="5"/>
  <c r="AF26" i="5"/>
  <c r="AE26" i="5"/>
  <c r="AB26" i="5"/>
  <c r="AM25" i="5"/>
  <c r="AL25" i="5"/>
  <c r="AK25" i="5"/>
  <c r="AJ25" i="5"/>
  <c r="AI25" i="5"/>
  <c r="AH25" i="5"/>
  <c r="AG25" i="5"/>
  <c r="AF25" i="5"/>
  <c r="AE25" i="5"/>
  <c r="AB25" i="5"/>
  <c r="AM24" i="5"/>
  <c r="AL24" i="5"/>
  <c r="AK24" i="5"/>
  <c r="AJ24" i="5"/>
  <c r="AI24" i="5"/>
  <c r="AH24" i="5"/>
  <c r="AG24" i="5"/>
  <c r="AF24" i="5"/>
  <c r="AE24" i="5"/>
  <c r="AB24" i="5"/>
  <c r="AM23" i="5"/>
  <c r="AL23" i="5"/>
  <c r="AK23" i="5"/>
  <c r="AJ23" i="5"/>
  <c r="AI23" i="5"/>
  <c r="AH23" i="5"/>
  <c r="AG23" i="5"/>
  <c r="AF23" i="5"/>
  <c r="AE23" i="5"/>
  <c r="AB23" i="5"/>
  <c r="AM22" i="5"/>
  <c r="AL22" i="5"/>
  <c r="AK22" i="5"/>
  <c r="AJ22" i="5"/>
  <c r="AI22" i="5"/>
  <c r="AH22" i="5"/>
  <c r="AG22" i="5"/>
  <c r="AF22" i="5"/>
  <c r="AE22" i="5"/>
  <c r="AB22" i="5"/>
  <c r="AM21" i="5"/>
  <c r="AL21" i="5"/>
  <c r="AK21" i="5"/>
  <c r="AJ21" i="5"/>
  <c r="AI21" i="5"/>
  <c r="AH21" i="5"/>
  <c r="AG21" i="5"/>
  <c r="AF21" i="5"/>
  <c r="AE21" i="5"/>
  <c r="AB21" i="5"/>
  <c r="AM20" i="5"/>
  <c r="AL20" i="5"/>
  <c r="AK20" i="5"/>
  <c r="AJ20" i="5"/>
  <c r="AI20" i="5"/>
  <c r="AH20" i="5"/>
  <c r="AG20" i="5"/>
  <c r="AF20" i="5"/>
  <c r="AE20" i="5"/>
  <c r="AB20" i="5"/>
  <c r="AM19" i="5"/>
  <c r="AL19" i="5"/>
  <c r="AK19" i="5"/>
  <c r="AJ19" i="5"/>
  <c r="AI19" i="5"/>
  <c r="AH19" i="5"/>
  <c r="AG19" i="5"/>
  <c r="AF19" i="5"/>
  <c r="AE19" i="5"/>
  <c r="AB19" i="5"/>
  <c r="AM18" i="5"/>
  <c r="AL18" i="5"/>
  <c r="AK18" i="5"/>
  <c r="AJ18" i="5"/>
  <c r="AI18" i="5"/>
  <c r="AH18" i="5"/>
  <c r="AG18" i="5"/>
  <c r="AF18" i="5"/>
  <c r="AE18" i="5"/>
  <c r="AB18" i="5"/>
  <c r="AM17" i="5"/>
  <c r="AL17" i="5"/>
  <c r="AK17" i="5"/>
  <c r="AJ17" i="5"/>
  <c r="AI17" i="5"/>
  <c r="AH17" i="5"/>
  <c r="AG17" i="5"/>
  <c r="AF17" i="5"/>
  <c r="AE17" i="5"/>
  <c r="AB17" i="5"/>
  <c r="AM11" i="5"/>
  <c r="AM12" i="5"/>
  <c r="AM13" i="5"/>
  <c r="AM14" i="5"/>
  <c r="AM15" i="5"/>
  <c r="AM16" i="5"/>
  <c r="BA11" i="5"/>
  <c r="BA12" i="5"/>
  <c r="BA13" i="5"/>
  <c r="BA14" i="5"/>
  <c r="BA15" i="5"/>
  <c r="BA16" i="5"/>
  <c r="AL11" i="5"/>
  <c r="AL12" i="5"/>
  <c r="AL13" i="5"/>
  <c r="AL14" i="5"/>
  <c r="AL15" i="5"/>
  <c r="AL16" i="5"/>
  <c r="AZ11" i="5"/>
  <c r="AZ12" i="5"/>
  <c r="AZ13" i="5"/>
  <c r="AZ14" i="5"/>
  <c r="AZ15" i="5"/>
  <c r="AZ16" i="5"/>
  <c r="AK11" i="5"/>
  <c r="AK12" i="5"/>
  <c r="AK13" i="5"/>
  <c r="AK14" i="5"/>
  <c r="AK15" i="5"/>
  <c r="AK16" i="5"/>
  <c r="AY11" i="5"/>
  <c r="AY12" i="5"/>
  <c r="AY13" i="5"/>
  <c r="AY14" i="5"/>
  <c r="AY15" i="5"/>
  <c r="AY16" i="5"/>
  <c r="AJ11" i="5"/>
  <c r="AJ12" i="5"/>
  <c r="AJ13" i="5"/>
  <c r="AJ14" i="5"/>
  <c r="AJ15" i="5"/>
  <c r="AJ16" i="5"/>
  <c r="AX11" i="5"/>
  <c r="AX12" i="5"/>
  <c r="AX13" i="5"/>
  <c r="AX14" i="5"/>
  <c r="AX15" i="5"/>
  <c r="AX16" i="5"/>
  <c r="AI11" i="5"/>
  <c r="AI12" i="5"/>
  <c r="AI13" i="5"/>
  <c r="AI14" i="5"/>
  <c r="AI15" i="5"/>
  <c r="AI16" i="5"/>
  <c r="AW11" i="5"/>
  <c r="AW12" i="5"/>
  <c r="AW13" i="5"/>
  <c r="AW14" i="5"/>
  <c r="AW15" i="5"/>
  <c r="AW16" i="5"/>
  <c r="AH11" i="5"/>
  <c r="AH12" i="5"/>
  <c r="AH13" i="5"/>
  <c r="AH14" i="5"/>
  <c r="AH15" i="5"/>
  <c r="AH16" i="5"/>
  <c r="AV11" i="5"/>
  <c r="AV12" i="5"/>
  <c r="AV13" i="5"/>
  <c r="AV14" i="5"/>
  <c r="AV15" i="5"/>
  <c r="AV16" i="5"/>
  <c r="AG11" i="5"/>
  <c r="AG12" i="5"/>
  <c r="AG13" i="5"/>
  <c r="AG14" i="5"/>
  <c r="AG15" i="5"/>
  <c r="AG16" i="5"/>
  <c r="AU11" i="5"/>
  <c r="AU12" i="5"/>
  <c r="AU13" i="5"/>
  <c r="AU14" i="5"/>
  <c r="AU15" i="5"/>
  <c r="AU16" i="5"/>
  <c r="AF11" i="5"/>
  <c r="AF12" i="5"/>
  <c r="AF13" i="5"/>
  <c r="AF14" i="5"/>
  <c r="AF15" i="5"/>
  <c r="AF16" i="5"/>
  <c r="AT11" i="5"/>
  <c r="AT12" i="5"/>
  <c r="AT13" i="5"/>
  <c r="AT14" i="5"/>
  <c r="AT15" i="5"/>
  <c r="AT16" i="5"/>
  <c r="AE11" i="5"/>
  <c r="AE12" i="5"/>
  <c r="AE13" i="5"/>
  <c r="AE14" i="5"/>
  <c r="AE15" i="5"/>
  <c r="AE16" i="5"/>
  <c r="AS11" i="5"/>
  <c r="AS12" i="5"/>
  <c r="AS13" i="5"/>
  <c r="AS14" i="5"/>
  <c r="AS15" i="5"/>
  <c r="AS16" i="5"/>
  <c r="AB11" i="5"/>
  <c r="AB12" i="5"/>
  <c r="AB13" i="5"/>
  <c r="AB14" i="5"/>
  <c r="AB15" i="5"/>
  <c r="AB16" i="5"/>
  <c r="AP11" i="5"/>
  <c r="AP12" i="5"/>
  <c r="AP13" i="5"/>
  <c r="AP14" i="5"/>
  <c r="AP15" i="5"/>
  <c r="AP16" i="5"/>
  <c r="AM10" i="5"/>
  <c r="AL10" i="5"/>
  <c r="AK10" i="5"/>
  <c r="AJ10" i="5"/>
  <c r="AI10" i="5"/>
  <c r="AH10" i="5"/>
  <c r="AG10" i="5"/>
  <c r="AF10" i="5"/>
  <c r="AE10" i="5"/>
  <c r="AB10" i="5"/>
  <c r="AM7" i="4"/>
  <c r="AM211" i="4"/>
  <c r="AL7" i="4"/>
  <c r="AL211" i="4"/>
  <c r="AK7" i="4"/>
  <c r="AK211" i="4"/>
  <c r="AJ7" i="4"/>
  <c r="AJ211" i="4"/>
  <c r="AI7" i="4"/>
  <c r="AI211" i="4"/>
  <c r="AH7" i="4"/>
  <c r="AH211" i="4"/>
  <c r="AG7" i="4"/>
  <c r="AG211" i="4"/>
  <c r="AF7" i="4"/>
  <c r="AF211" i="4"/>
  <c r="AE7" i="4"/>
  <c r="AE211" i="4"/>
  <c r="AC7" i="4"/>
  <c r="AC211" i="4"/>
  <c r="AB7" i="4"/>
  <c r="AB211" i="4"/>
  <c r="AM210" i="4"/>
  <c r="AL210" i="4"/>
  <c r="AK210" i="4"/>
  <c r="AJ210" i="4"/>
  <c r="AI210" i="4"/>
  <c r="AH210" i="4"/>
  <c r="AG210" i="4"/>
  <c r="AF210" i="4"/>
  <c r="AE210" i="4"/>
  <c r="AC210" i="4"/>
  <c r="AB210" i="4"/>
  <c r="AM209" i="4"/>
  <c r="AL209" i="4"/>
  <c r="AK209" i="4"/>
  <c r="AJ209" i="4"/>
  <c r="AI209" i="4"/>
  <c r="AH209" i="4"/>
  <c r="AG209" i="4"/>
  <c r="AF209" i="4"/>
  <c r="AE209" i="4"/>
  <c r="AC209" i="4"/>
  <c r="AB209" i="4"/>
  <c r="AM208" i="4"/>
  <c r="AL208" i="4"/>
  <c r="AK208" i="4"/>
  <c r="AJ208" i="4"/>
  <c r="AI208" i="4"/>
  <c r="AH208" i="4"/>
  <c r="AG208" i="4"/>
  <c r="AF208" i="4"/>
  <c r="AE208" i="4"/>
  <c r="AC208" i="4"/>
  <c r="AB208" i="4"/>
  <c r="AM207" i="4"/>
  <c r="AL207" i="4"/>
  <c r="AK207" i="4"/>
  <c r="AJ207" i="4"/>
  <c r="AI207" i="4"/>
  <c r="AH207" i="4"/>
  <c r="AG207" i="4"/>
  <c r="AF207" i="4"/>
  <c r="AE207" i="4"/>
  <c r="AC207" i="4"/>
  <c r="AB207" i="4"/>
  <c r="AM206" i="4"/>
  <c r="AL206" i="4"/>
  <c r="AK206" i="4"/>
  <c r="AJ206" i="4"/>
  <c r="AI206" i="4"/>
  <c r="AH206" i="4"/>
  <c r="AG206" i="4"/>
  <c r="AF206" i="4"/>
  <c r="AE206" i="4"/>
  <c r="AC206" i="4"/>
  <c r="AB206" i="4"/>
  <c r="AM205" i="4"/>
  <c r="AL205" i="4"/>
  <c r="AK205" i="4"/>
  <c r="AJ205" i="4"/>
  <c r="AI205" i="4"/>
  <c r="AH205" i="4"/>
  <c r="AG205" i="4"/>
  <c r="AF205" i="4"/>
  <c r="AE205" i="4"/>
  <c r="AC205" i="4"/>
  <c r="AB205" i="4"/>
  <c r="AM204" i="4"/>
  <c r="AL204" i="4"/>
  <c r="AK204" i="4"/>
  <c r="AJ204" i="4"/>
  <c r="AI204" i="4"/>
  <c r="AH204" i="4"/>
  <c r="AG204" i="4"/>
  <c r="AF204" i="4"/>
  <c r="AE204" i="4"/>
  <c r="AC204" i="4"/>
  <c r="AB204" i="4"/>
  <c r="AM203" i="4"/>
  <c r="AL203" i="4"/>
  <c r="AK203" i="4"/>
  <c r="AJ203" i="4"/>
  <c r="AI203" i="4"/>
  <c r="AH203" i="4"/>
  <c r="AG203" i="4"/>
  <c r="AF203" i="4"/>
  <c r="AE203" i="4"/>
  <c r="AC203" i="4"/>
  <c r="AB203" i="4"/>
  <c r="AM202" i="4"/>
  <c r="AL202" i="4"/>
  <c r="AK202" i="4"/>
  <c r="AJ202" i="4"/>
  <c r="AI202" i="4"/>
  <c r="AH202" i="4"/>
  <c r="AG202" i="4"/>
  <c r="AF202" i="4"/>
  <c r="AE202" i="4"/>
  <c r="AC202" i="4"/>
  <c r="AB202" i="4"/>
  <c r="AM201" i="4"/>
  <c r="AL201" i="4"/>
  <c r="AK201" i="4"/>
  <c r="AJ201" i="4"/>
  <c r="AI201" i="4"/>
  <c r="AH201" i="4"/>
  <c r="AG201" i="4"/>
  <c r="AF201" i="4"/>
  <c r="AE201" i="4"/>
  <c r="AC201" i="4"/>
  <c r="AB201" i="4"/>
  <c r="AM200" i="4"/>
  <c r="AL200" i="4"/>
  <c r="AK200" i="4"/>
  <c r="AJ200" i="4"/>
  <c r="AI200" i="4"/>
  <c r="AH200" i="4"/>
  <c r="AG200" i="4"/>
  <c r="AF200" i="4"/>
  <c r="AE200" i="4"/>
  <c r="AC200" i="4"/>
  <c r="AB200" i="4"/>
  <c r="AM199" i="4"/>
  <c r="AL199" i="4"/>
  <c r="AK199" i="4"/>
  <c r="AJ199" i="4"/>
  <c r="AI199" i="4"/>
  <c r="AH199" i="4"/>
  <c r="AG199" i="4"/>
  <c r="AF199" i="4"/>
  <c r="AE199" i="4"/>
  <c r="AC199" i="4"/>
  <c r="AB199" i="4"/>
  <c r="AM198" i="4"/>
  <c r="AL198" i="4"/>
  <c r="AK198" i="4"/>
  <c r="AJ198" i="4"/>
  <c r="AI198" i="4"/>
  <c r="AH198" i="4"/>
  <c r="AG198" i="4"/>
  <c r="AF198" i="4"/>
  <c r="AE198" i="4"/>
  <c r="AC198" i="4"/>
  <c r="AB198" i="4"/>
  <c r="AM197" i="4"/>
  <c r="AL197" i="4"/>
  <c r="AK197" i="4"/>
  <c r="AJ197" i="4"/>
  <c r="AI197" i="4"/>
  <c r="AH197" i="4"/>
  <c r="AG197" i="4"/>
  <c r="AF197" i="4"/>
  <c r="AE197" i="4"/>
  <c r="AC197" i="4"/>
  <c r="AB197" i="4"/>
  <c r="AM196" i="4"/>
  <c r="AL196" i="4"/>
  <c r="AK196" i="4"/>
  <c r="AJ196" i="4"/>
  <c r="AI196" i="4"/>
  <c r="AH196" i="4"/>
  <c r="AG196" i="4"/>
  <c r="AF196" i="4"/>
  <c r="AE196" i="4"/>
  <c r="AC196" i="4"/>
  <c r="AB196" i="4"/>
  <c r="AM195" i="4"/>
  <c r="AL195" i="4"/>
  <c r="AK195" i="4"/>
  <c r="AJ195" i="4"/>
  <c r="AI195" i="4"/>
  <c r="AH195" i="4"/>
  <c r="AG195" i="4"/>
  <c r="AF195" i="4"/>
  <c r="AE195" i="4"/>
  <c r="AC195" i="4"/>
  <c r="AB195" i="4"/>
  <c r="AM194" i="4"/>
  <c r="AL194" i="4"/>
  <c r="AK194" i="4"/>
  <c r="AJ194" i="4"/>
  <c r="AI194" i="4"/>
  <c r="AH194" i="4"/>
  <c r="AG194" i="4"/>
  <c r="AF194" i="4"/>
  <c r="AE194" i="4"/>
  <c r="AC194" i="4"/>
  <c r="AB194" i="4"/>
  <c r="AM193" i="4"/>
  <c r="AL193" i="4"/>
  <c r="AK193" i="4"/>
  <c r="AJ193" i="4"/>
  <c r="AI193" i="4"/>
  <c r="AH193" i="4"/>
  <c r="AG193" i="4"/>
  <c r="AF193" i="4"/>
  <c r="AE193" i="4"/>
  <c r="AC193" i="4"/>
  <c r="AB193" i="4"/>
  <c r="AM192" i="4"/>
  <c r="AL192" i="4"/>
  <c r="AK192" i="4"/>
  <c r="AJ192" i="4"/>
  <c r="AI192" i="4"/>
  <c r="AH192" i="4"/>
  <c r="AG192" i="4"/>
  <c r="AF192" i="4"/>
  <c r="AE192" i="4"/>
  <c r="AC192" i="4"/>
  <c r="AB192" i="4"/>
  <c r="AM191" i="4"/>
  <c r="AL191" i="4"/>
  <c r="AK191" i="4"/>
  <c r="AJ191" i="4"/>
  <c r="AI191" i="4"/>
  <c r="AH191" i="4"/>
  <c r="AG191" i="4"/>
  <c r="AF191" i="4"/>
  <c r="AE191" i="4"/>
  <c r="AC191" i="4"/>
  <c r="AB191" i="4"/>
  <c r="AM190" i="4"/>
  <c r="AL190" i="4"/>
  <c r="AK190" i="4"/>
  <c r="AJ190" i="4"/>
  <c r="AI190" i="4"/>
  <c r="AH190" i="4"/>
  <c r="AG190" i="4"/>
  <c r="AF190" i="4"/>
  <c r="AE190" i="4"/>
  <c r="AC190" i="4"/>
  <c r="AB190" i="4"/>
  <c r="AM189" i="4"/>
  <c r="AL189" i="4"/>
  <c r="AK189" i="4"/>
  <c r="AJ189" i="4"/>
  <c r="AI189" i="4"/>
  <c r="AH189" i="4"/>
  <c r="AG189" i="4"/>
  <c r="AF189" i="4"/>
  <c r="AE189" i="4"/>
  <c r="AC189" i="4"/>
  <c r="AB189" i="4"/>
  <c r="AM188" i="4"/>
  <c r="AL188" i="4"/>
  <c r="AK188" i="4"/>
  <c r="AJ188" i="4"/>
  <c r="AI188" i="4"/>
  <c r="AH188" i="4"/>
  <c r="AG188" i="4"/>
  <c r="AF188" i="4"/>
  <c r="AE188" i="4"/>
  <c r="AC188" i="4"/>
  <c r="AB188" i="4"/>
  <c r="AM187" i="4"/>
  <c r="AL187" i="4"/>
  <c r="AK187" i="4"/>
  <c r="AJ187" i="4"/>
  <c r="AI187" i="4"/>
  <c r="AH187" i="4"/>
  <c r="AG187" i="4"/>
  <c r="AF187" i="4"/>
  <c r="AE187" i="4"/>
  <c r="AC187" i="4"/>
  <c r="AB187" i="4"/>
  <c r="AM186" i="4"/>
  <c r="AL186" i="4"/>
  <c r="AK186" i="4"/>
  <c r="AJ186" i="4"/>
  <c r="AI186" i="4"/>
  <c r="AH186" i="4"/>
  <c r="AG186" i="4"/>
  <c r="AF186" i="4"/>
  <c r="AE186" i="4"/>
  <c r="AC186" i="4"/>
  <c r="AB186" i="4"/>
  <c r="AM185" i="4"/>
  <c r="AL185" i="4"/>
  <c r="AK185" i="4"/>
  <c r="AJ185" i="4"/>
  <c r="AI185" i="4"/>
  <c r="AH185" i="4"/>
  <c r="AG185" i="4"/>
  <c r="AF185" i="4"/>
  <c r="AE185" i="4"/>
  <c r="AC185" i="4"/>
  <c r="AB185" i="4"/>
  <c r="AM184" i="4"/>
  <c r="AL184" i="4"/>
  <c r="AK184" i="4"/>
  <c r="AJ184" i="4"/>
  <c r="AI184" i="4"/>
  <c r="AH184" i="4"/>
  <c r="AG184" i="4"/>
  <c r="AF184" i="4"/>
  <c r="AE184" i="4"/>
  <c r="AC184" i="4"/>
  <c r="AB184" i="4"/>
  <c r="AM183" i="4"/>
  <c r="AL183" i="4"/>
  <c r="AK183" i="4"/>
  <c r="AJ183" i="4"/>
  <c r="AI183" i="4"/>
  <c r="AH183" i="4"/>
  <c r="AG183" i="4"/>
  <c r="AF183" i="4"/>
  <c r="AE183" i="4"/>
  <c r="AC183" i="4"/>
  <c r="AB183" i="4"/>
  <c r="AM182" i="4"/>
  <c r="AL182" i="4"/>
  <c r="AK182" i="4"/>
  <c r="AJ182" i="4"/>
  <c r="AI182" i="4"/>
  <c r="AH182" i="4"/>
  <c r="AG182" i="4"/>
  <c r="AF182" i="4"/>
  <c r="AE182" i="4"/>
  <c r="AC182" i="4"/>
  <c r="AB182" i="4"/>
  <c r="AM181" i="4"/>
  <c r="AL181" i="4"/>
  <c r="AK181" i="4"/>
  <c r="AJ181" i="4"/>
  <c r="AI181" i="4"/>
  <c r="AH181" i="4"/>
  <c r="AG181" i="4"/>
  <c r="AF181" i="4"/>
  <c r="AE181" i="4"/>
  <c r="AC181" i="4"/>
  <c r="AB181" i="4"/>
  <c r="AM180" i="4"/>
  <c r="AL180" i="4"/>
  <c r="AK180" i="4"/>
  <c r="AJ180" i="4"/>
  <c r="AI180" i="4"/>
  <c r="AH180" i="4"/>
  <c r="AG180" i="4"/>
  <c r="AF180" i="4"/>
  <c r="AE180" i="4"/>
  <c r="AC180" i="4"/>
  <c r="AB180" i="4"/>
  <c r="AM179" i="4"/>
  <c r="AL179" i="4"/>
  <c r="AK179" i="4"/>
  <c r="AJ179" i="4"/>
  <c r="AI179" i="4"/>
  <c r="AH179" i="4"/>
  <c r="AG179" i="4"/>
  <c r="AF179" i="4"/>
  <c r="AE179" i="4"/>
  <c r="AC179" i="4"/>
  <c r="AB179" i="4"/>
  <c r="AM178" i="4"/>
  <c r="AL178" i="4"/>
  <c r="AK178" i="4"/>
  <c r="AJ178" i="4"/>
  <c r="AI178" i="4"/>
  <c r="AH178" i="4"/>
  <c r="AG178" i="4"/>
  <c r="AF178" i="4"/>
  <c r="AE178" i="4"/>
  <c r="AC178" i="4"/>
  <c r="AB178" i="4"/>
  <c r="AM177" i="4"/>
  <c r="AL177" i="4"/>
  <c r="AK177" i="4"/>
  <c r="AJ177" i="4"/>
  <c r="AI177" i="4"/>
  <c r="AH177" i="4"/>
  <c r="AG177" i="4"/>
  <c r="AF177" i="4"/>
  <c r="AE177" i="4"/>
  <c r="AC177" i="4"/>
  <c r="AB177" i="4"/>
  <c r="AM176" i="4"/>
  <c r="AL176" i="4"/>
  <c r="AK176" i="4"/>
  <c r="AJ176" i="4"/>
  <c r="AI176" i="4"/>
  <c r="AH176" i="4"/>
  <c r="AG176" i="4"/>
  <c r="AF176" i="4"/>
  <c r="AE176" i="4"/>
  <c r="AC176" i="4"/>
  <c r="AB176" i="4"/>
  <c r="AM175" i="4"/>
  <c r="AL175" i="4"/>
  <c r="AK175" i="4"/>
  <c r="AJ175" i="4"/>
  <c r="AI175" i="4"/>
  <c r="AH175" i="4"/>
  <c r="AG175" i="4"/>
  <c r="AF175" i="4"/>
  <c r="AE175" i="4"/>
  <c r="AC175" i="4"/>
  <c r="AB175" i="4"/>
  <c r="AM174" i="4"/>
  <c r="AL174" i="4"/>
  <c r="AK174" i="4"/>
  <c r="AJ174" i="4"/>
  <c r="AI174" i="4"/>
  <c r="AH174" i="4"/>
  <c r="AG174" i="4"/>
  <c r="AF174" i="4"/>
  <c r="AE174" i="4"/>
  <c r="AC174" i="4"/>
  <c r="AB174" i="4"/>
  <c r="AM173" i="4"/>
  <c r="AL173" i="4"/>
  <c r="AK173" i="4"/>
  <c r="AJ173" i="4"/>
  <c r="AI173" i="4"/>
  <c r="AH173" i="4"/>
  <c r="AG173" i="4"/>
  <c r="AF173" i="4"/>
  <c r="AE173" i="4"/>
  <c r="AC173" i="4"/>
  <c r="AB173" i="4"/>
  <c r="AM172" i="4"/>
  <c r="AL172" i="4"/>
  <c r="AK172" i="4"/>
  <c r="AJ172" i="4"/>
  <c r="AI172" i="4"/>
  <c r="AH172" i="4"/>
  <c r="AG172" i="4"/>
  <c r="AF172" i="4"/>
  <c r="AE172" i="4"/>
  <c r="AC172" i="4"/>
  <c r="AB172" i="4"/>
  <c r="AM171" i="4"/>
  <c r="AL171" i="4"/>
  <c r="AK171" i="4"/>
  <c r="AJ171" i="4"/>
  <c r="AI171" i="4"/>
  <c r="AH171" i="4"/>
  <c r="AG171" i="4"/>
  <c r="AF171" i="4"/>
  <c r="AE171" i="4"/>
  <c r="AC171" i="4"/>
  <c r="AB171" i="4"/>
  <c r="AM170" i="4"/>
  <c r="AL170" i="4"/>
  <c r="AK170" i="4"/>
  <c r="AJ170" i="4"/>
  <c r="AI170" i="4"/>
  <c r="AH170" i="4"/>
  <c r="AG170" i="4"/>
  <c r="AF170" i="4"/>
  <c r="AE170" i="4"/>
  <c r="AC170" i="4"/>
  <c r="AB170" i="4"/>
  <c r="AM169" i="4"/>
  <c r="AL169" i="4"/>
  <c r="AK169" i="4"/>
  <c r="AJ169" i="4"/>
  <c r="AI169" i="4"/>
  <c r="AH169" i="4"/>
  <c r="AG169" i="4"/>
  <c r="AF169" i="4"/>
  <c r="AE169" i="4"/>
  <c r="AC169" i="4"/>
  <c r="AB169" i="4"/>
  <c r="AM168" i="4"/>
  <c r="AL168" i="4"/>
  <c r="AK168" i="4"/>
  <c r="AJ168" i="4"/>
  <c r="AI168" i="4"/>
  <c r="AH168" i="4"/>
  <c r="AG168" i="4"/>
  <c r="AF168" i="4"/>
  <c r="AE168" i="4"/>
  <c r="AC168" i="4"/>
  <c r="AB168" i="4"/>
  <c r="AM167" i="4"/>
  <c r="AL167" i="4"/>
  <c r="AK167" i="4"/>
  <c r="AJ167" i="4"/>
  <c r="AI167" i="4"/>
  <c r="AH167" i="4"/>
  <c r="AG167" i="4"/>
  <c r="AF167" i="4"/>
  <c r="AE167" i="4"/>
  <c r="AC167" i="4"/>
  <c r="AB167" i="4"/>
  <c r="AM166" i="4"/>
  <c r="AL166" i="4"/>
  <c r="AK166" i="4"/>
  <c r="AJ166" i="4"/>
  <c r="AI166" i="4"/>
  <c r="AH166" i="4"/>
  <c r="AG166" i="4"/>
  <c r="AF166" i="4"/>
  <c r="AE166" i="4"/>
  <c r="AC166" i="4"/>
  <c r="AB166" i="4"/>
  <c r="AM165" i="4"/>
  <c r="AL165" i="4"/>
  <c r="AK165" i="4"/>
  <c r="AJ165" i="4"/>
  <c r="AI165" i="4"/>
  <c r="AH165" i="4"/>
  <c r="AG165" i="4"/>
  <c r="AF165" i="4"/>
  <c r="AE165" i="4"/>
  <c r="AC165" i="4"/>
  <c r="AB165" i="4"/>
  <c r="AM164" i="4"/>
  <c r="AL164" i="4"/>
  <c r="AK164" i="4"/>
  <c r="AJ164" i="4"/>
  <c r="AI164" i="4"/>
  <c r="AH164" i="4"/>
  <c r="AG164" i="4"/>
  <c r="AF164" i="4"/>
  <c r="AE164" i="4"/>
  <c r="AC164" i="4"/>
  <c r="AB164" i="4"/>
  <c r="AM163" i="4"/>
  <c r="AL163" i="4"/>
  <c r="AK163" i="4"/>
  <c r="AJ163" i="4"/>
  <c r="AI163" i="4"/>
  <c r="AH163" i="4"/>
  <c r="AG163" i="4"/>
  <c r="AF163" i="4"/>
  <c r="AE163" i="4"/>
  <c r="AC163" i="4"/>
  <c r="AB163" i="4"/>
  <c r="AM162" i="4"/>
  <c r="AL162" i="4"/>
  <c r="AK162" i="4"/>
  <c r="AJ162" i="4"/>
  <c r="AI162" i="4"/>
  <c r="AH162" i="4"/>
  <c r="AG162" i="4"/>
  <c r="AF162" i="4"/>
  <c r="AE162" i="4"/>
  <c r="AC162" i="4"/>
  <c r="AB162" i="4"/>
  <c r="AM161" i="4"/>
  <c r="AL161" i="4"/>
  <c r="AK161" i="4"/>
  <c r="AJ161" i="4"/>
  <c r="AI161" i="4"/>
  <c r="AH161" i="4"/>
  <c r="AG161" i="4"/>
  <c r="AF161" i="4"/>
  <c r="AE161" i="4"/>
  <c r="AC161" i="4"/>
  <c r="AB161" i="4"/>
  <c r="AM160" i="4"/>
  <c r="AL160" i="4"/>
  <c r="AK160" i="4"/>
  <c r="AJ160" i="4"/>
  <c r="AI160" i="4"/>
  <c r="AH160" i="4"/>
  <c r="AG160" i="4"/>
  <c r="AF160" i="4"/>
  <c r="AE160" i="4"/>
  <c r="AC160" i="4"/>
  <c r="AB160" i="4"/>
  <c r="AM159" i="4"/>
  <c r="AL159" i="4"/>
  <c r="AK159" i="4"/>
  <c r="AJ159" i="4"/>
  <c r="AI159" i="4"/>
  <c r="AH159" i="4"/>
  <c r="AG159" i="4"/>
  <c r="AF159" i="4"/>
  <c r="AE159" i="4"/>
  <c r="AC159" i="4"/>
  <c r="AB159" i="4"/>
  <c r="AM158" i="4"/>
  <c r="AL158" i="4"/>
  <c r="AK158" i="4"/>
  <c r="AJ158" i="4"/>
  <c r="AI158" i="4"/>
  <c r="AH158" i="4"/>
  <c r="AG158" i="4"/>
  <c r="AF158" i="4"/>
  <c r="AE158" i="4"/>
  <c r="AC158" i="4"/>
  <c r="AB158" i="4"/>
  <c r="AM157" i="4"/>
  <c r="AL157" i="4"/>
  <c r="AK157" i="4"/>
  <c r="AJ157" i="4"/>
  <c r="AI157" i="4"/>
  <c r="AH157" i="4"/>
  <c r="AG157" i="4"/>
  <c r="AF157" i="4"/>
  <c r="AE157" i="4"/>
  <c r="AC157" i="4"/>
  <c r="AB157" i="4"/>
  <c r="AM156" i="4"/>
  <c r="AL156" i="4"/>
  <c r="AK156" i="4"/>
  <c r="AJ156" i="4"/>
  <c r="AI156" i="4"/>
  <c r="AH156" i="4"/>
  <c r="AG156" i="4"/>
  <c r="AF156" i="4"/>
  <c r="AE156" i="4"/>
  <c r="AC156" i="4"/>
  <c r="AB156" i="4"/>
  <c r="AM155" i="4"/>
  <c r="AL155" i="4"/>
  <c r="AK155" i="4"/>
  <c r="AJ155" i="4"/>
  <c r="AI155" i="4"/>
  <c r="AH155" i="4"/>
  <c r="AG155" i="4"/>
  <c r="AF155" i="4"/>
  <c r="AE155" i="4"/>
  <c r="AC155" i="4"/>
  <c r="AB155" i="4"/>
  <c r="AM154" i="4"/>
  <c r="AL154" i="4"/>
  <c r="AK154" i="4"/>
  <c r="AJ154" i="4"/>
  <c r="AI154" i="4"/>
  <c r="AH154" i="4"/>
  <c r="AG154" i="4"/>
  <c r="AF154" i="4"/>
  <c r="AE154" i="4"/>
  <c r="AC154" i="4"/>
  <c r="AB154" i="4"/>
  <c r="AM153" i="4"/>
  <c r="AL153" i="4"/>
  <c r="AK153" i="4"/>
  <c r="AJ153" i="4"/>
  <c r="AI153" i="4"/>
  <c r="AH153" i="4"/>
  <c r="AG153" i="4"/>
  <c r="AF153" i="4"/>
  <c r="AE153" i="4"/>
  <c r="AC153" i="4"/>
  <c r="AB153" i="4"/>
  <c r="AM152" i="4"/>
  <c r="AL152" i="4"/>
  <c r="AK152" i="4"/>
  <c r="AJ152" i="4"/>
  <c r="AI152" i="4"/>
  <c r="AH152" i="4"/>
  <c r="AG152" i="4"/>
  <c r="AF152" i="4"/>
  <c r="AE152" i="4"/>
  <c r="AC152" i="4"/>
  <c r="AB152" i="4"/>
  <c r="AM151" i="4"/>
  <c r="AL151" i="4"/>
  <c r="AK151" i="4"/>
  <c r="AJ151" i="4"/>
  <c r="AI151" i="4"/>
  <c r="AH151" i="4"/>
  <c r="AG151" i="4"/>
  <c r="AF151" i="4"/>
  <c r="AE151" i="4"/>
  <c r="AC151" i="4"/>
  <c r="AB151" i="4"/>
  <c r="AM150" i="4"/>
  <c r="AL150" i="4"/>
  <c r="AK150" i="4"/>
  <c r="AJ150" i="4"/>
  <c r="AI150" i="4"/>
  <c r="AH150" i="4"/>
  <c r="AG150" i="4"/>
  <c r="AF150" i="4"/>
  <c r="AE150" i="4"/>
  <c r="AC150" i="4"/>
  <c r="AB150" i="4"/>
  <c r="AM149" i="4"/>
  <c r="AL149" i="4"/>
  <c r="AK149" i="4"/>
  <c r="AJ149" i="4"/>
  <c r="AI149" i="4"/>
  <c r="AH149" i="4"/>
  <c r="AG149" i="4"/>
  <c r="AF149" i="4"/>
  <c r="AE149" i="4"/>
  <c r="AC149" i="4"/>
  <c r="AB149" i="4"/>
  <c r="AM148" i="4"/>
  <c r="AL148" i="4"/>
  <c r="AK148" i="4"/>
  <c r="AJ148" i="4"/>
  <c r="AI148" i="4"/>
  <c r="AH148" i="4"/>
  <c r="AG148" i="4"/>
  <c r="AF148" i="4"/>
  <c r="AE148" i="4"/>
  <c r="AC148" i="4"/>
  <c r="AB148" i="4"/>
  <c r="AM147" i="4"/>
  <c r="AL147" i="4"/>
  <c r="AK147" i="4"/>
  <c r="AJ147" i="4"/>
  <c r="AI147" i="4"/>
  <c r="AH147" i="4"/>
  <c r="AG147" i="4"/>
  <c r="AF147" i="4"/>
  <c r="AE147" i="4"/>
  <c r="AC147" i="4"/>
  <c r="AB147" i="4"/>
  <c r="AM146" i="4"/>
  <c r="AL146" i="4"/>
  <c r="AK146" i="4"/>
  <c r="AJ146" i="4"/>
  <c r="AI146" i="4"/>
  <c r="AH146" i="4"/>
  <c r="AG146" i="4"/>
  <c r="AF146" i="4"/>
  <c r="AE146" i="4"/>
  <c r="AC146" i="4"/>
  <c r="AB146" i="4"/>
  <c r="AM145" i="4"/>
  <c r="AL145" i="4"/>
  <c r="AK145" i="4"/>
  <c r="AJ145" i="4"/>
  <c r="AI145" i="4"/>
  <c r="AH145" i="4"/>
  <c r="AG145" i="4"/>
  <c r="AF145" i="4"/>
  <c r="AE145" i="4"/>
  <c r="AC145" i="4"/>
  <c r="AB145" i="4"/>
  <c r="AM144" i="4"/>
  <c r="AL144" i="4"/>
  <c r="AK144" i="4"/>
  <c r="AJ144" i="4"/>
  <c r="AI144" i="4"/>
  <c r="AH144" i="4"/>
  <c r="AG144" i="4"/>
  <c r="AF144" i="4"/>
  <c r="AE144" i="4"/>
  <c r="AC144" i="4"/>
  <c r="AB144" i="4"/>
  <c r="AM143" i="4"/>
  <c r="AL143" i="4"/>
  <c r="AK143" i="4"/>
  <c r="AJ143" i="4"/>
  <c r="AI143" i="4"/>
  <c r="AH143" i="4"/>
  <c r="AG143" i="4"/>
  <c r="AF143" i="4"/>
  <c r="AE143" i="4"/>
  <c r="AC143" i="4"/>
  <c r="AB143" i="4"/>
  <c r="AM142" i="4"/>
  <c r="AL142" i="4"/>
  <c r="AK142" i="4"/>
  <c r="AJ142" i="4"/>
  <c r="AI142" i="4"/>
  <c r="AH142" i="4"/>
  <c r="AG142" i="4"/>
  <c r="AF142" i="4"/>
  <c r="AE142" i="4"/>
  <c r="AC142" i="4"/>
  <c r="AB142" i="4"/>
  <c r="AM141" i="4"/>
  <c r="AL141" i="4"/>
  <c r="AK141" i="4"/>
  <c r="AJ141" i="4"/>
  <c r="AI141" i="4"/>
  <c r="AH141" i="4"/>
  <c r="AG141" i="4"/>
  <c r="AF141" i="4"/>
  <c r="AE141" i="4"/>
  <c r="AC141" i="4"/>
  <c r="AB141" i="4"/>
  <c r="AM140" i="4"/>
  <c r="AL140" i="4"/>
  <c r="AK140" i="4"/>
  <c r="AJ140" i="4"/>
  <c r="AI140" i="4"/>
  <c r="AH140" i="4"/>
  <c r="AG140" i="4"/>
  <c r="AF140" i="4"/>
  <c r="AE140" i="4"/>
  <c r="AC140" i="4"/>
  <c r="AB140" i="4"/>
  <c r="AM139" i="4"/>
  <c r="AL139" i="4"/>
  <c r="AK139" i="4"/>
  <c r="AJ139" i="4"/>
  <c r="AI139" i="4"/>
  <c r="AH139" i="4"/>
  <c r="AG139" i="4"/>
  <c r="AF139" i="4"/>
  <c r="AE139" i="4"/>
  <c r="AC139" i="4"/>
  <c r="AB139" i="4"/>
  <c r="AM138" i="4"/>
  <c r="AL138" i="4"/>
  <c r="AK138" i="4"/>
  <c r="AJ138" i="4"/>
  <c r="AI138" i="4"/>
  <c r="AH138" i="4"/>
  <c r="AG138" i="4"/>
  <c r="AF138" i="4"/>
  <c r="AE138" i="4"/>
  <c r="AC138" i="4"/>
  <c r="AB138" i="4"/>
  <c r="AM137" i="4"/>
  <c r="AL137" i="4"/>
  <c r="AK137" i="4"/>
  <c r="AJ137" i="4"/>
  <c r="AI137" i="4"/>
  <c r="AH137" i="4"/>
  <c r="AG137" i="4"/>
  <c r="AF137" i="4"/>
  <c r="AE137" i="4"/>
  <c r="AC137" i="4"/>
  <c r="AB137" i="4"/>
  <c r="AM136" i="4"/>
  <c r="AL136" i="4"/>
  <c r="AK136" i="4"/>
  <c r="AJ136" i="4"/>
  <c r="AI136" i="4"/>
  <c r="AH136" i="4"/>
  <c r="AG136" i="4"/>
  <c r="AF136" i="4"/>
  <c r="AE136" i="4"/>
  <c r="AC136" i="4"/>
  <c r="AB136" i="4"/>
  <c r="AM135" i="4"/>
  <c r="AL135" i="4"/>
  <c r="AK135" i="4"/>
  <c r="AJ135" i="4"/>
  <c r="AI135" i="4"/>
  <c r="AH135" i="4"/>
  <c r="AG135" i="4"/>
  <c r="AF135" i="4"/>
  <c r="AE135" i="4"/>
  <c r="AC135" i="4"/>
  <c r="AB135" i="4"/>
  <c r="AM134" i="4"/>
  <c r="AL134" i="4"/>
  <c r="AK134" i="4"/>
  <c r="AJ134" i="4"/>
  <c r="AI134" i="4"/>
  <c r="AH134" i="4"/>
  <c r="AG134" i="4"/>
  <c r="AF134" i="4"/>
  <c r="AE134" i="4"/>
  <c r="AC134" i="4"/>
  <c r="AB134" i="4"/>
  <c r="AM133" i="4"/>
  <c r="AL133" i="4"/>
  <c r="AK133" i="4"/>
  <c r="AJ133" i="4"/>
  <c r="AI133" i="4"/>
  <c r="AH133" i="4"/>
  <c r="AG133" i="4"/>
  <c r="AF133" i="4"/>
  <c r="AE133" i="4"/>
  <c r="AC133" i="4"/>
  <c r="AB133" i="4"/>
  <c r="AM132" i="4"/>
  <c r="AL132" i="4"/>
  <c r="AK132" i="4"/>
  <c r="AJ132" i="4"/>
  <c r="AI132" i="4"/>
  <c r="AH132" i="4"/>
  <c r="AG132" i="4"/>
  <c r="AF132" i="4"/>
  <c r="AE132" i="4"/>
  <c r="AC132" i="4"/>
  <c r="AB132" i="4"/>
  <c r="AM131" i="4"/>
  <c r="AL131" i="4"/>
  <c r="AK131" i="4"/>
  <c r="AJ131" i="4"/>
  <c r="AI131" i="4"/>
  <c r="AH131" i="4"/>
  <c r="AG131" i="4"/>
  <c r="AF131" i="4"/>
  <c r="AE131" i="4"/>
  <c r="AC131" i="4"/>
  <c r="AB131" i="4"/>
  <c r="AM130" i="4"/>
  <c r="AL130" i="4"/>
  <c r="AK130" i="4"/>
  <c r="AJ130" i="4"/>
  <c r="AI130" i="4"/>
  <c r="AH130" i="4"/>
  <c r="AG130" i="4"/>
  <c r="AF130" i="4"/>
  <c r="AE130" i="4"/>
  <c r="AC130" i="4"/>
  <c r="AB130" i="4"/>
  <c r="AM129" i="4"/>
  <c r="AL129" i="4"/>
  <c r="AK129" i="4"/>
  <c r="AJ129" i="4"/>
  <c r="AI129" i="4"/>
  <c r="AH129" i="4"/>
  <c r="AG129" i="4"/>
  <c r="AF129" i="4"/>
  <c r="AE129" i="4"/>
  <c r="AC129" i="4"/>
  <c r="AB129" i="4"/>
  <c r="AM128" i="4"/>
  <c r="AL128" i="4"/>
  <c r="AK128" i="4"/>
  <c r="AJ128" i="4"/>
  <c r="AI128" i="4"/>
  <c r="AH128" i="4"/>
  <c r="AG128" i="4"/>
  <c r="AF128" i="4"/>
  <c r="AE128" i="4"/>
  <c r="AC128" i="4"/>
  <c r="AB128" i="4"/>
  <c r="AM127" i="4"/>
  <c r="AL127" i="4"/>
  <c r="AK127" i="4"/>
  <c r="AJ127" i="4"/>
  <c r="AI127" i="4"/>
  <c r="AH127" i="4"/>
  <c r="AG127" i="4"/>
  <c r="AF127" i="4"/>
  <c r="AE127" i="4"/>
  <c r="AC127" i="4"/>
  <c r="AB127" i="4"/>
  <c r="AM126" i="4"/>
  <c r="AL126" i="4"/>
  <c r="AK126" i="4"/>
  <c r="AJ126" i="4"/>
  <c r="AI126" i="4"/>
  <c r="AH126" i="4"/>
  <c r="AG126" i="4"/>
  <c r="AF126" i="4"/>
  <c r="AE126" i="4"/>
  <c r="AC126" i="4"/>
  <c r="AB126" i="4"/>
  <c r="AM125" i="4"/>
  <c r="AL125" i="4"/>
  <c r="AK125" i="4"/>
  <c r="AJ125" i="4"/>
  <c r="AI125" i="4"/>
  <c r="AH125" i="4"/>
  <c r="AG125" i="4"/>
  <c r="AF125" i="4"/>
  <c r="AE125" i="4"/>
  <c r="AC125" i="4"/>
  <c r="AB125" i="4"/>
  <c r="AM124" i="4"/>
  <c r="AL124" i="4"/>
  <c r="AK124" i="4"/>
  <c r="AJ124" i="4"/>
  <c r="AI124" i="4"/>
  <c r="AH124" i="4"/>
  <c r="AG124" i="4"/>
  <c r="AF124" i="4"/>
  <c r="AE124" i="4"/>
  <c r="AC124" i="4"/>
  <c r="AB124" i="4"/>
  <c r="AM123" i="4"/>
  <c r="AL123" i="4"/>
  <c r="AK123" i="4"/>
  <c r="AJ123" i="4"/>
  <c r="AI123" i="4"/>
  <c r="AH123" i="4"/>
  <c r="AG123" i="4"/>
  <c r="AF123" i="4"/>
  <c r="AE123" i="4"/>
  <c r="AC123" i="4"/>
  <c r="AB123" i="4"/>
  <c r="AM122" i="4"/>
  <c r="AL122" i="4"/>
  <c r="AK122" i="4"/>
  <c r="AJ122" i="4"/>
  <c r="AI122" i="4"/>
  <c r="AH122" i="4"/>
  <c r="AG122" i="4"/>
  <c r="AF122" i="4"/>
  <c r="AE122" i="4"/>
  <c r="AC122" i="4"/>
  <c r="AB122" i="4"/>
  <c r="AM121" i="4"/>
  <c r="AL121" i="4"/>
  <c r="AK121" i="4"/>
  <c r="AJ121" i="4"/>
  <c r="AI121" i="4"/>
  <c r="AH121" i="4"/>
  <c r="AG121" i="4"/>
  <c r="AF121" i="4"/>
  <c r="AE121" i="4"/>
  <c r="AC121" i="4"/>
  <c r="AB121" i="4"/>
  <c r="AM120" i="4"/>
  <c r="AL120" i="4"/>
  <c r="AK120" i="4"/>
  <c r="AJ120" i="4"/>
  <c r="AI120" i="4"/>
  <c r="AH120" i="4"/>
  <c r="AG120" i="4"/>
  <c r="AF120" i="4"/>
  <c r="AE120" i="4"/>
  <c r="AC120" i="4"/>
  <c r="AB120" i="4"/>
  <c r="AM119" i="4"/>
  <c r="AL119" i="4"/>
  <c r="AK119" i="4"/>
  <c r="AJ119" i="4"/>
  <c r="AI119" i="4"/>
  <c r="AH119" i="4"/>
  <c r="AG119" i="4"/>
  <c r="AF119" i="4"/>
  <c r="AE119" i="4"/>
  <c r="AC119" i="4"/>
  <c r="AB119" i="4"/>
  <c r="AM118" i="4"/>
  <c r="AL118" i="4"/>
  <c r="AK118" i="4"/>
  <c r="AJ118" i="4"/>
  <c r="AI118" i="4"/>
  <c r="AH118" i="4"/>
  <c r="AG118" i="4"/>
  <c r="AF118" i="4"/>
  <c r="AE118" i="4"/>
  <c r="AC118" i="4"/>
  <c r="AB118" i="4"/>
  <c r="AM117" i="4"/>
  <c r="AL117" i="4"/>
  <c r="AK117" i="4"/>
  <c r="AJ117" i="4"/>
  <c r="AI117" i="4"/>
  <c r="AH117" i="4"/>
  <c r="AG117" i="4"/>
  <c r="AF117" i="4"/>
  <c r="AE117" i="4"/>
  <c r="AC117" i="4"/>
  <c r="AB117" i="4"/>
  <c r="AM116" i="4"/>
  <c r="AL116" i="4"/>
  <c r="AK116" i="4"/>
  <c r="AJ116" i="4"/>
  <c r="AI116" i="4"/>
  <c r="AH116" i="4"/>
  <c r="AG116" i="4"/>
  <c r="AF116" i="4"/>
  <c r="AE116" i="4"/>
  <c r="AC116" i="4"/>
  <c r="AB116" i="4"/>
  <c r="AM115" i="4"/>
  <c r="AL115" i="4"/>
  <c r="AK115" i="4"/>
  <c r="AJ115" i="4"/>
  <c r="AI115" i="4"/>
  <c r="AH115" i="4"/>
  <c r="AG115" i="4"/>
  <c r="AF115" i="4"/>
  <c r="AE115" i="4"/>
  <c r="AC115" i="4"/>
  <c r="AB115" i="4"/>
  <c r="AM114" i="4"/>
  <c r="AL114" i="4"/>
  <c r="AK114" i="4"/>
  <c r="AJ114" i="4"/>
  <c r="AI114" i="4"/>
  <c r="AH114" i="4"/>
  <c r="AG114" i="4"/>
  <c r="AF114" i="4"/>
  <c r="AE114" i="4"/>
  <c r="AC114" i="4"/>
  <c r="AB114" i="4"/>
  <c r="AM113" i="4"/>
  <c r="AL113" i="4"/>
  <c r="AK113" i="4"/>
  <c r="AJ113" i="4"/>
  <c r="AI113" i="4"/>
  <c r="AH113" i="4"/>
  <c r="AG113" i="4"/>
  <c r="AF113" i="4"/>
  <c r="AE113" i="4"/>
  <c r="AC113" i="4"/>
  <c r="AB113" i="4"/>
  <c r="AM112" i="4"/>
  <c r="AL112" i="4"/>
  <c r="AK112" i="4"/>
  <c r="AJ112" i="4"/>
  <c r="AI112" i="4"/>
  <c r="AH112" i="4"/>
  <c r="AG112" i="4"/>
  <c r="AF112" i="4"/>
  <c r="AE112" i="4"/>
  <c r="AC112" i="4"/>
  <c r="AB112" i="4"/>
  <c r="AM111" i="4"/>
  <c r="AL111" i="4"/>
  <c r="AK111" i="4"/>
  <c r="AJ111" i="4"/>
  <c r="AI111" i="4"/>
  <c r="AH111" i="4"/>
  <c r="AG111" i="4"/>
  <c r="AF111" i="4"/>
  <c r="AE111" i="4"/>
  <c r="AC111" i="4"/>
  <c r="AB111" i="4"/>
  <c r="AM110" i="4"/>
  <c r="AL110" i="4"/>
  <c r="AK110" i="4"/>
  <c r="AJ110" i="4"/>
  <c r="AI110" i="4"/>
  <c r="AH110" i="4"/>
  <c r="AG110" i="4"/>
  <c r="AF110" i="4"/>
  <c r="AE110" i="4"/>
  <c r="AC110" i="4"/>
  <c r="AB110" i="4"/>
  <c r="AM109" i="4"/>
  <c r="AL109" i="4"/>
  <c r="AK109" i="4"/>
  <c r="AJ109" i="4"/>
  <c r="AI109" i="4"/>
  <c r="AH109" i="4"/>
  <c r="AG109" i="4"/>
  <c r="AF109" i="4"/>
  <c r="AE109" i="4"/>
  <c r="AC109" i="4"/>
  <c r="AB109" i="4"/>
  <c r="AM108" i="4"/>
  <c r="AL108" i="4"/>
  <c r="AK108" i="4"/>
  <c r="AJ108" i="4"/>
  <c r="AI108" i="4"/>
  <c r="AH108" i="4"/>
  <c r="AG108" i="4"/>
  <c r="AF108" i="4"/>
  <c r="AE108" i="4"/>
  <c r="AC108" i="4"/>
  <c r="AB108" i="4"/>
  <c r="AM107" i="4"/>
  <c r="AL107" i="4"/>
  <c r="AK107" i="4"/>
  <c r="AJ107" i="4"/>
  <c r="AI107" i="4"/>
  <c r="AH107" i="4"/>
  <c r="AG107" i="4"/>
  <c r="AF107" i="4"/>
  <c r="AE107" i="4"/>
  <c r="AC107" i="4"/>
  <c r="AB107" i="4"/>
  <c r="AM106" i="4"/>
  <c r="AL106" i="4"/>
  <c r="AK106" i="4"/>
  <c r="AJ106" i="4"/>
  <c r="AI106" i="4"/>
  <c r="AH106" i="4"/>
  <c r="AG106" i="4"/>
  <c r="AF106" i="4"/>
  <c r="AE106" i="4"/>
  <c r="AC106" i="4"/>
  <c r="AB106" i="4"/>
  <c r="AM105" i="4"/>
  <c r="AL105" i="4"/>
  <c r="AK105" i="4"/>
  <c r="AJ105" i="4"/>
  <c r="AI105" i="4"/>
  <c r="AH105" i="4"/>
  <c r="AG105" i="4"/>
  <c r="AF105" i="4"/>
  <c r="AE105" i="4"/>
  <c r="AC105" i="4"/>
  <c r="AB105" i="4"/>
  <c r="AM104" i="4"/>
  <c r="AL104" i="4"/>
  <c r="AK104" i="4"/>
  <c r="AJ104" i="4"/>
  <c r="AI104" i="4"/>
  <c r="AH104" i="4"/>
  <c r="AG104" i="4"/>
  <c r="AF104" i="4"/>
  <c r="AE104" i="4"/>
  <c r="AC104" i="4"/>
  <c r="AB104" i="4"/>
  <c r="AM103" i="4"/>
  <c r="AL103" i="4"/>
  <c r="AK103" i="4"/>
  <c r="AJ103" i="4"/>
  <c r="AI103" i="4"/>
  <c r="AH103" i="4"/>
  <c r="AG103" i="4"/>
  <c r="AF103" i="4"/>
  <c r="AE103" i="4"/>
  <c r="AC103" i="4"/>
  <c r="AB103" i="4"/>
  <c r="AM102" i="4"/>
  <c r="AL102" i="4"/>
  <c r="AK102" i="4"/>
  <c r="AJ102" i="4"/>
  <c r="AI102" i="4"/>
  <c r="AH102" i="4"/>
  <c r="AG102" i="4"/>
  <c r="AF102" i="4"/>
  <c r="AE102" i="4"/>
  <c r="AC102" i="4"/>
  <c r="AB102" i="4"/>
  <c r="AM101" i="4"/>
  <c r="AL101" i="4"/>
  <c r="AK101" i="4"/>
  <c r="AJ101" i="4"/>
  <c r="AI101" i="4"/>
  <c r="AH101" i="4"/>
  <c r="AG101" i="4"/>
  <c r="AF101" i="4"/>
  <c r="AE101" i="4"/>
  <c r="AC101" i="4"/>
  <c r="AB101" i="4"/>
  <c r="AM100" i="4"/>
  <c r="AL100" i="4"/>
  <c r="AK100" i="4"/>
  <c r="AJ100" i="4"/>
  <c r="AI100" i="4"/>
  <c r="AH100" i="4"/>
  <c r="AG100" i="4"/>
  <c r="AF100" i="4"/>
  <c r="AE100" i="4"/>
  <c r="AC100" i="4"/>
  <c r="AB100" i="4"/>
  <c r="AM99" i="4"/>
  <c r="AL99" i="4"/>
  <c r="AK99" i="4"/>
  <c r="AJ99" i="4"/>
  <c r="AI99" i="4"/>
  <c r="AH99" i="4"/>
  <c r="AG99" i="4"/>
  <c r="AF99" i="4"/>
  <c r="AE99" i="4"/>
  <c r="AC99" i="4"/>
  <c r="AB99" i="4"/>
  <c r="AM98" i="4"/>
  <c r="AL98" i="4"/>
  <c r="AK98" i="4"/>
  <c r="AJ98" i="4"/>
  <c r="AI98" i="4"/>
  <c r="AH98" i="4"/>
  <c r="AG98" i="4"/>
  <c r="AF98" i="4"/>
  <c r="AE98" i="4"/>
  <c r="AC98" i="4"/>
  <c r="AB98" i="4"/>
  <c r="AM97" i="4"/>
  <c r="AL97" i="4"/>
  <c r="AK97" i="4"/>
  <c r="AJ97" i="4"/>
  <c r="AI97" i="4"/>
  <c r="AH97" i="4"/>
  <c r="AG97" i="4"/>
  <c r="AF97" i="4"/>
  <c r="AE97" i="4"/>
  <c r="AC97" i="4"/>
  <c r="AB97" i="4"/>
  <c r="AM96" i="4"/>
  <c r="AL96" i="4"/>
  <c r="AK96" i="4"/>
  <c r="AJ96" i="4"/>
  <c r="AI96" i="4"/>
  <c r="AH96" i="4"/>
  <c r="AG96" i="4"/>
  <c r="AF96" i="4"/>
  <c r="AE96" i="4"/>
  <c r="AC96" i="4"/>
  <c r="AB96" i="4"/>
  <c r="AM95" i="4"/>
  <c r="AL95" i="4"/>
  <c r="AK95" i="4"/>
  <c r="AJ95" i="4"/>
  <c r="AI95" i="4"/>
  <c r="AH95" i="4"/>
  <c r="AG95" i="4"/>
  <c r="AF95" i="4"/>
  <c r="AE95" i="4"/>
  <c r="AC95" i="4"/>
  <c r="AB95" i="4"/>
  <c r="AM94" i="4"/>
  <c r="AL94" i="4"/>
  <c r="AK94" i="4"/>
  <c r="AJ94" i="4"/>
  <c r="AI94" i="4"/>
  <c r="AH94" i="4"/>
  <c r="AG94" i="4"/>
  <c r="AF94" i="4"/>
  <c r="AE94" i="4"/>
  <c r="AC94" i="4"/>
  <c r="AB94" i="4"/>
  <c r="AM93" i="4"/>
  <c r="AL93" i="4"/>
  <c r="AK93" i="4"/>
  <c r="AJ93" i="4"/>
  <c r="AI93" i="4"/>
  <c r="AH93" i="4"/>
  <c r="AG93" i="4"/>
  <c r="AF93" i="4"/>
  <c r="AE93" i="4"/>
  <c r="AC93" i="4"/>
  <c r="AB93" i="4"/>
  <c r="AM92" i="4"/>
  <c r="AL92" i="4"/>
  <c r="AK92" i="4"/>
  <c r="AJ92" i="4"/>
  <c r="AI92" i="4"/>
  <c r="AH92" i="4"/>
  <c r="AG92" i="4"/>
  <c r="AF92" i="4"/>
  <c r="AE92" i="4"/>
  <c r="AC92" i="4"/>
  <c r="AB92" i="4"/>
  <c r="AM91" i="4"/>
  <c r="AL91" i="4"/>
  <c r="AK91" i="4"/>
  <c r="AJ91" i="4"/>
  <c r="AI91" i="4"/>
  <c r="AH91" i="4"/>
  <c r="AG91" i="4"/>
  <c r="AF91" i="4"/>
  <c r="AE91" i="4"/>
  <c r="AC91" i="4"/>
  <c r="AB91" i="4"/>
  <c r="AM90" i="4"/>
  <c r="AL90" i="4"/>
  <c r="AK90" i="4"/>
  <c r="AJ90" i="4"/>
  <c r="AI90" i="4"/>
  <c r="AH90" i="4"/>
  <c r="AG90" i="4"/>
  <c r="AF90" i="4"/>
  <c r="AE90" i="4"/>
  <c r="AC90" i="4"/>
  <c r="AB90" i="4"/>
  <c r="AM89" i="4"/>
  <c r="AL89" i="4"/>
  <c r="AK89" i="4"/>
  <c r="AJ89" i="4"/>
  <c r="AI89" i="4"/>
  <c r="AH89" i="4"/>
  <c r="AG89" i="4"/>
  <c r="AF89" i="4"/>
  <c r="AE89" i="4"/>
  <c r="AC89" i="4"/>
  <c r="AB89" i="4"/>
  <c r="AM88" i="4"/>
  <c r="AL88" i="4"/>
  <c r="AK88" i="4"/>
  <c r="AJ88" i="4"/>
  <c r="AI88" i="4"/>
  <c r="AH88" i="4"/>
  <c r="AG88" i="4"/>
  <c r="AF88" i="4"/>
  <c r="AE88" i="4"/>
  <c r="AC88" i="4"/>
  <c r="AB88" i="4"/>
  <c r="AM87" i="4"/>
  <c r="AL87" i="4"/>
  <c r="AK87" i="4"/>
  <c r="AJ87" i="4"/>
  <c r="AI87" i="4"/>
  <c r="AH87" i="4"/>
  <c r="AG87" i="4"/>
  <c r="AF87" i="4"/>
  <c r="AE87" i="4"/>
  <c r="AC87" i="4"/>
  <c r="AB87" i="4"/>
  <c r="AM86" i="4"/>
  <c r="AL86" i="4"/>
  <c r="AK86" i="4"/>
  <c r="AJ86" i="4"/>
  <c r="AI86" i="4"/>
  <c r="AH86" i="4"/>
  <c r="AG86" i="4"/>
  <c r="AF86" i="4"/>
  <c r="AE86" i="4"/>
  <c r="AC86" i="4"/>
  <c r="AB86" i="4"/>
  <c r="AM85" i="4"/>
  <c r="AL85" i="4"/>
  <c r="AK85" i="4"/>
  <c r="AJ85" i="4"/>
  <c r="AI85" i="4"/>
  <c r="AH85" i="4"/>
  <c r="AG85" i="4"/>
  <c r="AF85" i="4"/>
  <c r="AE85" i="4"/>
  <c r="AC85" i="4"/>
  <c r="AB85" i="4"/>
  <c r="AM84" i="4"/>
  <c r="AL84" i="4"/>
  <c r="AK84" i="4"/>
  <c r="AJ84" i="4"/>
  <c r="AI84" i="4"/>
  <c r="AH84" i="4"/>
  <c r="AG84" i="4"/>
  <c r="AF84" i="4"/>
  <c r="AE84" i="4"/>
  <c r="AC84" i="4"/>
  <c r="AB84" i="4"/>
  <c r="AM83" i="4"/>
  <c r="AL83" i="4"/>
  <c r="AK83" i="4"/>
  <c r="AJ83" i="4"/>
  <c r="AI83" i="4"/>
  <c r="AH83" i="4"/>
  <c r="AG83" i="4"/>
  <c r="AF83" i="4"/>
  <c r="AE83" i="4"/>
  <c r="AC83" i="4"/>
  <c r="AB83" i="4"/>
  <c r="AM82" i="4"/>
  <c r="AL82" i="4"/>
  <c r="AK82" i="4"/>
  <c r="AJ82" i="4"/>
  <c r="AI82" i="4"/>
  <c r="AH82" i="4"/>
  <c r="AG82" i="4"/>
  <c r="AF82" i="4"/>
  <c r="AE82" i="4"/>
  <c r="AC82" i="4"/>
  <c r="AB82" i="4"/>
  <c r="AM81" i="4"/>
  <c r="AL81" i="4"/>
  <c r="AK81" i="4"/>
  <c r="AJ81" i="4"/>
  <c r="AI81" i="4"/>
  <c r="AH81" i="4"/>
  <c r="AG81" i="4"/>
  <c r="AF81" i="4"/>
  <c r="AE81" i="4"/>
  <c r="AC81" i="4"/>
  <c r="AB81" i="4"/>
  <c r="AM80" i="4"/>
  <c r="AL80" i="4"/>
  <c r="AK80" i="4"/>
  <c r="AJ80" i="4"/>
  <c r="AI80" i="4"/>
  <c r="AH80" i="4"/>
  <c r="AG80" i="4"/>
  <c r="AF80" i="4"/>
  <c r="AE80" i="4"/>
  <c r="AC80" i="4"/>
  <c r="AB80" i="4"/>
  <c r="AM79" i="4"/>
  <c r="AL79" i="4"/>
  <c r="AK79" i="4"/>
  <c r="AJ79" i="4"/>
  <c r="AI79" i="4"/>
  <c r="AH79" i="4"/>
  <c r="AG79" i="4"/>
  <c r="AF79" i="4"/>
  <c r="AE79" i="4"/>
  <c r="AC79" i="4"/>
  <c r="AB79" i="4"/>
  <c r="AM78" i="4"/>
  <c r="AL78" i="4"/>
  <c r="AK78" i="4"/>
  <c r="AJ78" i="4"/>
  <c r="AI78" i="4"/>
  <c r="AH78" i="4"/>
  <c r="AG78" i="4"/>
  <c r="AF78" i="4"/>
  <c r="AE78" i="4"/>
  <c r="AC78" i="4"/>
  <c r="AB78" i="4"/>
  <c r="AM77" i="4"/>
  <c r="AL77" i="4"/>
  <c r="AK77" i="4"/>
  <c r="AJ77" i="4"/>
  <c r="AI77" i="4"/>
  <c r="AH77" i="4"/>
  <c r="AG77" i="4"/>
  <c r="AF77" i="4"/>
  <c r="AE77" i="4"/>
  <c r="AC77" i="4"/>
  <c r="AB77" i="4"/>
  <c r="AM76" i="4"/>
  <c r="AL76" i="4"/>
  <c r="AK76" i="4"/>
  <c r="AJ76" i="4"/>
  <c r="AI76" i="4"/>
  <c r="AH76" i="4"/>
  <c r="AG76" i="4"/>
  <c r="AF76" i="4"/>
  <c r="AE76" i="4"/>
  <c r="AC76" i="4"/>
  <c r="AB76" i="4"/>
  <c r="AM75" i="4"/>
  <c r="AL75" i="4"/>
  <c r="AK75" i="4"/>
  <c r="AJ75" i="4"/>
  <c r="AI75" i="4"/>
  <c r="AH75" i="4"/>
  <c r="AG75" i="4"/>
  <c r="AF75" i="4"/>
  <c r="AE75" i="4"/>
  <c r="AC75" i="4"/>
  <c r="AB75" i="4"/>
  <c r="AM74" i="4"/>
  <c r="AL74" i="4"/>
  <c r="AK74" i="4"/>
  <c r="AJ74" i="4"/>
  <c r="AI74" i="4"/>
  <c r="AH74" i="4"/>
  <c r="AG74" i="4"/>
  <c r="AF74" i="4"/>
  <c r="AE74" i="4"/>
  <c r="AC74" i="4"/>
  <c r="AB74" i="4"/>
  <c r="AM73" i="4"/>
  <c r="AL73" i="4"/>
  <c r="AK73" i="4"/>
  <c r="AJ73" i="4"/>
  <c r="AI73" i="4"/>
  <c r="AH73" i="4"/>
  <c r="AG73" i="4"/>
  <c r="AF73" i="4"/>
  <c r="AE73" i="4"/>
  <c r="AC73" i="4"/>
  <c r="AB73" i="4"/>
  <c r="AM72" i="4"/>
  <c r="AL72" i="4"/>
  <c r="AK72" i="4"/>
  <c r="AJ72" i="4"/>
  <c r="AI72" i="4"/>
  <c r="AH72" i="4"/>
  <c r="AG72" i="4"/>
  <c r="AF72" i="4"/>
  <c r="AE72" i="4"/>
  <c r="AC72" i="4"/>
  <c r="AB72" i="4"/>
  <c r="AM71" i="4"/>
  <c r="AL71" i="4"/>
  <c r="AK71" i="4"/>
  <c r="AJ71" i="4"/>
  <c r="AI71" i="4"/>
  <c r="AH71" i="4"/>
  <c r="AG71" i="4"/>
  <c r="AF71" i="4"/>
  <c r="AE71" i="4"/>
  <c r="AC71" i="4"/>
  <c r="AB71" i="4"/>
  <c r="AM70" i="4"/>
  <c r="AL70" i="4"/>
  <c r="AK70" i="4"/>
  <c r="AJ70" i="4"/>
  <c r="AI70" i="4"/>
  <c r="AH70" i="4"/>
  <c r="AG70" i="4"/>
  <c r="AF70" i="4"/>
  <c r="AE70" i="4"/>
  <c r="AC70" i="4"/>
  <c r="AB70" i="4"/>
  <c r="AM69" i="4"/>
  <c r="AL69" i="4"/>
  <c r="AK69" i="4"/>
  <c r="AJ69" i="4"/>
  <c r="AI69" i="4"/>
  <c r="AH69" i="4"/>
  <c r="AG69" i="4"/>
  <c r="AF69" i="4"/>
  <c r="AE69" i="4"/>
  <c r="AC69" i="4"/>
  <c r="AB69" i="4"/>
  <c r="AM68" i="4"/>
  <c r="AL68" i="4"/>
  <c r="AK68" i="4"/>
  <c r="AJ68" i="4"/>
  <c r="AI68" i="4"/>
  <c r="AH68" i="4"/>
  <c r="AG68" i="4"/>
  <c r="AF68" i="4"/>
  <c r="AE68" i="4"/>
  <c r="AC68" i="4"/>
  <c r="AB68" i="4"/>
  <c r="AM67" i="4"/>
  <c r="AL67" i="4"/>
  <c r="AK67" i="4"/>
  <c r="AJ67" i="4"/>
  <c r="AI67" i="4"/>
  <c r="AH67" i="4"/>
  <c r="AG67" i="4"/>
  <c r="AF67" i="4"/>
  <c r="AE67" i="4"/>
  <c r="AC67" i="4"/>
  <c r="AB67" i="4"/>
  <c r="AM66" i="4"/>
  <c r="AL66" i="4"/>
  <c r="AK66" i="4"/>
  <c r="AJ66" i="4"/>
  <c r="AI66" i="4"/>
  <c r="AH66" i="4"/>
  <c r="AG66" i="4"/>
  <c r="AF66" i="4"/>
  <c r="AE66" i="4"/>
  <c r="AC66" i="4"/>
  <c r="AB66" i="4"/>
  <c r="AM65" i="4"/>
  <c r="AL65" i="4"/>
  <c r="AK65" i="4"/>
  <c r="AJ65" i="4"/>
  <c r="AI65" i="4"/>
  <c r="AH65" i="4"/>
  <c r="AG65" i="4"/>
  <c r="AF65" i="4"/>
  <c r="AE65" i="4"/>
  <c r="AC65" i="4"/>
  <c r="AB65" i="4"/>
  <c r="AM64" i="4"/>
  <c r="AL64" i="4"/>
  <c r="AK64" i="4"/>
  <c r="AJ64" i="4"/>
  <c r="AI64" i="4"/>
  <c r="AH64" i="4"/>
  <c r="AG64" i="4"/>
  <c r="AF64" i="4"/>
  <c r="AE64" i="4"/>
  <c r="AC64" i="4"/>
  <c r="AB64" i="4"/>
  <c r="AM63" i="4"/>
  <c r="AL63" i="4"/>
  <c r="AK63" i="4"/>
  <c r="AJ63" i="4"/>
  <c r="AI63" i="4"/>
  <c r="AH63" i="4"/>
  <c r="AG63" i="4"/>
  <c r="AF63" i="4"/>
  <c r="AE63" i="4"/>
  <c r="AC63" i="4"/>
  <c r="AB63" i="4"/>
  <c r="AM62" i="4"/>
  <c r="AL62" i="4"/>
  <c r="AK62" i="4"/>
  <c r="AJ62" i="4"/>
  <c r="AI62" i="4"/>
  <c r="AH62" i="4"/>
  <c r="AG62" i="4"/>
  <c r="AF62" i="4"/>
  <c r="AE62" i="4"/>
  <c r="AC62" i="4"/>
  <c r="AB62" i="4"/>
  <c r="AM61" i="4"/>
  <c r="AL61" i="4"/>
  <c r="AK61" i="4"/>
  <c r="AJ61" i="4"/>
  <c r="AI61" i="4"/>
  <c r="AH61" i="4"/>
  <c r="AG61" i="4"/>
  <c r="AF61" i="4"/>
  <c r="AE61" i="4"/>
  <c r="AC61" i="4"/>
  <c r="AB61" i="4"/>
  <c r="AM60" i="4"/>
  <c r="AL60" i="4"/>
  <c r="AK60" i="4"/>
  <c r="AJ60" i="4"/>
  <c r="AI60" i="4"/>
  <c r="AH60" i="4"/>
  <c r="AG60" i="4"/>
  <c r="AF60" i="4"/>
  <c r="AE60" i="4"/>
  <c r="AC60" i="4"/>
  <c r="AB60" i="4"/>
  <c r="AM59" i="4"/>
  <c r="AL59" i="4"/>
  <c r="AK59" i="4"/>
  <c r="AJ59" i="4"/>
  <c r="AI59" i="4"/>
  <c r="AH59" i="4"/>
  <c r="AG59" i="4"/>
  <c r="AF59" i="4"/>
  <c r="AE59" i="4"/>
  <c r="AC59" i="4"/>
  <c r="AB59" i="4"/>
  <c r="AM58" i="4"/>
  <c r="AL58" i="4"/>
  <c r="AK58" i="4"/>
  <c r="AJ58" i="4"/>
  <c r="AI58" i="4"/>
  <c r="AH58" i="4"/>
  <c r="AG58" i="4"/>
  <c r="AF58" i="4"/>
  <c r="AE58" i="4"/>
  <c r="AC58" i="4"/>
  <c r="AB58" i="4"/>
  <c r="AM57" i="4"/>
  <c r="AL57" i="4"/>
  <c r="AK57" i="4"/>
  <c r="AJ57" i="4"/>
  <c r="AI57" i="4"/>
  <c r="AH57" i="4"/>
  <c r="AG57" i="4"/>
  <c r="AF57" i="4"/>
  <c r="AE57" i="4"/>
  <c r="AC57" i="4"/>
  <c r="AB57" i="4"/>
  <c r="AM56" i="4"/>
  <c r="AL56" i="4"/>
  <c r="AK56" i="4"/>
  <c r="AJ56" i="4"/>
  <c r="AI56" i="4"/>
  <c r="AH56" i="4"/>
  <c r="AG56" i="4"/>
  <c r="AF56" i="4"/>
  <c r="AE56" i="4"/>
  <c r="AC56" i="4"/>
  <c r="AB56" i="4"/>
  <c r="AM55" i="4"/>
  <c r="AL55" i="4"/>
  <c r="AK55" i="4"/>
  <c r="AJ55" i="4"/>
  <c r="AI55" i="4"/>
  <c r="AH55" i="4"/>
  <c r="AG55" i="4"/>
  <c r="AF55" i="4"/>
  <c r="AE55" i="4"/>
  <c r="AC55" i="4"/>
  <c r="AB55" i="4"/>
  <c r="AM54" i="4"/>
  <c r="AL54" i="4"/>
  <c r="AK54" i="4"/>
  <c r="AJ54" i="4"/>
  <c r="AI54" i="4"/>
  <c r="AH54" i="4"/>
  <c r="AG54" i="4"/>
  <c r="AF54" i="4"/>
  <c r="AE54" i="4"/>
  <c r="AC54" i="4"/>
  <c r="AB54" i="4"/>
  <c r="AM53" i="4"/>
  <c r="AL53" i="4"/>
  <c r="AK53" i="4"/>
  <c r="AJ53" i="4"/>
  <c r="AI53" i="4"/>
  <c r="AH53" i="4"/>
  <c r="AG53" i="4"/>
  <c r="AF53" i="4"/>
  <c r="AE53" i="4"/>
  <c r="AC53" i="4"/>
  <c r="AB53" i="4"/>
  <c r="AM52" i="4"/>
  <c r="AL52" i="4"/>
  <c r="AK52" i="4"/>
  <c r="AJ52" i="4"/>
  <c r="AI52" i="4"/>
  <c r="AH52" i="4"/>
  <c r="AG52" i="4"/>
  <c r="AF52" i="4"/>
  <c r="AE52" i="4"/>
  <c r="AC52" i="4"/>
  <c r="AB52" i="4"/>
  <c r="AM51" i="4"/>
  <c r="AL51" i="4"/>
  <c r="AK51" i="4"/>
  <c r="AJ51" i="4"/>
  <c r="AI51" i="4"/>
  <c r="AH51" i="4"/>
  <c r="AG51" i="4"/>
  <c r="AF51" i="4"/>
  <c r="AE51" i="4"/>
  <c r="AC51" i="4"/>
  <c r="AB51" i="4"/>
  <c r="AM50" i="4"/>
  <c r="AL50" i="4"/>
  <c r="AK50" i="4"/>
  <c r="AJ50" i="4"/>
  <c r="AI50" i="4"/>
  <c r="AH50" i="4"/>
  <c r="AG50" i="4"/>
  <c r="AF50" i="4"/>
  <c r="AE50" i="4"/>
  <c r="AC50" i="4"/>
  <c r="AB50" i="4"/>
  <c r="AM49" i="4"/>
  <c r="AL49" i="4"/>
  <c r="AK49" i="4"/>
  <c r="AJ49" i="4"/>
  <c r="AI49" i="4"/>
  <c r="AH49" i="4"/>
  <c r="AG49" i="4"/>
  <c r="AF49" i="4"/>
  <c r="AE49" i="4"/>
  <c r="AC49" i="4"/>
  <c r="AB49" i="4"/>
  <c r="AM48" i="4"/>
  <c r="AL48" i="4"/>
  <c r="AK48" i="4"/>
  <c r="AJ48" i="4"/>
  <c r="AI48" i="4"/>
  <c r="AH48" i="4"/>
  <c r="AG48" i="4"/>
  <c r="AF48" i="4"/>
  <c r="AE48" i="4"/>
  <c r="AC48" i="4"/>
  <c r="AB48" i="4"/>
  <c r="AM47" i="4"/>
  <c r="AL47" i="4"/>
  <c r="AK47" i="4"/>
  <c r="AJ47" i="4"/>
  <c r="AI47" i="4"/>
  <c r="AH47" i="4"/>
  <c r="AG47" i="4"/>
  <c r="AF47" i="4"/>
  <c r="AE47" i="4"/>
  <c r="AC47" i="4"/>
  <c r="AB47" i="4"/>
  <c r="AM46" i="4"/>
  <c r="AL46" i="4"/>
  <c r="AK46" i="4"/>
  <c r="AJ46" i="4"/>
  <c r="AI46" i="4"/>
  <c r="AH46" i="4"/>
  <c r="AG46" i="4"/>
  <c r="AF46" i="4"/>
  <c r="AE46" i="4"/>
  <c r="AC46" i="4"/>
  <c r="AB46" i="4"/>
  <c r="AM45" i="4"/>
  <c r="AL45" i="4"/>
  <c r="AK45" i="4"/>
  <c r="AJ45" i="4"/>
  <c r="AI45" i="4"/>
  <c r="AH45" i="4"/>
  <c r="AG45" i="4"/>
  <c r="AF45" i="4"/>
  <c r="AE45" i="4"/>
  <c r="AC45" i="4"/>
  <c r="AB45" i="4"/>
  <c r="AM44" i="4"/>
  <c r="AL44" i="4"/>
  <c r="AK44" i="4"/>
  <c r="AJ44" i="4"/>
  <c r="AI44" i="4"/>
  <c r="AH44" i="4"/>
  <c r="AG44" i="4"/>
  <c r="AF44" i="4"/>
  <c r="AE44" i="4"/>
  <c r="AC44" i="4"/>
  <c r="AB44" i="4"/>
  <c r="AM43" i="4"/>
  <c r="AL43" i="4"/>
  <c r="AK43" i="4"/>
  <c r="AJ43" i="4"/>
  <c r="AI43" i="4"/>
  <c r="AH43" i="4"/>
  <c r="AG43" i="4"/>
  <c r="AF43" i="4"/>
  <c r="AE43" i="4"/>
  <c r="AC43" i="4"/>
  <c r="AB43" i="4"/>
  <c r="AM42" i="4"/>
  <c r="AL42" i="4"/>
  <c r="AK42" i="4"/>
  <c r="AJ42" i="4"/>
  <c r="AI42" i="4"/>
  <c r="AH42" i="4"/>
  <c r="AG42" i="4"/>
  <c r="AF42" i="4"/>
  <c r="AE42" i="4"/>
  <c r="AC42" i="4"/>
  <c r="AB42" i="4"/>
  <c r="AM41" i="4"/>
  <c r="AL41" i="4"/>
  <c r="AK41" i="4"/>
  <c r="AJ41" i="4"/>
  <c r="AI41" i="4"/>
  <c r="AH41" i="4"/>
  <c r="AG41" i="4"/>
  <c r="AF41" i="4"/>
  <c r="AE41" i="4"/>
  <c r="AC41" i="4"/>
  <c r="AB41" i="4"/>
  <c r="AM40" i="4"/>
  <c r="AL40" i="4"/>
  <c r="AK40" i="4"/>
  <c r="AJ40" i="4"/>
  <c r="AI40" i="4"/>
  <c r="AH40" i="4"/>
  <c r="AG40" i="4"/>
  <c r="AF40" i="4"/>
  <c r="AE40" i="4"/>
  <c r="AC40" i="4"/>
  <c r="AB40" i="4"/>
  <c r="AM39" i="4"/>
  <c r="AL39" i="4"/>
  <c r="AK39" i="4"/>
  <c r="AJ39" i="4"/>
  <c r="AI39" i="4"/>
  <c r="AH39" i="4"/>
  <c r="AG39" i="4"/>
  <c r="AF39" i="4"/>
  <c r="AE39" i="4"/>
  <c r="AC39" i="4"/>
  <c r="AB39" i="4"/>
  <c r="AM38" i="4"/>
  <c r="AL38" i="4"/>
  <c r="AK38" i="4"/>
  <c r="AJ38" i="4"/>
  <c r="AI38" i="4"/>
  <c r="AH38" i="4"/>
  <c r="AG38" i="4"/>
  <c r="AF38" i="4"/>
  <c r="AE38" i="4"/>
  <c r="AC38" i="4"/>
  <c r="AB38" i="4"/>
  <c r="AM37" i="4"/>
  <c r="AL37" i="4"/>
  <c r="AK37" i="4"/>
  <c r="AJ37" i="4"/>
  <c r="AI37" i="4"/>
  <c r="AH37" i="4"/>
  <c r="AG37" i="4"/>
  <c r="AF37" i="4"/>
  <c r="AE37" i="4"/>
  <c r="AC37" i="4"/>
  <c r="AB37" i="4"/>
  <c r="AM36" i="4"/>
  <c r="AL36" i="4"/>
  <c r="AK36" i="4"/>
  <c r="AJ36" i="4"/>
  <c r="AI36" i="4"/>
  <c r="AH36" i="4"/>
  <c r="AG36" i="4"/>
  <c r="AF36" i="4"/>
  <c r="AE36" i="4"/>
  <c r="AC36" i="4"/>
  <c r="AB36" i="4"/>
  <c r="AM35" i="4"/>
  <c r="AL35" i="4"/>
  <c r="AK35" i="4"/>
  <c r="AJ35" i="4"/>
  <c r="AI35" i="4"/>
  <c r="AH35" i="4"/>
  <c r="AG35" i="4"/>
  <c r="AF35" i="4"/>
  <c r="AE35" i="4"/>
  <c r="AC35" i="4"/>
  <c r="AB35" i="4"/>
  <c r="AM34" i="4"/>
  <c r="AL34" i="4"/>
  <c r="AK34" i="4"/>
  <c r="AJ34" i="4"/>
  <c r="AI34" i="4"/>
  <c r="AH34" i="4"/>
  <c r="AG34" i="4"/>
  <c r="AF34" i="4"/>
  <c r="AE34" i="4"/>
  <c r="AC34" i="4"/>
  <c r="AB34" i="4"/>
  <c r="AM33" i="4"/>
  <c r="AL33" i="4"/>
  <c r="AK33" i="4"/>
  <c r="AJ33" i="4"/>
  <c r="AI33" i="4"/>
  <c r="AH33" i="4"/>
  <c r="AG33" i="4"/>
  <c r="AF33" i="4"/>
  <c r="AE33" i="4"/>
  <c r="AC33" i="4"/>
  <c r="AB33" i="4"/>
  <c r="AM32" i="4"/>
  <c r="AL32" i="4"/>
  <c r="AK32" i="4"/>
  <c r="AJ32" i="4"/>
  <c r="AI32" i="4"/>
  <c r="AH32" i="4"/>
  <c r="AG32" i="4"/>
  <c r="AF32" i="4"/>
  <c r="AE32" i="4"/>
  <c r="AC32" i="4"/>
  <c r="AB32" i="4"/>
  <c r="AM31" i="4"/>
  <c r="AL31" i="4"/>
  <c r="AK31" i="4"/>
  <c r="AJ31" i="4"/>
  <c r="AI31" i="4"/>
  <c r="AH31" i="4"/>
  <c r="AG31" i="4"/>
  <c r="AF31" i="4"/>
  <c r="AE31" i="4"/>
  <c r="AC31" i="4"/>
  <c r="AB31" i="4"/>
  <c r="AM30" i="4"/>
  <c r="AL30" i="4"/>
  <c r="AK30" i="4"/>
  <c r="AJ30" i="4"/>
  <c r="AI30" i="4"/>
  <c r="AH30" i="4"/>
  <c r="AG30" i="4"/>
  <c r="AF30" i="4"/>
  <c r="AE30" i="4"/>
  <c r="AC30" i="4"/>
  <c r="AB30" i="4"/>
  <c r="AM29" i="4"/>
  <c r="AL29" i="4"/>
  <c r="AK29" i="4"/>
  <c r="AJ29" i="4"/>
  <c r="AI29" i="4"/>
  <c r="AH29" i="4"/>
  <c r="AG29" i="4"/>
  <c r="AF29" i="4"/>
  <c r="AE29" i="4"/>
  <c r="AC29" i="4"/>
  <c r="AB29" i="4"/>
  <c r="AM28" i="4"/>
  <c r="AL28" i="4"/>
  <c r="AK28" i="4"/>
  <c r="AJ28" i="4"/>
  <c r="AI28" i="4"/>
  <c r="AH28" i="4"/>
  <c r="AG28" i="4"/>
  <c r="AF28" i="4"/>
  <c r="AE28" i="4"/>
  <c r="AC28" i="4"/>
  <c r="AB28" i="4"/>
  <c r="AM27" i="4"/>
  <c r="AL27" i="4"/>
  <c r="AK27" i="4"/>
  <c r="AJ27" i="4"/>
  <c r="AI27" i="4"/>
  <c r="AH27" i="4"/>
  <c r="AG27" i="4"/>
  <c r="AF27" i="4"/>
  <c r="AE27" i="4"/>
  <c r="AC27" i="4"/>
  <c r="AB27" i="4"/>
  <c r="AM26" i="4"/>
  <c r="AL26" i="4"/>
  <c r="AK26" i="4"/>
  <c r="AJ26" i="4"/>
  <c r="AI26" i="4"/>
  <c r="AH26" i="4"/>
  <c r="AG26" i="4"/>
  <c r="AF26" i="4"/>
  <c r="AE26" i="4"/>
  <c r="AC26" i="4"/>
  <c r="AB26" i="4"/>
  <c r="AM25" i="4"/>
  <c r="AL25" i="4"/>
  <c r="AK25" i="4"/>
  <c r="AJ25" i="4"/>
  <c r="AI25" i="4"/>
  <c r="AH25" i="4"/>
  <c r="AG25" i="4"/>
  <c r="AF25" i="4"/>
  <c r="AE25" i="4"/>
  <c r="AC25" i="4"/>
  <c r="AB25" i="4"/>
  <c r="AM24" i="4"/>
  <c r="AL24" i="4"/>
  <c r="AK24" i="4"/>
  <c r="AJ24" i="4"/>
  <c r="AI24" i="4"/>
  <c r="AH24" i="4"/>
  <c r="AG24" i="4"/>
  <c r="AF24" i="4"/>
  <c r="AE24" i="4"/>
  <c r="AC24" i="4"/>
  <c r="AB24" i="4"/>
  <c r="AM23" i="4"/>
  <c r="AL23" i="4"/>
  <c r="AK23" i="4"/>
  <c r="AJ23" i="4"/>
  <c r="AI23" i="4"/>
  <c r="AH23" i="4"/>
  <c r="AG23" i="4"/>
  <c r="AF23" i="4"/>
  <c r="AE23" i="4"/>
  <c r="AC23" i="4"/>
  <c r="AB23" i="4"/>
  <c r="AM22" i="4"/>
  <c r="AL22" i="4"/>
  <c r="AK22" i="4"/>
  <c r="AJ22" i="4"/>
  <c r="AI22" i="4"/>
  <c r="AH22" i="4"/>
  <c r="AG22" i="4"/>
  <c r="AF22" i="4"/>
  <c r="AE22" i="4"/>
  <c r="AC22" i="4"/>
  <c r="AB22" i="4"/>
  <c r="AM21" i="4"/>
  <c r="AL21" i="4"/>
  <c r="AK21" i="4"/>
  <c r="AJ21" i="4"/>
  <c r="AI21" i="4"/>
  <c r="AH21" i="4"/>
  <c r="AG21" i="4"/>
  <c r="AF21" i="4"/>
  <c r="AE21" i="4"/>
  <c r="AC21" i="4"/>
  <c r="AB21" i="4"/>
  <c r="AM20" i="4"/>
  <c r="AL20" i="4"/>
  <c r="AK20" i="4"/>
  <c r="AJ20" i="4"/>
  <c r="AI20" i="4"/>
  <c r="AH20" i="4"/>
  <c r="AG20" i="4"/>
  <c r="AF20" i="4"/>
  <c r="AE20" i="4"/>
  <c r="AC20" i="4"/>
  <c r="AB20" i="4"/>
  <c r="AM19" i="4"/>
  <c r="AL19" i="4"/>
  <c r="AK19" i="4"/>
  <c r="AJ19" i="4"/>
  <c r="AI19" i="4"/>
  <c r="AH19" i="4"/>
  <c r="AG19" i="4"/>
  <c r="AF19" i="4"/>
  <c r="AE19" i="4"/>
  <c r="AC19" i="4"/>
  <c r="AB19" i="4"/>
  <c r="AM18" i="4"/>
  <c r="AL18" i="4"/>
  <c r="AK18" i="4"/>
  <c r="AJ18" i="4"/>
  <c r="AI18" i="4"/>
  <c r="AH18" i="4"/>
  <c r="AG18" i="4"/>
  <c r="AF18" i="4"/>
  <c r="AE18" i="4"/>
  <c r="AC18" i="4"/>
  <c r="AB18" i="4"/>
  <c r="AM17" i="4"/>
  <c r="AL17" i="4"/>
  <c r="AK17" i="4"/>
  <c r="AJ17" i="4"/>
  <c r="AI17" i="4"/>
  <c r="AH17" i="4"/>
  <c r="AG17" i="4"/>
  <c r="AF17" i="4"/>
  <c r="AE17" i="4"/>
  <c r="AC17" i="4"/>
  <c r="AB17" i="4"/>
  <c r="AM11" i="4"/>
  <c r="AM12" i="4"/>
  <c r="AM13" i="4"/>
  <c r="AM14" i="4"/>
  <c r="AM15" i="4"/>
  <c r="AM16" i="4"/>
  <c r="BA11" i="4"/>
  <c r="BA12" i="4"/>
  <c r="BA13" i="4"/>
  <c r="BA14" i="4"/>
  <c r="BA15" i="4"/>
  <c r="BA16" i="4"/>
  <c r="AL11" i="4"/>
  <c r="AL12" i="4"/>
  <c r="AL13" i="4"/>
  <c r="AL14" i="4"/>
  <c r="AL15" i="4"/>
  <c r="AL16" i="4"/>
  <c r="AZ11" i="4"/>
  <c r="AZ12" i="4"/>
  <c r="AZ13" i="4"/>
  <c r="AZ14" i="4"/>
  <c r="AZ15" i="4"/>
  <c r="AZ16" i="4"/>
  <c r="AK11" i="4"/>
  <c r="AK12" i="4"/>
  <c r="AK13" i="4"/>
  <c r="AK14" i="4"/>
  <c r="AK15" i="4"/>
  <c r="AK16" i="4"/>
  <c r="AY11" i="4"/>
  <c r="AY12" i="4"/>
  <c r="AY13" i="4"/>
  <c r="AY14" i="4"/>
  <c r="AY15" i="4"/>
  <c r="AY16" i="4"/>
  <c r="AJ11" i="4"/>
  <c r="AJ12" i="4"/>
  <c r="AJ13" i="4"/>
  <c r="AJ14" i="4"/>
  <c r="AJ15" i="4"/>
  <c r="AJ16" i="4"/>
  <c r="AX11" i="4"/>
  <c r="AX12" i="4"/>
  <c r="AX13" i="4"/>
  <c r="AX14" i="4"/>
  <c r="AX15" i="4"/>
  <c r="AX16" i="4"/>
  <c r="AI11" i="4"/>
  <c r="AI12" i="4"/>
  <c r="AI13" i="4"/>
  <c r="AI14" i="4"/>
  <c r="AI15" i="4"/>
  <c r="AI16" i="4"/>
  <c r="AW11" i="4"/>
  <c r="AW12" i="4"/>
  <c r="AW13" i="4"/>
  <c r="AW14" i="4"/>
  <c r="AW15" i="4"/>
  <c r="AW16" i="4"/>
  <c r="AH11" i="4"/>
  <c r="AH12" i="4"/>
  <c r="AH13" i="4"/>
  <c r="AH14" i="4"/>
  <c r="AH15" i="4"/>
  <c r="AH16" i="4"/>
  <c r="AV11" i="4"/>
  <c r="AV12" i="4"/>
  <c r="AV13" i="4"/>
  <c r="AV14" i="4"/>
  <c r="AV15" i="4"/>
  <c r="AV16" i="4"/>
  <c r="AG11" i="4"/>
  <c r="AG12" i="4"/>
  <c r="AG13" i="4"/>
  <c r="AG14" i="4"/>
  <c r="AG15" i="4"/>
  <c r="AG16" i="4"/>
  <c r="AU11" i="4"/>
  <c r="AU12" i="4"/>
  <c r="AU13" i="4"/>
  <c r="AU14" i="4"/>
  <c r="AU15" i="4"/>
  <c r="AU16" i="4"/>
  <c r="AF11" i="4"/>
  <c r="AF12" i="4"/>
  <c r="AF13" i="4"/>
  <c r="AF14" i="4"/>
  <c r="AF15" i="4"/>
  <c r="AF16" i="4"/>
  <c r="AT11" i="4"/>
  <c r="AT12" i="4"/>
  <c r="AT13" i="4"/>
  <c r="AT14" i="4"/>
  <c r="AT15" i="4"/>
  <c r="AT16" i="4"/>
  <c r="AE11" i="4"/>
  <c r="AE12" i="4"/>
  <c r="AE13" i="4"/>
  <c r="AE14" i="4"/>
  <c r="AE15" i="4"/>
  <c r="AE16" i="4"/>
  <c r="AS11" i="4"/>
  <c r="AS12" i="4"/>
  <c r="AS13" i="4"/>
  <c r="AS14" i="4"/>
  <c r="AS15" i="4"/>
  <c r="AS16" i="4"/>
  <c r="AC11" i="4"/>
  <c r="AC12" i="4"/>
  <c r="AC13" i="4"/>
  <c r="AC14" i="4"/>
  <c r="AC15" i="4"/>
  <c r="AC16" i="4"/>
  <c r="AQ11" i="4"/>
  <c r="AQ12" i="4"/>
  <c r="AQ13" i="4"/>
  <c r="AQ14" i="4"/>
  <c r="AQ15" i="4"/>
  <c r="AQ16" i="4"/>
  <c r="AB11" i="4"/>
  <c r="AB12" i="4"/>
  <c r="AB13" i="4"/>
  <c r="AB14" i="4"/>
  <c r="AB15" i="4"/>
  <c r="AB16" i="4"/>
  <c r="AP11" i="4"/>
  <c r="AP12" i="4"/>
  <c r="AP13" i="4"/>
  <c r="AP14" i="4"/>
  <c r="AP15" i="4"/>
  <c r="AP16" i="4"/>
  <c r="AM10" i="4"/>
  <c r="AL10" i="4"/>
  <c r="AK10" i="4"/>
  <c r="AJ10" i="4"/>
  <c r="AI10" i="4"/>
  <c r="AH10" i="4"/>
  <c r="AG10" i="4"/>
  <c r="AF10" i="4"/>
  <c r="AE10" i="4"/>
  <c r="AC10" i="4"/>
  <c r="AB10" i="4"/>
  <c r="AM7" i="2"/>
  <c r="AM211" i="2"/>
  <c r="AL7" i="2"/>
  <c r="AL211" i="2"/>
  <c r="AK7" i="2"/>
  <c r="AK211" i="2"/>
  <c r="AJ7" i="2"/>
  <c r="AJ211" i="2"/>
  <c r="AI7" i="2"/>
  <c r="AI211" i="2"/>
  <c r="AH7" i="2"/>
  <c r="AH211" i="2"/>
  <c r="AG7" i="2"/>
  <c r="AG211" i="2"/>
  <c r="AF7" i="2"/>
  <c r="AF211" i="2"/>
  <c r="AE7" i="2"/>
  <c r="AE211" i="2"/>
  <c r="AC7" i="2"/>
  <c r="AC211" i="2"/>
  <c r="AB7" i="2"/>
  <c r="AB211" i="2"/>
  <c r="AM210" i="2"/>
  <c r="AL210" i="2"/>
  <c r="AK210" i="2"/>
  <c r="AJ210" i="2"/>
  <c r="AI210" i="2"/>
  <c r="AH210" i="2"/>
  <c r="AG210" i="2"/>
  <c r="AF210" i="2"/>
  <c r="AE210" i="2"/>
  <c r="AC210" i="2"/>
  <c r="AB210" i="2"/>
  <c r="AM209" i="2"/>
  <c r="AL209" i="2"/>
  <c r="AK209" i="2"/>
  <c r="AJ209" i="2"/>
  <c r="AI209" i="2"/>
  <c r="AH209" i="2"/>
  <c r="AG209" i="2"/>
  <c r="AF209" i="2"/>
  <c r="AE209" i="2"/>
  <c r="AC209" i="2"/>
  <c r="AB209" i="2"/>
  <c r="AM208" i="2"/>
  <c r="AL208" i="2"/>
  <c r="AK208" i="2"/>
  <c r="AJ208" i="2"/>
  <c r="AI208" i="2"/>
  <c r="AH208" i="2"/>
  <c r="AG208" i="2"/>
  <c r="AF208" i="2"/>
  <c r="AE208" i="2"/>
  <c r="AC208" i="2"/>
  <c r="AB208" i="2"/>
  <c r="AM207" i="2"/>
  <c r="AL207" i="2"/>
  <c r="AK207" i="2"/>
  <c r="AJ207" i="2"/>
  <c r="AI207" i="2"/>
  <c r="AH207" i="2"/>
  <c r="AG207" i="2"/>
  <c r="AF207" i="2"/>
  <c r="AE207" i="2"/>
  <c r="AC207" i="2"/>
  <c r="AB207" i="2"/>
  <c r="AM206" i="2"/>
  <c r="AL206" i="2"/>
  <c r="AK206" i="2"/>
  <c r="AJ206" i="2"/>
  <c r="AI206" i="2"/>
  <c r="AH206" i="2"/>
  <c r="AG206" i="2"/>
  <c r="AF206" i="2"/>
  <c r="AE206" i="2"/>
  <c r="AC206" i="2"/>
  <c r="AB206" i="2"/>
  <c r="AM205" i="2"/>
  <c r="AL205" i="2"/>
  <c r="AK205" i="2"/>
  <c r="AJ205" i="2"/>
  <c r="AI205" i="2"/>
  <c r="AH205" i="2"/>
  <c r="AG205" i="2"/>
  <c r="AF205" i="2"/>
  <c r="AE205" i="2"/>
  <c r="AC205" i="2"/>
  <c r="AB205" i="2"/>
  <c r="AM204" i="2"/>
  <c r="AL204" i="2"/>
  <c r="AK204" i="2"/>
  <c r="AJ204" i="2"/>
  <c r="AI204" i="2"/>
  <c r="AH204" i="2"/>
  <c r="AG204" i="2"/>
  <c r="AF204" i="2"/>
  <c r="AE204" i="2"/>
  <c r="AC204" i="2"/>
  <c r="AB204" i="2"/>
  <c r="AM203" i="2"/>
  <c r="AL203" i="2"/>
  <c r="AK203" i="2"/>
  <c r="AJ203" i="2"/>
  <c r="AI203" i="2"/>
  <c r="AH203" i="2"/>
  <c r="AG203" i="2"/>
  <c r="AF203" i="2"/>
  <c r="AE203" i="2"/>
  <c r="AC203" i="2"/>
  <c r="AB203" i="2"/>
  <c r="AM202" i="2"/>
  <c r="AL202" i="2"/>
  <c r="AK202" i="2"/>
  <c r="AJ202" i="2"/>
  <c r="AI202" i="2"/>
  <c r="AH202" i="2"/>
  <c r="AG202" i="2"/>
  <c r="AF202" i="2"/>
  <c r="AE202" i="2"/>
  <c r="AC202" i="2"/>
  <c r="AB202" i="2"/>
  <c r="AM201" i="2"/>
  <c r="AL201" i="2"/>
  <c r="AK201" i="2"/>
  <c r="AJ201" i="2"/>
  <c r="AI201" i="2"/>
  <c r="AH201" i="2"/>
  <c r="AG201" i="2"/>
  <c r="AF201" i="2"/>
  <c r="AE201" i="2"/>
  <c r="AC201" i="2"/>
  <c r="AB201" i="2"/>
  <c r="AM200" i="2"/>
  <c r="AL200" i="2"/>
  <c r="AK200" i="2"/>
  <c r="AJ200" i="2"/>
  <c r="AI200" i="2"/>
  <c r="AH200" i="2"/>
  <c r="AG200" i="2"/>
  <c r="AF200" i="2"/>
  <c r="AE200" i="2"/>
  <c r="AC200" i="2"/>
  <c r="AB200" i="2"/>
  <c r="AM199" i="2"/>
  <c r="AL199" i="2"/>
  <c r="AK199" i="2"/>
  <c r="AJ199" i="2"/>
  <c r="AI199" i="2"/>
  <c r="AH199" i="2"/>
  <c r="AG199" i="2"/>
  <c r="AF199" i="2"/>
  <c r="AE199" i="2"/>
  <c r="AC199" i="2"/>
  <c r="AB199" i="2"/>
  <c r="AM198" i="2"/>
  <c r="AL198" i="2"/>
  <c r="AK198" i="2"/>
  <c r="AJ198" i="2"/>
  <c r="AI198" i="2"/>
  <c r="AH198" i="2"/>
  <c r="AG198" i="2"/>
  <c r="AF198" i="2"/>
  <c r="AE198" i="2"/>
  <c r="AC198" i="2"/>
  <c r="AB198" i="2"/>
  <c r="AM197" i="2"/>
  <c r="AL197" i="2"/>
  <c r="AK197" i="2"/>
  <c r="AJ197" i="2"/>
  <c r="AI197" i="2"/>
  <c r="AH197" i="2"/>
  <c r="AG197" i="2"/>
  <c r="AF197" i="2"/>
  <c r="AE197" i="2"/>
  <c r="AC197" i="2"/>
  <c r="AB197" i="2"/>
  <c r="AM196" i="2"/>
  <c r="AL196" i="2"/>
  <c r="AK196" i="2"/>
  <c r="AJ196" i="2"/>
  <c r="AI196" i="2"/>
  <c r="AH196" i="2"/>
  <c r="AG196" i="2"/>
  <c r="AF196" i="2"/>
  <c r="AE196" i="2"/>
  <c r="AC196" i="2"/>
  <c r="AB196" i="2"/>
  <c r="AM195" i="2"/>
  <c r="AL195" i="2"/>
  <c r="AK195" i="2"/>
  <c r="AJ195" i="2"/>
  <c r="AI195" i="2"/>
  <c r="AH195" i="2"/>
  <c r="AG195" i="2"/>
  <c r="AF195" i="2"/>
  <c r="AE195" i="2"/>
  <c r="AC195" i="2"/>
  <c r="AB195" i="2"/>
  <c r="AM194" i="2"/>
  <c r="AL194" i="2"/>
  <c r="AK194" i="2"/>
  <c r="AJ194" i="2"/>
  <c r="AI194" i="2"/>
  <c r="AH194" i="2"/>
  <c r="AG194" i="2"/>
  <c r="AF194" i="2"/>
  <c r="AE194" i="2"/>
  <c r="AC194" i="2"/>
  <c r="AB194" i="2"/>
  <c r="AM193" i="2"/>
  <c r="AL193" i="2"/>
  <c r="AK193" i="2"/>
  <c r="AJ193" i="2"/>
  <c r="AI193" i="2"/>
  <c r="AH193" i="2"/>
  <c r="AG193" i="2"/>
  <c r="AF193" i="2"/>
  <c r="AE193" i="2"/>
  <c r="AC193" i="2"/>
  <c r="AB193" i="2"/>
  <c r="AM192" i="2"/>
  <c r="AL192" i="2"/>
  <c r="AK192" i="2"/>
  <c r="AJ192" i="2"/>
  <c r="AI192" i="2"/>
  <c r="AH192" i="2"/>
  <c r="AG192" i="2"/>
  <c r="AF192" i="2"/>
  <c r="AE192" i="2"/>
  <c r="AC192" i="2"/>
  <c r="AB192" i="2"/>
  <c r="AM191" i="2"/>
  <c r="AL191" i="2"/>
  <c r="AK191" i="2"/>
  <c r="AJ191" i="2"/>
  <c r="AI191" i="2"/>
  <c r="AH191" i="2"/>
  <c r="AG191" i="2"/>
  <c r="AF191" i="2"/>
  <c r="AE191" i="2"/>
  <c r="AC191" i="2"/>
  <c r="AB191" i="2"/>
  <c r="AM190" i="2"/>
  <c r="AL190" i="2"/>
  <c r="AK190" i="2"/>
  <c r="AJ190" i="2"/>
  <c r="AI190" i="2"/>
  <c r="AH190" i="2"/>
  <c r="AG190" i="2"/>
  <c r="AF190" i="2"/>
  <c r="AE190" i="2"/>
  <c r="AC190" i="2"/>
  <c r="AB190" i="2"/>
  <c r="AM189" i="2"/>
  <c r="AL189" i="2"/>
  <c r="AK189" i="2"/>
  <c r="AJ189" i="2"/>
  <c r="AI189" i="2"/>
  <c r="AH189" i="2"/>
  <c r="AG189" i="2"/>
  <c r="AF189" i="2"/>
  <c r="AE189" i="2"/>
  <c r="AC189" i="2"/>
  <c r="AB189" i="2"/>
  <c r="AM188" i="2"/>
  <c r="AL188" i="2"/>
  <c r="AK188" i="2"/>
  <c r="AJ188" i="2"/>
  <c r="AI188" i="2"/>
  <c r="AH188" i="2"/>
  <c r="AG188" i="2"/>
  <c r="AF188" i="2"/>
  <c r="AE188" i="2"/>
  <c r="AC188" i="2"/>
  <c r="AB188" i="2"/>
  <c r="AM187" i="2"/>
  <c r="AL187" i="2"/>
  <c r="AK187" i="2"/>
  <c r="AJ187" i="2"/>
  <c r="AI187" i="2"/>
  <c r="AH187" i="2"/>
  <c r="AG187" i="2"/>
  <c r="AF187" i="2"/>
  <c r="AE187" i="2"/>
  <c r="AC187" i="2"/>
  <c r="AB187" i="2"/>
  <c r="AM186" i="2"/>
  <c r="AL186" i="2"/>
  <c r="AK186" i="2"/>
  <c r="AJ186" i="2"/>
  <c r="AI186" i="2"/>
  <c r="AH186" i="2"/>
  <c r="AG186" i="2"/>
  <c r="AF186" i="2"/>
  <c r="AE186" i="2"/>
  <c r="AC186" i="2"/>
  <c r="AB186" i="2"/>
  <c r="AM185" i="2"/>
  <c r="AL185" i="2"/>
  <c r="AK185" i="2"/>
  <c r="AJ185" i="2"/>
  <c r="AI185" i="2"/>
  <c r="AH185" i="2"/>
  <c r="AG185" i="2"/>
  <c r="AF185" i="2"/>
  <c r="AE185" i="2"/>
  <c r="AC185" i="2"/>
  <c r="AB185" i="2"/>
  <c r="AM184" i="2"/>
  <c r="AL184" i="2"/>
  <c r="AK184" i="2"/>
  <c r="AJ184" i="2"/>
  <c r="AI184" i="2"/>
  <c r="AH184" i="2"/>
  <c r="AG184" i="2"/>
  <c r="AF184" i="2"/>
  <c r="AE184" i="2"/>
  <c r="AC184" i="2"/>
  <c r="AB184" i="2"/>
  <c r="AM183" i="2"/>
  <c r="AL183" i="2"/>
  <c r="AK183" i="2"/>
  <c r="AJ183" i="2"/>
  <c r="AI183" i="2"/>
  <c r="AH183" i="2"/>
  <c r="AG183" i="2"/>
  <c r="AF183" i="2"/>
  <c r="AE183" i="2"/>
  <c r="AC183" i="2"/>
  <c r="AB183" i="2"/>
  <c r="AM182" i="2"/>
  <c r="AL182" i="2"/>
  <c r="AK182" i="2"/>
  <c r="AJ182" i="2"/>
  <c r="AI182" i="2"/>
  <c r="AH182" i="2"/>
  <c r="AG182" i="2"/>
  <c r="AF182" i="2"/>
  <c r="AE182" i="2"/>
  <c r="AC182" i="2"/>
  <c r="AB182" i="2"/>
  <c r="AM181" i="2"/>
  <c r="AL181" i="2"/>
  <c r="AK181" i="2"/>
  <c r="AJ181" i="2"/>
  <c r="AI181" i="2"/>
  <c r="AH181" i="2"/>
  <c r="AG181" i="2"/>
  <c r="AF181" i="2"/>
  <c r="AE181" i="2"/>
  <c r="AC181" i="2"/>
  <c r="AB181" i="2"/>
  <c r="AM180" i="2"/>
  <c r="AL180" i="2"/>
  <c r="AK180" i="2"/>
  <c r="AJ180" i="2"/>
  <c r="AI180" i="2"/>
  <c r="AH180" i="2"/>
  <c r="AG180" i="2"/>
  <c r="AF180" i="2"/>
  <c r="AE180" i="2"/>
  <c r="AC180" i="2"/>
  <c r="AB180" i="2"/>
  <c r="AM179" i="2"/>
  <c r="AL179" i="2"/>
  <c r="AK179" i="2"/>
  <c r="AJ179" i="2"/>
  <c r="AI179" i="2"/>
  <c r="AH179" i="2"/>
  <c r="AG179" i="2"/>
  <c r="AF179" i="2"/>
  <c r="AE179" i="2"/>
  <c r="AC179" i="2"/>
  <c r="AB179" i="2"/>
  <c r="AM178" i="2"/>
  <c r="AL178" i="2"/>
  <c r="AK178" i="2"/>
  <c r="AJ178" i="2"/>
  <c r="AI178" i="2"/>
  <c r="AH178" i="2"/>
  <c r="AG178" i="2"/>
  <c r="AF178" i="2"/>
  <c r="AE178" i="2"/>
  <c r="AC178" i="2"/>
  <c r="AB178" i="2"/>
  <c r="AM177" i="2"/>
  <c r="AL177" i="2"/>
  <c r="AK177" i="2"/>
  <c r="AJ177" i="2"/>
  <c r="AI177" i="2"/>
  <c r="AH177" i="2"/>
  <c r="AG177" i="2"/>
  <c r="AF177" i="2"/>
  <c r="AE177" i="2"/>
  <c r="AC177" i="2"/>
  <c r="AB177" i="2"/>
  <c r="AM176" i="2"/>
  <c r="AL176" i="2"/>
  <c r="AK176" i="2"/>
  <c r="AJ176" i="2"/>
  <c r="AI176" i="2"/>
  <c r="AH176" i="2"/>
  <c r="AG176" i="2"/>
  <c r="AF176" i="2"/>
  <c r="AE176" i="2"/>
  <c r="AC176" i="2"/>
  <c r="AB176" i="2"/>
  <c r="AM175" i="2"/>
  <c r="AL175" i="2"/>
  <c r="AK175" i="2"/>
  <c r="AJ175" i="2"/>
  <c r="AI175" i="2"/>
  <c r="AH175" i="2"/>
  <c r="AG175" i="2"/>
  <c r="AF175" i="2"/>
  <c r="AE175" i="2"/>
  <c r="AC175" i="2"/>
  <c r="AB175" i="2"/>
  <c r="AM174" i="2"/>
  <c r="AL174" i="2"/>
  <c r="AK174" i="2"/>
  <c r="AJ174" i="2"/>
  <c r="AI174" i="2"/>
  <c r="AH174" i="2"/>
  <c r="AG174" i="2"/>
  <c r="AF174" i="2"/>
  <c r="AE174" i="2"/>
  <c r="AC174" i="2"/>
  <c r="AB174" i="2"/>
  <c r="AM173" i="2"/>
  <c r="AL173" i="2"/>
  <c r="AK173" i="2"/>
  <c r="AJ173" i="2"/>
  <c r="AI173" i="2"/>
  <c r="AH173" i="2"/>
  <c r="AG173" i="2"/>
  <c r="AF173" i="2"/>
  <c r="AE173" i="2"/>
  <c r="AC173" i="2"/>
  <c r="AB173" i="2"/>
  <c r="AM172" i="2"/>
  <c r="AL172" i="2"/>
  <c r="AK172" i="2"/>
  <c r="AJ172" i="2"/>
  <c r="AI172" i="2"/>
  <c r="AH172" i="2"/>
  <c r="AG172" i="2"/>
  <c r="AF172" i="2"/>
  <c r="AE172" i="2"/>
  <c r="AC172" i="2"/>
  <c r="AB172" i="2"/>
  <c r="AM171" i="2"/>
  <c r="AL171" i="2"/>
  <c r="AK171" i="2"/>
  <c r="AJ171" i="2"/>
  <c r="AI171" i="2"/>
  <c r="AH171" i="2"/>
  <c r="AG171" i="2"/>
  <c r="AF171" i="2"/>
  <c r="AE171" i="2"/>
  <c r="AC171" i="2"/>
  <c r="AB171" i="2"/>
  <c r="AM170" i="2"/>
  <c r="AL170" i="2"/>
  <c r="AK170" i="2"/>
  <c r="AJ170" i="2"/>
  <c r="AI170" i="2"/>
  <c r="AH170" i="2"/>
  <c r="AG170" i="2"/>
  <c r="AF170" i="2"/>
  <c r="AE170" i="2"/>
  <c r="AC170" i="2"/>
  <c r="AB170" i="2"/>
  <c r="AM169" i="2"/>
  <c r="AL169" i="2"/>
  <c r="AK169" i="2"/>
  <c r="AJ169" i="2"/>
  <c r="AI169" i="2"/>
  <c r="AH169" i="2"/>
  <c r="AG169" i="2"/>
  <c r="AF169" i="2"/>
  <c r="AE169" i="2"/>
  <c r="AC169" i="2"/>
  <c r="AB169" i="2"/>
  <c r="AM168" i="2"/>
  <c r="AL168" i="2"/>
  <c r="AK168" i="2"/>
  <c r="AJ168" i="2"/>
  <c r="AI168" i="2"/>
  <c r="AH168" i="2"/>
  <c r="AG168" i="2"/>
  <c r="AF168" i="2"/>
  <c r="AE168" i="2"/>
  <c r="AC168" i="2"/>
  <c r="AB168" i="2"/>
  <c r="AM167" i="2"/>
  <c r="AL167" i="2"/>
  <c r="AK167" i="2"/>
  <c r="AJ167" i="2"/>
  <c r="AI167" i="2"/>
  <c r="AH167" i="2"/>
  <c r="AG167" i="2"/>
  <c r="AF167" i="2"/>
  <c r="AE167" i="2"/>
  <c r="AC167" i="2"/>
  <c r="AB167" i="2"/>
  <c r="AM166" i="2"/>
  <c r="AL166" i="2"/>
  <c r="AK166" i="2"/>
  <c r="AJ166" i="2"/>
  <c r="AI166" i="2"/>
  <c r="AH166" i="2"/>
  <c r="AG166" i="2"/>
  <c r="AF166" i="2"/>
  <c r="AE166" i="2"/>
  <c r="AC166" i="2"/>
  <c r="AB166" i="2"/>
  <c r="AM165" i="2"/>
  <c r="AL165" i="2"/>
  <c r="AK165" i="2"/>
  <c r="AJ165" i="2"/>
  <c r="AI165" i="2"/>
  <c r="AH165" i="2"/>
  <c r="AG165" i="2"/>
  <c r="AF165" i="2"/>
  <c r="AE165" i="2"/>
  <c r="AC165" i="2"/>
  <c r="AB165" i="2"/>
  <c r="AM164" i="2"/>
  <c r="AL164" i="2"/>
  <c r="AK164" i="2"/>
  <c r="AJ164" i="2"/>
  <c r="AI164" i="2"/>
  <c r="AH164" i="2"/>
  <c r="AG164" i="2"/>
  <c r="AF164" i="2"/>
  <c r="AE164" i="2"/>
  <c r="AC164" i="2"/>
  <c r="AB164" i="2"/>
  <c r="AM163" i="2"/>
  <c r="AL163" i="2"/>
  <c r="AK163" i="2"/>
  <c r="AJ163" i="2"/>
  <c r="AI163" i="2"/>
  <c r="AH163" i="2"/>
  <c r="AG163" i="2"/>
  <c r="AF163" i="2"/>
  <c r="AE163" i="2"/>
  <c r="AC163" i="2"/>
  <c r="AB163" i="2"/>
  <c r="AM162" i="2"/>
  <c r="AL162" i="2"/>
  <c r="AK162" i="2"/>
  <c r="AJ162" i="2"/>
  <c r="AI162" i="2"/>
  <c r="AH162" i="2"/>
  <c r="AG162" i="2"/>
  <c r="AF162" i="2"/>
  <c r="AE162" i="2"/>
  <c r="AC162" i="2"/>
  <c r="AB162" i="2"/>
  <c r="AM161" i="2"/>
  <c r="AL161" i="2"/>
  <c r="AK161" i="2"/>
  <c r="AJ161" i="2"/>
  <c r="AI161" i="2"/>
  <c r="AH161" i="2"/>
  <c r="AG161" i="2"/>
  <c r="AF161" i="2"/>
  <c r="AE161" i="2"/>
  <c r="AC161" i="2"/>
  <c r="AB161" i="2"/>
  <c r="AM160" i="2"/>
  <c r="AL160" i="2"/>
  <c r="AK160" i="2"/>
  <c r="AJ160" i="2"/>
  <c r="AI160" i="2"/>
  <c r="AH160" i="2"/>
  <c r="AG160" i="2"/>
  <c r="AF160" i="2"/>
  <c r="AE160" i="2"/>
  <c r="AC160" i="2"/>
  <c r="AB160" i="2"/>
  <c r="AM159" i="2"/>
  <c r="AL159" i="2"/>
  <c r="AK159" i="2"/>
  <c r="AJ159" i="2"/>
  <c r="AI159" i="2"/>
  <c r="AH159" i="2"/>
  <c r="AG159" i="2"/>
  <c r="AF159" i="2"/>
  <c r="AE159" i="2"/>
  <c r="AC159" i="2"/>
  <c r="AB159" i="2"/>
  <c r="AM158" i="2"/>
  <c r="AL158" i="2"/>
  <c r="AK158" i="2"/>
  <c r="AJ158" i="2"/>
  <c r="AI158" i="2"/>
  <c r="AH158" i="2"/>
  <c r="AG158" i="2"/>
  <c r="AF158" i="2"/>
  <c r="AE158" i="2"/>
  <c r="AC158" i="2"/>
  <c r="AB158" i="2"/>
  <c r="AM157" i="2"/>
  <c r="AL157" i="2"/>
  <c r="AK157" i="2"/>
  <c r="AJ157" i="2"/>
  <c r="AI157" i="2"/>
  <c r="AH157" i="2"/>
  <c r="AG157" i="2"/>
  <c r="AF157" i="2"/>
  <c r="AE157" i="2"/>
  <c r="AC157" i="2"/>
  <c r="AB157" i="2"/>
  <c r="AM156" i="2"/>
  <c r="AL156" i="2"/>
  <c r="AK156" i="2"/>
  <c r="AJ156" i="2"/>
  <c r="AI156" i="2"/>
  <c r="AH156" i="2"/>
  <c r="AG156" i="2"/>
  <c r="AF156" i="2"/>
  <c r="AE156" i="2"/>
  <c r="AC156" i="2"/>
  <c r="AB156" i="2"/>
  <c r="AM155" i="2"/>
  <c r="AL155" i="2"/>
  <c r="AK155" i="2"/>
  <c r="AJ155" i="2"/>
  <c r="AI155" i="2"/>
  <c r="AH155" i="2"/>
  <c r="AG155" i="2"/>
  <c r="AF155" i="2"/>
  <c r="AE155" i="2"/>
  <c r="AC155" i="2"/>
  <c r="AB155" i="2"/>
  <c r="AM154" i="2"/>
  <c r="AL154" i="2"/>
  <c r="AK154" i="2"/>
  <c r="AJ154" i="2"/>
  <c r="AI154" i="2"/>
  <c r="AH154" i="2"/>
  <c r="AG154" i="2"/>
  <c r="AF154" i="2"/>
  <c r="AE154" i="2"/>
  <c r="AC154" i="2"/>
  <c r="AB154" i="2"/>
  <c r="AM153" i="2"/>
  <c r="AL153" i="2"/>
  <c r="AK153" i="2"/>
  <c r="AJ153" i="2"/>
  <c r="AI153" i="2"/>
  <c r="AH153" i="2"/>
  <c r="AG153" i="2"/>
  <c r="AF153" i="2"/>
  <c r="AE153" i="2"/>
  <c r="AC153" i="2"/>
  <c r="AB153" i="2"/>
  <c r="AM152" i="2"/>
  <c r="AL152" i="2"/>
  <c r="AK152" i="2"/>
  <c r="AJ152" i="2"/>
  <c r="AI152" i="2"/>
  <c r="AH152" i="2"/>
  <c r="AG152" i="2"/>
  <c r="AF152" i="2"/>
  <c r="AE152" i="2"/>
  <c r="AC152" i="2"/>
  <c r="AB152" i="2"/>
  <c r="AM151" i="2"/>
  <c r="AL151" i="2"/>
  <c r="AK151" i="2"/>
  <c r="AJ151" i="2"/>
  <c r="AI151" i="2"/>
  <c r="AH151" i="2"/>
  <c r="AG151" i="2"/>
  <c r="AF151" i="2"/>
  <c r="AE151" i="2"/>
  <c r="AC151" i="2"/>
  <c r="AB151" i="2"/>
  <c r="AM150" i="2"/>
  <c r="AL150" i="2"/>
  <c r="AK150" i="2"/>
  <c r="AJ150" i="2"/>
  <c r="AI150" i="2"/>
  <c r="AH150" i="2"/>
  <c r="AG150" i="2"/>
  <c r="AF150" i="2"/>
  <c r="AE150" i="2"/>
  <c r="AC150" i="2"/>
  <c r="AB150" i="2"/>
  <c r="AM149" i="2"/>
  <c r="AL149" i="2"/>
  <c r="AK149" i="2"/>
  <c r="AJ149" i="2"/>
  <c r="AI149" i="2"/>
  <c r="AH149" i="2"/>
  <c r="AG149" i="2"/>
  <c r="AF149" i="2"/>
  <c r="AE149" i="2"/>
  <c r="AC149" i="2"/>
  <c r="AB149" i="2"/>
  <c r="AM148" i="2"/>
  <c r="AL148" i="2"/>
  <c r="AK148" i="2"/>
  <c r="AJ148" i="2"/>
  <c r="AI148" i="2"/>
  <c r="AH148" i="2"/>
  <c r="AG148" i="2"/>
  <c r="AF148" i="2"/>
  <c r="AE148" i="2"/>
  <c r="AC148" i="2"/>
  <c r="AB148" i="2"/>
  <c r="AM147" i="2"/>
  <c r="AL147" i="2"/>
  <c r="AK147" i="2"/>
  <c r="AJ147" i="2"/>
  <c r="AI147" i="2"/>
  <c r="AH147" i="2"/>
  <c r="AG147" i="2"/>
  <c r="AF147" i="2"/>
  <c r="AE147" i="2"/>
  <c r="AC147" i="2"/>
  <c r="AB147" i="2"/>
  <c r="AM146" i="2"/>
  <c r="AL146" i="2"/>
  <c r="AK146" i="2"/>
  <c r="AJ146" i="2"/>
  <c r="AI146" i="2"/>
  <c r="AH146" i="2"/>
  <c r="AG146" i="2"/>
  <c r="AF146" i="2"/>
  <c r="AE146" i="2"/>
  <c r="AC146" i="2"/>
  <c r="AB146" i="2"/>
  <c r="AM145" i="2"/>
  <c r="AL145" i="2"/>
  <c r="AK145" i="2"/>
  <c r="AJ145" i="2"/>
  <c r="AI145" i="2"/>
  <c r="AH145" i="2"/>
  <c r="AG145" i="2"/>
  <c r="AF145" i="2"/>
  <c r="AE145" i="2"/>
  <c r="AC145" i="2"/>
  <c r="AB145" i="2"/>
  <c r="AM144" i="2"/>
  <c r="AL144" i="2"/>
  <c r="AK144" i="2"/>
  <c r="AJ144" i="2"/>
  <c r="AI144" i="2"/>
  <c r="AH144" i="2"/>
  <c r="AG144" i="2"/>
  <c r="AF144" i="2"/>
  <c r="AE144" i="2"/>
  <c r="AC144" i="2"/>
  <c r="AB144" i="2"/>
  <c r="AM143" i="2"/>
  <c r="AL143" i="2"/>
  <c r="AK143" i="2"/>
  <c r="AJ143" i="2"/>
  <c r="AI143" i="2"/>
  <c r="AH143" i="2"/>
  <c r="AG143" i="2"/>
  <c r="AF143" i="2"/>
  <c r="AE143" i="2"/>
  <c r="AC143" i="2"/>
  <c r="AB143" i="2"/>
  <c r="AM142" i="2"/>
  <c r="AL142" i="2"/>
  <c r="AK142" i="2"/>
  <c r="AJ142" i="2"/>
  <c r="AI142" i="2"/>
  <c r="AH142" i="2"/>
  <c r="AG142" i="2"/>
  <c r="AF142" i="2"/>
  <c r="AE142" i="2"/>
  <c r="AC142" i="2"/>
  <c r="AB142" i="2"/>
  <c r="AM141" i="2"/>
  <c r="AL141" i="2"/>
  <c r="AK141" i="2"/>
  <c r="AJ141" i="2"/>
  <c r="AI141" i="2"/>
  <c r="AH141" i="2"/>
  <c r="AG141" i="2"/>
  <c r="AF141" i="2"/>
  <c r="AE141" i="2"/>
  <c r="AC141" i="2"/>
  <c r="AB141" i="2"/>
  <c r="AM140" i="2"/>
  <c r="AL140" i="2"/>
  <c r="AK140" i="2"/>
  <c r="AJ140" i="2"/>
  <c r="AI140" i="2"/>
  <c r="AH140" i="2"/>
  <c r="AG140" i="2"/>
  <c r="AF140" i="2"/>
  <c r="AE140" i="2"/>
  <c r="AC140" i="2"/>
  <c r="AB140" i="2"/>
  <c r="AM139" i="2"/>
  <c r="AL139" i="2"/>
  <c r="AK139" i="2"/>
  <c r="AJ139" i="2"/>
  <c r="AI139" i="2"/>
  <c r="AH139" i="2"/>
  <c r="AG139" i="2"/>
  <c r="AF139" i="2"/>
  <c r="AE139" i="2"/>
  <c r="AC139" i="2"/>
  <c r="AB139" i="2"/>
  <c r="AM138" i="2"/>
  <c r="AL138" i="2"/>
  <c r="AK138" i="2"/>
  <c r="AJ138" i="2"/>
  <c r="AI138" i="2"/>
  <c r="AH138" i="2"/>
  <c r="AG138" i="2"/>
  <c r="AF138" i="2"/>
  <c r="AE138" i="2"/>
  <c r="AC138" i="2"/>
  <c r="AB138" i="2"/>
  <c r="AM137" i="2"/>
  <c r="AL137" i="2"/>
  <c r="AK137" i="2"/>
  <c r="AJ137" i="2"/>
  <c r="AI137" i="2"/>
  <c r="AH137" i="2"/>
  <c r="AG137" i="2"/>
  <c r="AF137" i="2"/>
  <c r="AE137" i="2"/>
  <c r="AC137" i="2"/>
  <c r="AB137" i="2"/>
  <c r="AM136" i="2"/>
  <c r="AL136" i="2"/>
  <c r="AK136" i="2"/>
  <c r="AJ136" i="2"/>
  <c r="AI136" i="2"/>
  <c r="AH136" i="2"/>
  <c r="AG136" i="2"/>
  <c r="AF136" i="2"/>
  <c r="AE136" i="2"/>
  <c r="AC136" i="2"/>
  <c r="AB136" i="2"/>
  <c r="AM135" i="2"/>
  <c r="AL135" i="2"/>
  <c r="AK135" i="2"/>
  <c r="AJ135" i="2"/>
  <c r="AI135" i="2"/>
  <c r="AH135" i="2"/>
  <c r="AG135" i="2"/>
  <c r="AF135" i="2"/>
  <c r="AE135" i="2"/>
  <c r="AC135" i="2"/>
  <c r="AB135" i="2"/>
  <c r="AM134" i="2"/>
  <c r="AL134" i="2"/>
  <c r="AK134" i="2"/>
  <c r="AJ134" i="2"/>
  <c r="AI134" i="2"/>
  <c r="AH134" i="2"/>
  <c r="AG134" i="2"/>
  <c r="AF134" i="2"/>
  <c r="AE134" i="2"/>
  <c r="AC134" i="2"/>
  <c r="AB134" i="2"/>
  <c r="AM133" i="2"/>
  <c r="AL133" i="2"/>
  <c r="AK133" i="2"/>
  <c r="AJ133" i="2"/>
  <c r="AI133" i="2"/>
  <c r="AH133" i="2"/>
  <c r="AG133" i="2"/>
  <c r="AF133" i="2"/>
  <c r="AE133" i="2"/>
  <c r="AC133" i="2"/>
  <c r="AB133" i="2"/>
  <c r="AM132" i="2"/>
  <c r="AL132" i="2"/>
  <c r="AK132" i="2"/>
  <c r="AJ132" i="2"/>
  <c r="AI132" i="2"/>
  <c r="AH132" i="2"/>
  <c r="AG132" i="2"/>
  <c r="AF132" i="2"/>
  <c r="AE132" i="2"/>
  <c r="AC132" i="2"/>
  <c r="AB132" i="2"/>
  <c r="AM131" i="2"/>
  <c r="AL131" i="2"/>
  <c r="AK131" i="2"/>
  <c r="AJ131" i="2"/>
  <c r="AI131" i="2"/>
  <c r="AH131" i="2"/>
  <c r="AG131" i="2"/>
  <c r="AF131" i="2"/>
  <c r="AE131" i="2"/>
  <c r="AC131" i="2"/>
  <c r="AB131" i="2"/>
  <c r="AM130" i="2"/>
  <c r="AL130" i="2"/>
  <c r="AK130" i="2"/>
  <c r="AJ130" i="2"/>
  <c r="AI130" i="2"/>
  <c r="AH130" i="2"/>
  <c r="AG130" i="2"/>
  <c r="AF130" i="2"/>
  <c r="AE130" i="2"/>
  <c r="AC130" i="2"/>
  <c r="AB130" i="2"/>
  <c r="AM129" i="2"/>
  <c r="AL129" i="2"/>
  <c r="AK129" i="2"/>
  <c r="AJ129" i="2"/>
  <c r="AI129" i="2"/>
  <c r="AH129" i="2"/>
  <c r="AG129" i="2"/>
  <c r="AF129" i="2"/>
  <c r="AE129" i="2"/>
  <c r="AC129" i="2"/>
  <c r="AB129" i="2"/>
  <c r="AM128" i="2"/>
  <c r="AL128" i="2"/>
  <c r="AK128" i="2"/>
  <c r="AJ128" i="2"/>
  <c r="AI128" i="2"/>
  <c r="AH128" i="2"/>
  <c r="AG128" i="2"/>
  <c r="AF128" i="2"/>
  <c r="AE128" i="2"/>
  <c r="AC128" i="2"/>
  <c r="AB128" i="2"/>
  <c r="AM127" i="2"/>
  <c r="AL127" i="2"/>
  <c r="AK127" i="2"/>
  <c r="AJ127" i="2"/>
  <c r="AI127" i="2"/>
  <c r="AH127" i="2"/>
  <c r="AG127" i="2"/>
  <c r="AF127" i="2"/>
  <c r="AE127" i="2"/>
  <c r="AC127" i="2"/>
  <c r="AB127" i="2"/>
  <c r="AM126" i="2"/>
  <c r="AL126" i="2"/>
  <c r="AK126" i="2"/>
  <c r="AJ126" i="2"/>
  <c r="AI126" i="2"/>
  <c r="AH126" i="2"/>
  <c r="AG126" i="2"/>
  <c r="AF126" i="2"/>
  <c r="AE126" i="2"/>
  <c r="AC126" i="2"/>
  <c r="AB126" i="2"/>
  <c r="AM125" i="2"/>
  <c r="AL125" i="2"/>
  <c r="AK125" i="2"/>
  <c r="AJ125" i="2"/>
  <c r="AI125" i="2"/>
  <c r="AH125" i="2"/>
  <c r="AG125" i="2"/>
  <c r="AF125" i="2"/>
  <c r="AE125" i="2"/>
  <c r="AC125" i="2"/>
  <c r="AB125" i="2"/>
  <c r="AM124" i="2"/>
  <c r="AL124" i="2"/>
  <c r="AK124" i="2"/>
  <c r="AJ124" i="2"/>
  <c r="AI124" i="2"/>
  <c r="AH124" i="2"/>
  <c r="AG124" i="2"/>
  <c r="AF124" i="2"/>
  <c r="AE124" i="2"/>
  <c r="AC124" i="2"/>
  <c r="AB124" i="2"/>
  <c r="AM123" i="2"/>
  <c r="AL123" i="2"/>
  <c r="AK123" i="2"/>
  <c r="AJ123" i="2"/>
  <c r="AI123" i="2"/>
  <c r="AH123" i="2"/>
  <c r="AG123" i="2"/>
  <c r="AF123" i="2"/>
  <c r="AE123" i="2"/>
  <c r="AC123" i="2"/>
  <c r="AB123" i="2"/>
  <c r="AM122" i="2"/>
  <c r="AL122" i="2"/>
  <c r="AK122" i="2"/>
  <c r="AJ122" i="2"/>
  <c r="AI122" i="2"/>
  <c r="AH122" i="2"/>
  <c r="AG122" i="2"/>
  <c r="AF122" i="2"/>
  <c r="AE122" i="2"/>
  <c r="AC122" i="2"/>
  <c r="AB122" i="2"/>
  <c r="AM121" i="2"/>
  <c r="AL121" i="2"/>
  <c r="AK121" i="2"/>
  <c r="AJ121" i="2"/>
  <c r="AI121" i="2"/>
  <c r="AH121" i="2"/>
  <c r="AG121" i="2"/>
  <c r="AF121" i="2"/>
  <c r="AE121" i="2"/>
  <c r="AC121" i="2"/>
  <c r="AB121" i="2"/>
  <c r="AM120" i="2"/>
  <c r="AL120" i="2"/>
  <c r="AK120" i="2"/>
  <c r="AJ120" i="2"/>
  <c r="AI120" i="2"/>
  <c r="AH120" i="2"/>
  <c r="AG120" i="2"/>
  <c r="AF120" i="2"/>
  <c r="AE120" i="2"/>
  <c r="AC120" i="2"/>
  <c r="AB120" i="2"/>
  <c r="AM119" i="2"/>
  <c r="AL119" i="2"/>
  <c r="AK119" i="2"/>
  <c r="AJ119" i="2"/>
  <c r="AI119" i="2"/>
  <c r="AH119" i="2"/>
  <c r="AG119" i="2"/>
  <c r="AF119" i="2"/>
  <c r="AE119" i="2"/>
  <c r="AC119" i="2"/>
  <c r="AB119" i="2"/>
  <c r="AM118" i="2"/>
  <c r="AL118" i="2"/>
  <c r="AK118" i="2"/>
  <c r="AJ118" i="2"/>
  <c r="AI118" i="2"/>
  <c r="AH118" i="2"/>
  <c r="AG118" i="2"/>
  <c r="AF118" i="2"/>
  <c r="AE118" i="2"/>
  <c r="AC118" i="2"/>
  <c r="AB118" i="2"/>
  <c r="AM117" i="2"/>
  <c r="AL117" i="2"/>
  <c r="AK117" i="2"/>
  <c r="AJ117" i="2"/>
  <c r="AI117" i="2"/>
  <c r="AH117" i="2"/>
  <c r="AG117" i="2"/>
  <c r="AF117" i="2"/>
  <c r="AE117" i="2"/>
  <c r="AC117" i="2"/>
  <c r="AB117" i="2"/>
  <c r="AM116" i="2"/>
  <c r="AL116" i="2"/>
  <c r="AK116" i="2"/>
  <c r="AJ116" i="2"/>
  <c r="AI116" i="2"/>
  <c r="AH116" i="2"/>
  <c r="AG116" i="2"/>
  <c r="AF116" i="2"/>
  <c r="AE116" i="2"/>
  <c r="AC116" i="2"/>
  <c r="AB116" i="2"/>
  <c r="AM115" i="2"/>
  <c r="AL115" i="2"/>
  <c r="AK115" i="2"/>
  <c r="AJ115" i="2"/>
  <c r="AI115" i="2"/>
  <c r="AH115" i="2"/>
  <c r="AG115" i="2"/>
  <c r="AF115" i="2"/>
  <c r="AE115" i="2"/>
  <c r="AC115" i="2"/>
  <c r="AB115" i="2"/>
  <c r="AM114" i="2"/>
  <c r="AL114" i="2"/>
  <c r="AK114" i="2"/>
  <c r="AJ114" i="2"/>
  <c r="AI114" i="2"/>
  <c r="AH114" i="2"/>
  <c r="AG114" i="2"/>
  <c r="AF114" i="2"/>
  <c r="AE114" i="2"/>
  <c r="AC114" i="2"/>
  <c r="AB114" i="2"/>
  <c r="AM113" i="2"/>
  <c r="AL113" i="2"/>
  <c r="AK113" i="2"/>
  <c r="AJ113" i="2"/>
  <c r="AI113" i="2"/>
  <c r="AH113" i="2"/>
  <c r="AG113" i="2"/>
  <c r="AF113" i="2"/>
  <c r="AE113" i="2"/>
  <c r="AC113" i="2"/>
  <c r="AB113" i="2"/>
  <c r="AM112" i="2"/>
  <c r="AL112" i="2"/>
  <c r="AK112" i="2"/>
  <c r="AJ112" i="2"/>
  <c r="AI112" i="2"/>
  <c r="AH112" i="2"/>
  <c r="AG112" i="2"/>
  <c r="AF112" i="2"/>
  <c r="AE112" i="2"/>
  <c r="AC112" i="2"/>
  <c r="AB112" i="2"/>
  <c r="AM111" i="2"/>
  <c r="AL111" i="2"/>
  <c r="AK111" i="2"/>
  <c r="AJ111" i="2"/>
  <c r="AI111" i="2"/>
  <c r="AH111" i="2"/>
  <c r="AG111" i="2"/>
  <c r="AF111" i="2"/>
  <c r="AE111" i="2"/>
  <c r="AC111" i="2"/>
  <c r="AB111" i="2"/>
  <c r="AM110" i="2"/>
  <c r="AL110" i="2"/>
  <c r="AK110" i="2"/>
  <c r="AJ110" i="2"/>
  <c r="AI110" i="2"/>
  <c r="AH110" i="2"/>
  <c r="AG110" i="2"/>
  <c r="AF110" i="2"/>
  <c r="AE110" i="2"/>
  <c r="AC110" i="2"/>
  <c r="AB110" i="2"/>
  <c r="AM109" i="2"/>
  <c r="AL109" i="2"/>
  <c r="AK109" i="2"/>
  <c r="AJ109" i="2"/>
  <c r="AI109" i="2"/>
  <c r="AH109" i="2"/>
  <c r="AG109" i="2"/>
  <c r="AF109" i="2"/>
  <c r="AE109" i="2"/>
  <c r="AC109" i="2"/>
  <c r="AB109" i="2"/>
  <c r="AM108" i="2"/>
  <c r="AL108" i="2"/>
  <c r="AK108" i="2"/>
  <c r="AJ108" i="2"/>
  <c r="AI108" i="2"/>
  <c r="AH108" i="2"/>
  <c r="AG108" i="2"/>
  <c r="AF108" i="2"/>
  <c r="AE108" i="2"/>
  <c r="AC108" i="2"/>
  <c r="AB108" i="2"/>
  <c r="AM107" i="2"/>
  <c r="AL107" i="2"/>
  <c r="AK107" i="2"/>
  <c r="AJ107" i="2"/>
  <c r="AI107" i="2"/>
  <c r="AH107" i="2"/>
  <c r="AG107" i="2"/>
  <c r="AF107" i="2"/>
  <c r="AE107" i="2"/>
  <c r="AC107" i="2"/>
  <c r="AB107" i="2"/>
  <c r="AM106" i="2"/>
  <c r="AL106" i="2"/>
  <c r="AK106" i="2"/>
  <c r="AJ106" i="2"/>
  <c r="AI106" i="2"/>
  <c r="AH106" i="2"/>
  <c r="AG106" i="2"/>
  <c r="AF106" i="2"/>
  <c r="AE106" i="2"/>
  <c r="AC106" i="2"/>
  <c r="AB106" i="2"/>
  <c r="AM105" i="2"/>
  <c r="AL105" i="2"/>
  <c r="AK105" i="2"/>
  <c r="AJ105" i="2"/>
  <c r="AI105" i="2"/>
  <c r="AH105" i="2"/>
  <c r="AG105" i="2"/>
  <c r="AF105" i="2"/>
  <c r="AE105" i="2"/>
  <c r="AC105" i="2"/>
  <c r="AB105" i="2"/>
  <c r="AM104" i="2"/>
  <c r="AL104" i="2"/>
  <c r="AK104" i="2"/>
  <c r="AJ104" i="2"/>
  <c r="AI104" i="2"/>
  <c r="AH104" i="2"/>
  <c r="AG104" i="2"/>
  <c r="AF104" i="2"/>
  <c r="AE104" i="2"/>
  <c r="AC104" i="2"/>
  <c r="AB104" i="2"/>
  <c r="AM103" i="2"/>
  <c r="AL103" i="2"/>
  <c r="AK103" i="2"/>
  <c r="AJ103" i="2"/>
  <c r="AI103" i="2"/>
  <c r="AH103" i="2"/>
  <c r="AG103" i="2"/>
  <c r="AF103" i="2"/>
  <c r="AE103" i="2"/>
  <c r="AC103" i="2"/>
  <c r="AB103" i="2"/>
  <c r="AM102" i="2"/>
  <c r="AL102" i="2"/>
  <c r="AK102" i="2"/>
  <c r="AJ102" i="2"/>
  <c r="AI102" i="2"/>
  <c r="AH102" i="2"/>
  <c r="AG102" i="2"/>
  <c r="AF102" i="2"/>
  <c r="AE102" i="2"/>
  <c r="AC102" i="2"/>
  <c r="AB102" i="2"/>
  <c r="AM101" i="2"/>
  <c r="AL101" i="2"/>
  <c r="AK101" i="2"/>
  <c r="AJ101" i="2"/>
  <c r="AI101" i="2"/>
  <c r="AH101" i="2"/>
  <c r="AG101" i="2"/>
  <c r="AF101" i="2"/>
  <c r="AE101" i="2"/>
  <c r="AC101" i="2"/>
  <c r="AB101" i="2"/>
  <c r="AM100" i="2"/>
  <c r="AL100" i="2"/>
  <c r="AK100" i="2"/>
  <c r="AJ100" i="2"/>
  <c r="AI100" i="2"/>
  <c r="AH100" i="2"/>
  <c r="AG100" i="2"/>
  <c r="AF100" i="2"/>
  <c r="AE100" i="2"/>
  <c r="AC100" i="2"/>
  <c r="AB100" i="2"/>
  <c r="AM99" i="2"/>
  <c r="AL99" i="2"/>
  <c r="AK99" i="2"/>
  <c r="AJ99" i="2"/>
  <c r="AI99" i="2"/>
  <c r="AH99" i="2"/>
  <c r="AG99" i="2"/>
  <c r="AF99" i="2"/>
  <c r="AE99" i="2"/>
  <c r="AC99" i="2"/>
  <c r="AB99" i="2"/>
  <c r="AM98" i="2"/>
  <c r="AL98" i="2"/>
  <c r="AK98" i="2"/>
  <c r="AJ98" i="2"/>
  <c r="AI98" i="2"/>
  <c r="AH98" i="2"/>
  <c r="AG98" i="2"/>
  <c r="AF98" i="2"/>
  <c r="AE98" i="2"/>
  <c r="AC98" i="2"/>
  <c r="AB98" i="2"/>
  <c r="AM97" i="2"/>
  <c r="AL97" i="2"/>
  <c r="AK97" i="2"/>
  <c r="AJ97" i="2"/>
  <c r="AI97" i="2"/>
  <c r="AH97" i="2"/>
  <c r="AG97" i="2"/>
  <c r="AF97" i="2"/>
  <c r="AE97" i="2"/>
  <c r="AC97" i="2"/>
  <c r="AB97" i="2"/>
  <c r="AM96" i="2"/>
  <c r="AL96" i="2"/>
  <c r="AK96" i="2"/>
  <c r="AJ96" i="2"/>
  <c r="AI96" i="2"/>
  <c r="AH96" i="2"/>
  <c r="AG96" i="2"/>
  <c r="AF96" i="2"/>
  <c r="AE96" i="2"/>
  <c r="AC96" i="2"/>
  <c r="AB96" i="2"/>
  <c r="AM95" i="2"/>
  <c r="AL95" i="2"/>
  <c r="AK95" i="2"/>
  <c r="AJ95" i="2"/>
  <c r="AI95" i="2"/>
  <c r="AH95" i="2"/>
  <c r="AG95" i="2"/>
  <c r="AF95" i="2"/>
  <c r="AE95" i="2"/>
  <c r="AC95" i="2"/>
  <c r="AB95" i="2"/>
  <c r="AM94" i="2"/>
  <c r="AL94" i="2"/>
  <c r="AK94" i="2"/>
  <c r="AJ94" i="2"/>
  <c r="AI94" i="2"/>
  <c r="AH94" i="2"/>
  <c r="AG94" i="2"/>
  <c r="AF94" i="2"/>
  <c r="AE94" i="2"/>
  <c r="AC94" i="2"/>
  <c r="AB94" i="2"/>
  <c r="AM93" i="2"/>
  <c r="AL93" i="2"/>
  <c r="AK93" i="2"/>
  <c r="AJ93" i="2"/>
  <c r="AI93" i="2"/>
  <c r="AH93" i="2"/>
  <c r="AG93" i="2"/>
  <c r="AF93" i="2"/>
  <c r="AE93" i="2"/>
  <c r="AC93" i="2"/>
  <c r="AB93" i="2"/>
  <c r="AM92" i="2"/>
  <c r="AL92" i="2"/>
  <c r="AK92" i="2"/>
  <c r="AJ92" i="2"/>
  <c r="AI92" i="2"/>
  <c r="AH92" i="2"/>
  <c r="AG92" i="2"/>
  <c r="AF92" i="2"/>
  <c r="AE92" i="2"/>
  <c r="AC92" i="2"/>
  <c r="AB92" i="2"/>
  <c r="AM91" i="2"/>
  <c r="AL91" i="2"/>
  <c r="AK91" i="2"/>
  <c r="AJ91" i="2"/>
  <c r="AI91" i="2"/>
  <c r="AH91" i="2"/>
  <c r="AG91" i="2"/>
  <c r="AF91" i="2"/>
  <c r="AE91" i="2"/>
  <c r="AC91" i="2"/>
  <c r="AB91" i="2"/>
  <c r="AM90" i="2"/>
  <c r="AL90" i="2"/>
  <c r="AK90" i="2"/>
  <c r="AJ90" i="2"/>
  <c r="AI90" i="2"/>
  <c r="AH90" i="2"/>
  <c r="AG90" i="2"/>
  <c r="AF90" i="2"/>
  <c r="AE90" i="2"/>
  <c r="AC90" i="2"/>
  <c r="AB90" i="2"/>
  <c r="AM89" i="2"/>
  <c r="AL89" i="2"/>
  <c r="AK89" i="2"/>
  <c r="AJ89" i="2"/>
  <c r="AI89" i="2"/>
  <c r="AH89" i="2"/>
  <c r="AG89" i="2"/>
  <c r="AF89" i="2"/>
  <c r="AE89" i="2"/>
  <c r="AC89" i="2"/>
  <c r="AB89" i="2"/>
  <c r="AM88" i="2"/>
  <c r="AL88" i="2"/>
  <c r="AK88" i="2"/>
  <c r="AJ88" i="2"/>
  <c r="AI88" i="2"/>
  <c r="AH88" i="2"/>
  <c r="AG88" i="2"/>
  <c r="AF88" i="2"/>
  <c r="AE88" i="2"/>
  <c r="AC88" i="2"/>
  <c r="AB88" i="2"/>
  <c r="AM87" i="2"/>
  <c r="AL87" i="2"/>
  <c r="AK87" i="2"/>
  <c r="AJ87" i="2"/>
  <c r="AI87" i="2"/>
  <c r="AH87" i="2"/>
  <c r="AG87" i="2"/>
  <c r="AF87" i="2"/>
  <c r="AE87" i="2"/>
  <c r="AC87" i="2"/>
  <c r="AB87" i="2"/>
  <c r="AM86" i="2"/>
  <c r="AL86" i="2"/>
  <c r="AK86" i="2"/>
  <c r="AJ86" i="2"/>
  <c r="AI86" i="2"/>
  <c r="AH86" i="2"/>
  <c r="AG86" i="2"/>
  <c r="AF86" i="2"/>
  <c r="AE86" i="2"/>
  <c r="AC86" i="2"/>
  <c r="AB86" i="2"/>
  <c r="AM85" i="2"/>
  <c r="AL85" i="2"/>
  <c r="AK85" i="2"/>
  <c r="AJ85" i="2"/>
  <c r="AI85" i="2"/>
  <c r="AH85" i="2"/>
  <c r="AG85" i="2"/>
  <c r="AF85" i="2"/>
  <c r="AE85" i="2"/>
  <c r="AC85" i="2"/>
  <c r="AB85" i="2"/>
  <c r="AM84" i="2"/>
  <c r="AL84" i="2"/>
  <c r="AK84" i="2"/>
  <c r="AJ84" i="2"/>
  <c r="AI84" i="2"/>
  <c r="AH84" i="2"/>
  <c r="AG84" i="2"/>
  <c r="AF84" i="2"/>
  <c r="AE84" i="2"/>
  <c r="AC84" i="2"/>
  <c r="AB84" i="2"/>
  <c r="AM83" i="2"/>
  <c r="AL83" i="2"/>
  <c r="AK83" i="2"/>
  <c r="AJ83" i="2"/>
  <c r="AI83" i="2"/>
  <c r="AH83" i="2"/>
  <c r="AG83" i="2"/>
  <c r="AF83" i="2"/>
  <c r="AE83" i="2"/>
  <c r="AC83" i="2"/>
  <c r="AB83" i="2"/>
  <c r="AM82" i="2"/>
  <c r="AL82" i="2"/>
  <c r="AK82" i="2"/>
  <c r="AJ82" i="2"/>
  <c r="AI82" i="2"/>
  <c r="AH82" i="2"/>
  <c r="AG82" i="2"/>
  <c r="AF82" i="2"/>
  <c r="AE82" i="2"/>
  <c r="AC82" i="2"/>
  <c r="AB82" i="2"/>
  <c r="AM81" i="2"/>
  <c r="AL81" i="2"/>
  <c r="AK81" i="2"/>
  <c r="AJ81" i="2"/>
  <c r="AI81" i="2"/>
  <c r="AH81" i="2"/>
  <c r="AG81" i="2"/>
  <c r="AF81" i="2"/>
  <c r="AE81" i="2"/>
  <c r="AC81" i="2"/>
  <c r="AB81" i="2"/>
  <c r="AM80" i="2"/>
  <c r="AL80" i="2"/>
  <c r="AK80" i="2"/>
  <c r="AJ80" i="2"/>
  <c r="AI80" i="2"/>
  <c r="AH80" i="2"/>
  <c r="AG80" i="2"/>
  <c r="AF80" i="2"/>
  <c r="AE80" i="2"/>
  <c r="AC80" i="2"/>
  <c r="AB80" i="2"/>
  <c r="AM79" i="2"/>
  <c r="AL79" i="2"/>
  <c r="AK79" i="2"/>
  <c r="AJ79" i="2"/>
  <c r="AI79" i="2"/>
  <c r="AH79" i="2"/>
  <c r="AG79" i="2"/>
  <c r="AF79" i="2"/>
  <c r="AE79" i="2"/>
  <c r="AC79" i="2"/>
  <c r="AB79" i="2"/>
  <c r="AM78" i="2"/>
  <c r="AL78" i="2"/>
  <c r="AK78" i="2"/>
  <c r="AJ78" i="2"/>
  <c r="AI78" i="2"/>
  <c r="AH78" i="2"/>
  <c r="AG78" i="2"/>
  <c r="AF78" i="2"/>
  <c r="AE78" i="2"/>
  <c r="AC78" i="2"/>
  <c r="AB78" i="2"/>
  <c r="AM77" i="2"/>
  <c r="AL77" i="2"/>
  <c r="AK77" i="2"/>
  <c r="AJ77" i="2"/>
  <c r="AI77" i="2"/>
  <c r="AH77" i="2"/>
  <c r="AG77" i="2"/>
  <c r="AF77" i="2"/>
  <c r="AE77" i="2"/>
  <c r="AC77" i="2"/>
  <c r="AB77" i="2"/>
  <c r="AM76" i="2"/>
  <c r="AL76" i="2"/>
  <c r="AK76" i="2"/>
  <c r="AJ76" i="2"/>
  <c r="AI76" i="2"/>
  <c r="AH76" i="2"/>
  <c r="AG76" i="2"/>
  <c r="AF76" i="2"/>
  <c r="AE76" i="2"/>
  <c r="AC76" i="2"/>
  <c r="AB76" i="2"/>
  <c r="AM75" i="2"/>
  <c r="AL75" i="2"/>
  <c r="AK75" i="2"/>
  <c r="AJ75" i="2"/>
  <c r="AI75" i="2"/>
  <c r="AH75" i="2"/>
  <c r="AG75" i="2"/>
  <c r="AF75" i="2"/>
  <c r="AE75" i="2"/>
  <c r="AC75" i="2"/>
  <c r="AB75" i="2"/>
  <c r="AM74" i="2"/>
  <c r="AL74" i="2"/>
  <c r="AK74" i="2"/>
  <c r="AJ74" i="2"/>
  <c r="AI74" i="2"/>
  <c r="AH74" i="2"/>
  <c r="AG74" i="2"/>
  <c r="AF74" i="2"/>
  <c r="AE74" i="2"/>
  <c r="AC74" i="2"/>
  <c r="AB74" i="2"/>
  <c r="AM73" i="2"/>
  <c r="AL73" i="2"/>
  <c r="AK73" i="2"/>
  <c r="AJ73" i="2"/>
  <c r="AI73" i="2"/>
  <c r="AH73" i="2"/>
  <c r="AG73" i="2"/>
  <c r="AF73" i="2"/>
  <c r="AE73" i="2"/>
  <c r="AC73" i="2"/>
  <c r="AB73" i="2"/>
  <c r="AM72" i="2"/>
  <c r="AL72" i="2"/>
  <c r="AK72" i="2"/>
  <c r="AJ72" i="2"/>
  <c r="AI72" i="2"/>
  <c r="AH72" i="2"/>
  <c r="AG72" i="2"/>
  <c r="AF72" i="2"/>
  <c r="AE72" i="2"/>
  <c r="AC72" i="2"/>
  <c r="AB72" i="2"/>
  <c r="AM71" i="2"/>
  <c r="AL71" i="2"/>
  <c r="AK71" i="2"/>
  <c r="AJ71" i="2"/>
  <c r="AI71" i="2"/>
  <c r="AH71" i="2"/>
  <c r="AG71" i="2"/>
  <c r="AF71" i="2"/>
  <c r="AE71" i="2"/>
  <c r="AC71" i="2"/>
  <c r="AB71" i="2"/>
  <c r="AM70" i="2"/>
  <c r="AL70" i="2"/>
  <c r="AK70" i="2"/>
  <c r="AJ70" i="2"/>
  <c r="AI70" i="2"/>
  <c r="AH70" i="2"/>
  <c r="AG70" i="2"/>
  <c r="AF70" i="2"/>
  <c r="AE70" i="2"/>
  <c r="AC70" i="2"/>
  <c r="AB70" i="2"/>
  <c r="AM69" i="2"/>
  <c r="AL69" i="2"/>
  <c r="AK69" i="2"/>
  <c r="AJ69" i="2"/>
  <c r="AI69" i="2"/>
  <c r="AH69" i="2"/>
  <c r="AG69" i="2"/>
  <c r="AF69" i="2"/>
  <c r="AE69" i="2"/>
  <c r="AC69" i="2"/>
  <c r="AB69" i="2"/>
  <c r="AM68" i="2"/>
  <c r="AL68" i="2"/>
  <c r="AK68" i="2"/>
  <c r="AJ68" i="2"/>
  <c r="AI68" i="2"/>
  <c r="AH68" i="2"/>
  <c r="AG68" i="2"/>
  <c r="AF68" i="2"/>
  <c r="AE68" i="2"/>
  <c r="AC68" i="2"/>
  <c r="AB68" i="2"/>
  <c r="AM67" i="2"/>
  <c r="AL67" i="2"/>
  <c r="AK67" i="2"/>
  <c r="AJ67" i="2"/>
  <c r="AI67" i="2"/>
  <c r="AH67" i="2"/>
  <c r="AG67" i="2"/>
  <c r="AF67" i="2"/>
  <c r="AE67" i="2"/>
  <c r="AC67" i="2"/>
  <c r="AB67" i="2"/>
  <c r="AM66" i="2"/>
  <c r="AL66" i="2"/>
  <c r="AK66" i="2"/>
  <c r="AJ66" i="2"/>
  <c r="AI66" i="2"/>
  <c r="AH66" i="2"/>
  <c r="AG66" i="2"/>
  <c r="AF66" i="2"/>
  <c r="AE66" i="2"/>
  <c r="AC66" i="2"/>
  <c r="AB66" i="2"/>
  <c r="AM65" i="2"/>
  <c r="AL65" i="2"/>
  <c r="AK65" i="2"/>
  <c r="AJ65" i="2"/>
  <c r="AI65" i="2"/>
  <c r="AH65" i="2"/>
  <c r="AG65" i="2"/>
  <c r="AF65" i="2"/>
  <c r="AE65" i="2"/>
  <c r="AC65" i="2"/>
  <c r="AB65" i="2"/>
  <c r="AM64" i="2"/>
  <c r="AL64" i="2"/>
  <c r="AK64" i="2"/>
  <c r="AJ64" i="2"/>
  <c r="AI64" i="2"/>
  <c r="AH64" i="2"/>
  <c r="AG64" i="2"/>
  <c r="AF64" i="2"/>
  <c r="AE64" i="2"/>
  <c r="AC64" i="2"/>
  <c r="AB64" i="2"/>
  <c r="AM63" i="2"/>
  <c r="AL63" i="2"/>
  <c r="AK63" i="2"/>
  <c r="AJ63" i="2"/>
  <c r="AI63" i="2"/>
  <c r="AH63" i="2"/>
  <c r="AG63" i="2"/>
  <c r="AF63" i="2"/>
  <c r="AE63" i="2"/>
  <c r="AC63" i="2"/>
  <c r="AB63" i="2"/>
  <c r="AM62" i="2"/>
  <c r="AL62" i="2"/>
  <c r="AK62" i="2"/>
  <c r="AJ62" i="2"/>
  <c r="AI62" i="2"/>
  <c r="AH62" i="2"/>
  <c r="AG62" i="2"/>
  <c r="AF62" i="2"/>
  <c r="AE62" i="2"/>
  <c r="AC62" i="2"/>
  <c r="AB62" i="2"/>
  <c r="AM61" i="2"/>
  <c r="AL61" i="2"/>
  <c r="AK61" i="2"/>
  <c r="AJ61" i="2"/>
  <c r="AI61" i="2"/>
  <c r="AH61" i="2"/>
  <c r="AG61" i="2"/>
  <c r="AF61" i="2"/>
  <c r="AE61" i="2"/>
  <c r="AC61" i="2"/>
  <c r="AB61" i="2"/>
  <c r="AM60" i="2"/>
  <c r="AL60" i="2"/>
  <c r="AK60" i="2"/>
  <c r="AJ60" i="2"/>
  <c r="AI60" i="2"/>
  <c r="AH60" i="2"/>
  <c r="AG60" i="2"/>
  <c r="AF60" i="2"/>
  <c r="AE60" i="2"/>
  <c r="AC60" i="2"/>
  <c r="AB60" i="2"/>
  <c r="AM59" i="2"/>
  <c r="AL59" i="2"/>
  <c r="AK59" i="2"/>
  <c r="AJ59" i="2"/>
  <c r="AI59" i="2"/>
  <c r="AH59" i="2"/>
  <c r="AG59" i="2"/>
  <c r="AF59" i="2"/>
  <c r="AE59" i="2"/>
  <c r="AC59" i="2"/>
  <c r="AB59" i="2"/>
  <c r="AM58" i="2"/>
  <c r="AL58" i="2"/>
  <c r="AK58" i="2"/>
  <c r="AJ58" i="2"/>
  <c r="AI58" i="2"/>
  <c r="AH58" i="2"/>
  <c r="AG58" i="2"/>
  <c r="AF58" i="2"/>
  <c r="AE58" i="2"/>
  <c r="AC58" i="2"/>
  <c r="AB58" i="2"/>
  <c r="AM57" i="2"/>
  <c r="AL57" i="2"/>
  <c r="AK57" i="2"/>
  <c r="AJ57" i="2"/>
  <c r="AI57" i="2"/>
  <c r="AH57" i="2"/>
  <c r="AG57" i="2"/>
  <c r="AF57" i="2"/>
  <c r="AE57" i="2"/>
  <c r="AC57" i="2"/>
  <c r="AB57" i="2"/>
  <c r="AM56" i="2"/>
  <c r="AL56" i="2"/>
  <c r="AK56" i="2"/>
  <c r="AJ56" i="2"/>
  <c r="AI56" i="2"/>
  <c r="AH56" i="2"/>
  <c r="AG56" i="2"/>
  <c r="AF56" i="2"/>
  <c r="AE56" i="2"/>
  <c r="AC56" i="2"/>
  <c r="AB56" i="2"/>
  <c r="AM55" i="2"/>
  <c r="AL55" i="2"/>
  <c r="AK55" i="2"/>
  <c r="AJ55" i="2"/>
  <c r="AI55" i="2"/>
  <c r="AH55" i="2"/>
  <c r="AG55" i="2"/>
  <c r="AF55" i="2"/>
  <c r="AE55" i="2"/>
  <c r="AC55" i="2"/>
  <c r="AB55" i="2"/>
  <c r="AM54" i="2"/>
  <c r="AL54" i="2"/>
  <c r="AK54" i="2"/>
  <c r="AJ54" i="2"/>
  <c r="AI54" i="2"/>
  <c r="AH54" i="2"/>
  <c r="AG54" i="2"/>
  <c r="AF54" i="2"/>
  <c r="AE54" i="2"/>
  <c r="AC54" i="2"/>
  <c r="AB54" i="2"/>
  <c r="AM53" i="2"/>
  <c r="AL53" i="2"/>
  <c r="AK53" i="2"/>
  <c r="AJ53" i="2"/>
  <c r="AI53" i="2"/>
  <c r="AH53" i="2"/>
  <c r="AG53" i="2"/>
  <c r="AF53" i="2"/>
  <c r="AE53" i="2"/>
  <c r="AC53" i="2"/>
  <c r="AB53" i="2"/>
  <c r="AM52" i="2"/>
  <c r="AL52" i="2"/>
  <c r="AK52" i="2"/>
  <c r="AJ52" i="2"/>
  <c r="AI52" i="2"/>
  <c r="AH52" i="2"/>
  <c r="AG52" i="2"/>
  <c r="AF52" i="2"/>
  <c r="AE52" i="2"/>
  <c r="AC52" i="2"/>
  <c r="AB52" i="2"/>
  <c r="AM51" i="2"/>
  <c r="AL51" i="2"/>
  <c r="AK51" i="2"/>
  <c r="AJ51" i="2"/>
  <c r="AI51" i="2"/>
  <c r="AH51" i="2"/>
  <c r="AG51" i="2"/>
  <c r="AF51" i="2"/>
  <c r="AE51" i="2"/>
  <c r="AC51" i="2"/>
  <c r="AB51" i="2"/>
  <c r="AM50" i="2"/>
  <c r="AL50" i="2"/>
  <c r="AK50" i="2"/>
  <c r="AJ50" i="2"/>
  <c r="AI50" i="2"/>
  <c r="AH50" i="2"/>
  <c r="AG50" i="2"/>
  <c r="AF50" i="2"/>
  <c r="AE50" i="2"/>
  <c r="AC50" i="2"/>
  <c r="AB50" i="2"/>
  <c r="AM49" i="2"/>
  <c r="AL49" i="2"/>
  <c r="AK49" i="2"/>
  <c r="AJ49" i="2"/>
  <c r="AI49" i="2"/>
  <c r="AH49" i="2"/>
  <c r="AG49" i="2"/>
  <c r="AF49" i="2"/>
  <c r="AE49" i="2"/>
  <c r="AC49" i="2"/>
  <c r="AB49" i="2"/>
  <c r="AM48" i="2"/>
  <c r="AL48" i="2"/>
  <c r="AK48" i="2"/>
  <c r="AJ48" i="2"/>
  <c r="AI48" i="2"/>
  <c r="AH48" i="2"/>
  <c r="AG48" i="2"/>
  <c r="AF48" i="2"/>
  <c r="AE48" i="2"/>
  <c r="AC48" i="2"/>
  <c r="AB48" i="2"/>
  <c r="AM47" i="2"/>
  <c r="AL47" i="2"/>
  <c r="AK47" i="2"/>
  <c r="AJ47" i="2"/>
  <c r="AI47" i="2"/>
  <c r="AH47" i="2"/>
  <c r="AG47" i="2"/>
  <c r="AF47" i="2"/>
  <c r="AE47" i="2"/>
  <c r="AC47" i="2"/>
  <c r="AB47" i="2"/>
  <c r="AM46" i="2"/>
  <c r="AL46" i="2"/>
  <c r="AK46" i="2"/>
  <c r="AJ46" i="2"/>
  <c r="AI46" i="2"/>
  <c r="AH46" i="2"/>
  <c r="AG46" i="2"/>
  <c r="AF46" i="2"/>
  <c r="AE46" i="2"/>
  <c r="AC46" i="2"/>
  <c r="AB46" i="2"/>
  <c r="AM45" i="2"/>
  <c r="AL45" i="2"/>
  <c r="AK45" i="2"/>
  <c r="AJ45" i="2"/>
  <c r="AI45" i="2"/>
  <c r="AH45" i="2"/>
  <c r="AG45" i="2"/>
  <c r="AF45" i="2"/>
  <c r="AE45" i="2"/>
  <c r="AC45" i="2"/>
  <c r="AB45" i="2"/>
  <c r="AM44" i="2"/>
  <c r="AL44" i="2"/>
  <c r="AK44" i="2"/>
  <c r="AJ44" i="2"/>
  <c r="AI44" i="2"/>
  <c r="AH44" i="2"/>
  <c r="AG44" i="2"/>
  <c r="AF44" i="2"/>
  <c r="AE44" i="2"/>
  <c r="AC44" i="2"/>
  <c r="AB44" i="2"/>
  <c r="AM43" i="2"/>
  <c r="AL43" i="2"/>
  <c r="AK43" i="2"/>
  <c r="AJ43" i="2"/>
  <c r="AI43" i="2"/>
  <c r="AH43" i="2"/>
  <c r="AG43" i="2"/>
  <c r="AF43" i="2"/>
  <c r="AE43" i="2"/>
  <c r="AC43" i="2"/>
  <c r="AB43" i="2"/>
  <c r="AM42" i="2"/>
  <c r="AL42" i="2"/>
  <c r="AK42" i="2"/>
  <c r="AJ42" i="2"/>
  <c r="AI42" i="2"/>
  <c r="AH42" i="2"/>
  <c r="AG42" i="2"/>
  <c r="AF42" i="2"/>
  <c r="AE42" i="2"/>
  <c r="AC42" i="2"/>
  <c r="AB42" i="2"/>
  <c r="AM41" i="2"/>
  <c r="AL41" i="2"/>
  <c r="AK41" i="2"/>
  <c r="AJ41" i="2"/>
  <c r="AI41" i="2"/>
  <c r="AH41" i="2"/>
  <c r="AG41" i="2"/>
  <c r="AF41" i="2"/>
  <c r="AE41" i="2"/>
  <c r="AC41" i="2"/>
  <c r="AB41" i="2"/>
  <c r="AM40" i="2"/>
  <c r="AL40" i="2"/>
  <c r="AK40" i="2"/>
  <c r="AJ40" i="2"/>
  <c r="AI40" i="2"/>
  <c r="AH40" i="2"/>
  <c r="AG40" i="2"/>
  <c r="AF40" i="2"/>
  <c r="AE40" i="2"/>
  <c r="AC40" i="2"/>
  <c r="AB40" i="2"/>
  <c r="AM39" i="2"/>
  <c r="AL39" i="2"/>
  <c r="AK39" i="2"/>
  <c r="AJ39" i="2"/>
  <c r="AI39" i="2"/>
  <c r="AH39" i="2"/>
  <c r="AG39" i="2"/>
  <c r="AF39" i="2"/>
  <c r="AE39" i="2"/>
  <c r="AC39" i="2"/>
  <c r="AB39" i="2"/>
  <c r="AM38" i="2"/>
  <c r="AL38" i="2"/>
  <c r="AK38" i="2"/>
  <c r="AJ38" i="2"/>
  <c r="AI38" i="2"/>
  <c r="AH38" i="2"/>
  <c r="AG38" i="2"/>
  <c r="AF38" i="2"/>
  <c r="AE38" i="2"/>
  <c r="AC38" i="2"/>
  <c r="AB38" i="2"/>
  <c r="AM37" i="2"/>
  <c r="AL37" i="2"/>
  <c r="AK37" i="2"/>
  <c r="AJ37" i="2"/>
  <c r="AI37" i="2"/>
  <c r="AH37" i="2"/>
  <c r="AG37" i="2"/>
  <c r="AF37" i="2"/>
  <c r="AE37" i="2"/>
  <c r="AC37" i="2"/>
  <c r="AB37" i="2"/>
  <c r="AM36" i="2"/>
  <c r="AL36" i="2"/>
  <c r="AK36" i="2"/>
  <c r="AJ36" i="2"/>
  <c r="AI36" i="2"/>
  <c r="AH36" i="2"/>
  <c r="AG36" i="2"/>
  <c r="AF36" i="2"/>
  <c r="AE36" i="2"/>
  <c r="AC36" i="2"/>
  <c r="AB36" i="2"/>
  <c r="AM35" i="2"/>
  <c r="AL35" i="2"/>
  <c r="AK35" i="2"/>
  <c r="AJ35" i="2"/>
  <c r="AI35" i="2"/>
  <c r="AH35" i="2"/>
  <c r="AG35" i="2"/>
  <c r="AF35" i="2"/>
  <c r="AE35" i="2"/>
  <c r="AC35" i="2"/>
  <c r="AB35" i="2"/>
  <c r="AM34" i="2"/>
  <c r="AL34" i="2"/>
  <c r="AK34" i="2"/>
  <c r="AJ34" i="2"/>
  <c r="AI34" i="2"/>
  <c r="AH34" i="2"/>
  <c r="AG34" i="2"/>
  <c r="AF34" i="2"/>
  <c r="AE34" i="2"/>
  <c r="AC34" i="2"/>
  <c r="AB34" i="2"/>
  <c r="AM33" i="2"/>
  <c r="AL33" i="2"/>
  <c r="AK33" i="2"/>
  <c r="AJ33" i="2"/>
  <c r="AI33" i="2"/>
  <c r="AH33" i="2"/>
  <c r="AG33" i="2"/>
  <c r="AF33" i="2"/>
  <c r="AE33" i="2"/>
  <c r="AC33" i="2"/>
  <c r="AB33" i="2"/>
  <c r="AM32" i="2"/>
  <c r="AL32" i="2"/>
  <c r="AK32" i="2"/>
  <c r="AJ32" i="2"/>
  <c r="AI32" i="2"/>
  <c r="AH32" i="2"/>
  <c r="AG32" i="2"/>
  <c r="AF32" i="2"/>
  <c r="AE32" i="2"/>
  <c r="AC32" i="2"/>
  <c r="AB32" i="2"/>
  <c r="AM31" i="2"/>
  <c r="AL31" i="2"/>
  <c r="AK31" i="2"/>
  <c r="AJ31" i="2"/>
  <c r="AI31" i="2"/>
  <c r="AH31" i="2"/>
  <c r="AG31" i="2"/>
  <c r="AF31" i="2"/>
  <c r="AE31" i="2"/>
  <c r="AC31" i="2"/>
  <c r="AB31" i="2"/>
  <c r="AM30" i="2"/>
  <c r="AL30" i="2"/>
  <c r="AK30" i="2"/>
  <c r="AJ30" i="2"/>
  <c r="AI30" i="2"/>
  <c r="AH30" i="2"/>
  <c r="AG30" i="2"/>
  <c r="AF30" i="2"/>
  <c r="AE30" i="2"/>
  <c r="AC30" i="2"/>
  <c r="AB30" i="2"/>
  <c r="AM29" i="2"/>
  <c r="AL29" i="2"/>
  <c r="AK29" i="2"/>
  <c r="AJ29" i="2"/>
  <c r="AI29" i="2"/>
  <c r="AH29" i="2"/>
  <c r="AG29" i="2"/>
  <c r="AF29" i="2"/>
  <c r="AE29" i="2"/>
  <c r="AC29" i="2"/>
  <c r="AB29" i="2"/>
  <c r="AM28" i="2"/>
  <c r="AL28" i="2"/>
  <c r="AK28" i="2"/>
  <c r="AJ28" i="2"/>
  <c r="AI28" i="2"/>
  <c r="AH28" i="2"/>
  <c r="AG28" i="2"/>
  <c r="AF28" i="2"/>
  <c r="AE28" i="2"/>
  <c r="AC28" i="2"/>
  <c r="AB28" i="2"/>
  <c r="AM27" i="2"/>
  <c r="AL27" i="2"/>
  <c r="AK27" i="2"/>
  <c r="AJ27" i="2"/>
  <c r="AI27" i="2"/>
  <c r="AH27" i="2"/>
  <c r="AG27" i="2"/>
  <c r="AF27" i="2"/>
  <c r="AE27" i="2"/>
  <c r="AC27" i="2"/>
  <c r="AB27" i="2"/>
  <c r="AM26" i="2"/>
  <c r="AL26" i="2"/>
  <c r="AK26" i="2"/>
  <c r="AJ26" i="2"/>
  <c r="AI26" i="2"/>
  <c r="AH26" i="2"/>
  <c r="AG26" i="2"/>
  <c r="AF26" i="2"/>
  <c r="AE26" i="2"/>
  <c r="AC26" i="2"/>
  <c r="AB26" i="2"/>
  <c r="AM25" i="2"/>
  <c r="AL25" i="2"/>
  <c r="AK25" i="2"/>
  <c r="AJ25" i="2"/>
  <c r="AI25" i="2"/>
  <c r="AH25" i="2"/>
  <c r="AG25" i="2"/>
  <c r="AF25" i="2"/>
  <c r="AE25" i="2"/>
  <c r="AC25" i="2"/>
  <c r="AB25" i="2"/>
  <c r="AM24" i="2"/>
  <c r="AL24" i="2"/>
  <c r="AK24" i="2"/>
  <c r="AJ24" i="2"/>
  <c r="AI24" i="2"/>
  <c r="AH24" i="2"/>
  <c r="AG24" i="2"/>
  <c r="AF24" i="2"/>
  <c r="AE24" i="2"/>
  <c r="AC24" i="2"/>
  <c r="AB24" i="2"/>
  <c r="AM23" i="2"/>
  <c r="AL23" i="2"/>
  <c r="AK23" i="2"/>
  <c r="AJ23" i="2"/>
  <c r="AI23" i="2"/>
  <c r="AH23" i="2"/>
  <c r="AG23" i="2"/>
  <c r="AF23" i="2"/>
  <c r="AE23" i="2"/>
  <c r="AC23" i="2"/>
  <c r="AB23" i="2"/>
  <c r="AM22" i="2"/>
  <c r="AL22" i="2"/>
  <c r="AK22" i="2"/>
  <c r="AJ22" i="2"/>
  <c r="AI22" i="2"/>
  <c r="AH22" i="2"/>
  <c r="AG22" i="2"/>
  <c r="AF22" i="2"/>
  <c r="AE22" i="2"/>
  <c r="AC22" i="2"/>
  <c r="AB22" i="2"/>
  <c r="AM21" i="2"/>
  <c r="AL21" i="2"/>
  <c r="AK21" i="2"/>
  <c r="AJ21" i="2"/>
  <c r="AI21" i="2"/>
  <c r="AH21" i="2"/>
  <c r="AG21" i="2"/>
  <c r="AF21" i="2"/>
  <c r="AE21" i="2"/>
  <c r="AC21" i="2"/>
  <c r="AB21" i="2"/>
  <c r="AM20" i="2"/>
  <c r="AL20" i="2"/>
  <c r="AK20" i="2"/>
  <c r="AJ20" i="2"/>
  <c r="AI20" i="2"/>
  <c r="AH20" i="2"/>
  <c r="AG20" i="2"/>
  <c r="AF20" i="2"/>
  <c r="AE20" i="2"/>
  <c r="AC20" i="2"/>
  <c r="AB20" i="2"/>
  <c r="AM19" i="2"/>
  <c r="AL19" i="2"/>
  <c r="AK19" i="2"/>
  <c r="AJ19" i="2"/>
  <c r="AI19" i="2"/>
  <c r="AH19" i="2"/>
  <c r="AG19" i="2"/>
  <c r="AF19" i="2"/>
  <c r="AE19" i="2"/>
  <c r="AC19" i="2"/>
  <c r="AB19" i="2"/>
  <c r="AM18" i="2"/>
  <c r="AL18" i="2"/>
  <c r="AK18" i="2"/>
  <c r="AJ18" i="2"/>
  <c r="AI18" i="2"/>
  <c r="AH18" i="2"/>
  <c r="AG18" i="2"/>
  <c r="AF18" i="2"/>
  <c r="AE18" i="2"/>
  <c r="AC18" i="2"/>
  <c r="AB18" i="2"/>
  <c r="AM17" i="2"/>
  <c r="AL17" i="2"/>
  <c r="AK17" i="2"/>
  <c r="AJ17" i="2"/>
  <c r="AI17" i="2"/>
  <c r="AH17" i="2"/>
  <c r="AG17" i="2"/>
  <c r="AF17" i="2"/>
  <c r="AE17" i="2"/>
  <c r="AC17" i="2"/>
  <c r="AB17" i="2"/>
  <c r="AM11" i="2"/>
  <c r="AM12" i="2"/>
  <c r="AM13" i="2"/>
  <c r="AM14" i="2"/>
  <c r="AM15" i="2"/>
  <c r="AM16" i="2"/>
  <c r="BA11" i="2"/>
  <c r="BA12" i="2"/>
  <c r="BA13" i="2"/>
  <c r="BA14" i="2"/>
  <c r="BA15" i="2"/>
  <c r="BA16" i="2"/>
  <c r="AL11" i="2"/>
  <c r="AL12" i="2"/>
  <c r="AL13" i="2"/>
  <c r="AL14" i="2"/>
  <c r="AL15" i="2"/>
  <c r="AL16" i="2"/>
  <c r="AZ11" i="2"/>
  <c r="AZ12" i="2"/>
  <c r="AZ13" i="2"/>
  <c r="AZ14" i="2"/>
  <c r="AZ15" i="2"/>
  <c r="AZ16" i="2"/>
  <c r="AK11" i="2"/>
  <c r="AK12" i="2"/>
  <c r="AK13" i="2"/>
  <c r="AK14" i="2"/>
  <c r="AK15" i="2"/>
  <c r="AK16" i="2"/>
  <c r="AY11" i="2"/>
  <c r="AY12" i="2"/>
  <c r="AY13" i="2"/>
  <c r="AY14" i="2"/>
  <c r="AY15" i="2"/>
  <c r="AY16" i="2"/>
  <c r="AJ11" i="2"/>
  <c r="AJ12" i="2"/>
  <c r="AJ13" i="2"/>
  <c r="AJ14" i="2"/>
  <c r="AJ15" i="2"/>
  <c r="AJ16" i="2"/>
  <c r="AX11" i="2"/>
  <c r="AX12" i="2"/>
  <c r="AX13" i="2"/>
  <c r="AX14" i="2"/>
  <c r="AX15" i="2"/>
  <c r="AX16" i="2"/>
  <c r="AI11" i="2"/>
  <c r="AI12" i="2"/>
  <c r="AI13" i="2"/>
  <c r="AI14" i="2"/>
  <c r="AI15" i="2"/>
  <c r="AI16" i="2"/>
  <c r="AW11" i="2"/>
  <c r="AW12" i="2"/>
  <c r="AW13" i="2"/>
  <c r="AW14" i="2"/>
  <c r="AW15" i="2"/>
  <c r="AW16" i="2"/>
  <c r="AH11" i="2"/>
  <c r="AH12" i="2"/>
  <c r="AH13" i="2"/>
  <c r="AH14" i="2"/>
  <c r="AH15" i="2"/>
  <c r="AH16" i="2"/>
  <c r="AV11" i="2"/>
  <c r="AV12" i="2"/>
  <c r="AV13" i="2"/>
  <c r="AV14" i="2"/>
  <c r="AV15" i="2"/>
  <c r="AV16" i="2"/>
  <c r="AG11" i="2"/>
  <c r="AG12" i="2"/>
  <c r="AG13" i="2"/>
  <c r="AG14" i="2"/>
  <c r="AG15" i="2"/>
  <c r="AG16" i="2"/>
  <c r="AU11" i="2"/>
  <c r="AU12" i="2"/>
  <c r="AU13" i="2"/>
  <c r="AU14" i="2"/>
  <c r="AU15" i="2"/>
  <c r="AU16" i="2"/>
  <c r="AF11" i="2"/>
  <c r="AF12" i="2"/>
  <c r="AF13" i="2"/>
  <c r="AF14" i="2"/>
  <c r="AF15" i="2"/>
  <c r="AF16" i="2"/>
  <c r="AT11" i="2"/>
  <c r="AT12" i="2"/>
  <c r="AT13" i="2"/>
  <c r="AT14" i="2"/>
  <c r="AT15" i="2"/>
  <c r="AT16" i="2"/>
  <c r="AE11" i="2"/>
  <c r="AE12" i="2"/>
  <c r="AE13" i="2"/>
  <c r="AE14" i="2"/>
  <c r="AE15" i="2"/>
  <c r="AE16" i="2"/>
  <c r="AS11" i="2"/>
  <c r="AS12" i="2"/>
  <c r="AS13" i="2"/>
  <c r="AS14" i="2"/>
  <c r="AS15" i="2"/>
  <c r="AS16" i="2"/>
  <c r="AC11" i="2"/>
  <c r="AC12" i="2"/>
  <c r="AC13" i="2"/>
  <c r="AC14" i="2"/>
  <c r="AC15" i="2"/>
  <c r="AC16" i="2"/>
  <c r="AQ11" i="2"/>
  <c r="AQ12" i="2"/>
  <c r="AQ13" i="2"/>
  <c r="AQ14" i="2"/>
  <c r="AQ15" i="2"/>
  <c r="AQ16" i="2"/>
  <c r="AB11" i="2"/>
  <c r="AB12" i="2"/>
  <c r="AB13" i="2"/>
  <c r="AB14" i="2"/>
  <c r="AB15" i="2"/>
  <c r="AB16" i="2"/>
  <c r="AP11" i="2"/>
  <c r="AP12" i="2"/>
  <c r="AP13" i="2"/>
  <c r="AP14" i="2"/>
  <c r="AP15" i="2"/>
  <c r="AP16" i="2"/>
  <c r="AM10" i="2"/>
  <c r="AL10" i="2"/>
  <c r="AK10" i="2"/>
  <c r="AJ10" i="2"/>
  <c r="AI10" i="2"/>
  <c r="AH10" i="2"/>
  <c r="AG10" i="2"/>
  <c r="AF10" i="2"/>
  <c r="AE10" i="2"/>
  <c r="AC10" i="2"/>
  <c r="AB10" i="2"/>
  <c r="BA12" i="6"/>
  <c r="BA13" i="6"/>
  <c r="BA14" i="6"/>
  <c r="BA15" i="6"/>
  <c r="AZ12" i="6"/>
  <c r="AZ13" i="6"/>
  <c r="AZ14" i="6"/>
  <c r="AZ15" i="6"/>
  <c r="AY12" i="6"/>
  <c r="AY13" i="6"/>
  <c r="AY14" i="6"/>
  <c r="AY15" i="6"/>
  <c r="AX12" i="6"/>
  <c r="AX13" i="6"/>
  <c r="AX14" i="6"/>
  <c r="AX15" i="6"/>
  <c r="AW12" i="6"/>
  <c r="AW13" i="6"/>
  <c r="AW14" i="6"/>
  <c r="AW15" i="6"/>
  <c r="AV12" i="6"/>
  <c r="AV13" i="6"/>
  <c r="AV14" i="6"/>
  <c r="AV15" i="6"/>
  <c r="AU12" i="6"/>
  <c r="AU13" i="6"/>
  <c r="AU14" i="6"/>
  <c r="AU15" i="6"/>
  <c r="AT12" i="6"/>
  <c r="AT13" i="6"/>
  <c r="AT14" i="6"/>
  <c r="AT15" i="6"/>
  <c r="AP12" i="6"/>
  <c r="AP13" i="6"/>
  <c r="AP14" i="6"/>
  <c r="AP15" i="6"/>
  <c r="B12" i="8"/>
  <c r="B11" i="8"/>
  <c r="B10" i="8"/>
  <c r="B9" i="8"/>
  <c r="A3" i="8"/>
  <c r="A2" i="8"/>
  <c r="BA16" i="6"/>
  <c r="AZ16" i="6"/>
  <c r="AY16" i="6"/>
  <c r="AX16" i="6"/>
  <c r="AW16" i="6"/>
  <c r="AV16" i="6"/>
  <c r="AU16" i="6"/>
  <c r="AT16" i="6"/>
  <c r="AP16" i="6"/>
  <c r="I12" i="7"/>
  <c r="D12" i="7"/>
  <c r="I5" i="7"/>
  <c r="D5" i="7"/>
  <c r="A3" i="7"/>
  <c r="A2" i="7"/>
  <c r="AM10" i="6"/>
  <c r="AL10" i="6"/>
  <c r="AK10" i="6"/>
  <c r="AJ10" i="6"/>
  <c r="AI10" i="6"/>
  <c r="AH10" i="6"/>
  <c r="AG10" i="6"/>
  <c r="AF10" i="6"/>
  <c r="AB10" i="6"/>
  <c r="A1" i="2"/>
  <c r="D7" i="3"/>
  <c r="F210" i="3"/>
  <c r="F8" i="3"/>
  <c r="H210" i="3"/>
  <c r="H8" i="3"/>
  <c r="D211" i="2"/>
  <c r="N210" i="3"/>
  <c r="D7" i="2"/>
  <c r="N8" i="3"/>
  <c r="D211" i="4"/>
  <c r="P210" i="3"/>
  <c r="D7" i="4"/>
  <c r="P8" i="3"/>
  <c r="D211" i="5"/>
  <c r="R210" i="3"/>
  <c r="D7" i="5"/>
  <c r="R8" i="3"/>
  <c r="D211" i="6"/>
  <c r="T210" i="3"/>
  <c r="D7" i="6"/>
  <c r="T8" i="3"/>
  <c r="J210" i="3"/>
  <c r="J8" i="3"/>
  <c r="V210" i="3"/>
  <c r="V8" i="3"/>
  <c r="D210" i="3"/>
  <c r="F209" i="3"/>
  <c r="H209" i="3"/>
  <c r="D210" i="2"/>
  <c r="N209" i="3"/>
  <c r="D210" i="4"/>
  <c r="P209" i="3"/>
  <c r="D210" i="5"/>
  <c r="R209" i="3"/>
  <c r="D210" i="6"/>
  <c r="T209" i="3"/>
  <c r="J209" i="3"/>
  <c r="V209" i="3"/>
  <c r="D209" i="3"/>
  <c r="F208" i="3"/>
  <c r="H208" i="3"/>
  <c r="D209" i="2"/>
  <c r="N208" i="3"/>
  <c r="D209" i="4"/>
  <c r="P208" i="3"/>
  <c r="D209" i="5"/>
  <c r="R208" i="3"/>
  <c r="D209" i="6"/>
  <c r="T208" i="3"/>
  <c r="J208" i="3"/>
  <c r="V208" i="3"/>
  <c r="D208" i="3"/>
  <c r="F207" i="3"/>
  <c r="H207" i="3"/>
  <c r="D208" i="2"/>
  <c r="N207" i="3"/>
  <c r="D208" i="4"/>
  <c r="P207" i="3"/>
  <c r="D208" i="5"/>
  <c r="R207" i="3"/>
  <c r="D208" i="6"/>
  <c r="T207" i="3"/>
  <c r="J207" i="3"/>
  <c r="V207" i="3"/>
  <c r="D207" i="3"/>
  <c r="F206" i="3"/>
  <c r="H206" i="3"/>
  <c r="D207" i="2"/>
  <c r="N206" i="3"/>
  <c r="D207" i="4"/>
  <c r="P206" i="3"/>
  <c r="D207" i="5"/>
  <c r="R206" i="3"/>
  <c r="D207" i="6"/>
  <c r="T206" i="3"/>
  <c r="J206" i="3"/>
  <c r="V206" i="3"/>
  <c r="D206" i="3"/>
  <c r="F205" i="3"/>
  <c r="H205" i="3"/>
  <c r="D206" i="2"/>
  <c r="N205" i="3"/>
  <c r="D206" i="4"/>
  <c r="P205" i="3"/>
  <c r="D206" i="5"/>
  <c r="R205" i="3"/>
  <c r="D206" i="6"/>
  <c r="T205" i="3"/>
  <c r="J205" i="3"/>
  <c r="V205" i="3"/>
  <c r="D205" i="3"/>
  <c r="F204" i="3"/>
  <c r="H204" i="3"/>
  <c r="D205" i="2"/>
  <c r="N204" i="3"/>
  <c r="D205" i="4"/>
  <c r="P204" i="3"/>
  <c r="D205" i="5"/>
  <c r="R204" i="3"/>
  <c r="D205" i="6"/>
  <c r="T204" i="3"/>
  <c r="J204" i="3"/>
  <c r="V204" i="3"/>
  <c r="D204" i="3"/>
  <c r="F203" i="3"/>
  <c r="H203" i="3"/>
  <c r="D204" i="2"/>
  <c r="N203" i="3"/>
  <c r="D204" i="4"/>
  <c r="P203" i="3"/>
  <c r="D204" i="5"/>
  <c r="R203" i="3"/>
  <c r="D204" i="6"/>
  <c r="T203" i="3"/>
  <c r="J203" i="3"/>
  <c r="V203" i="3"/>
  <c r="D203" i="3"/>
  <c r="F202" i="3"/>
  <c r="H202" i="3"/>
  <c r="D203" i="2"/>
  <c r="N202" i="3"/>
  <c r="D203" i="4"/>
  <c r="P202" i="3"/>
  <c r="D203" i="5"/>
  <c r="R202" i="3"/>
  <c r="D203" i="6"/>
  <c r="T202" i="3"/>
  <c r="J202" i="3"/>
  <c r="V202" i="3"/>
  <c r="D202" i="3"/>
  <c r="F201" i="3"/>
  <c r="H201" i="3"/>
  <c r="D202" i="2"/>
  <c r="N201" i="3"/>
  <c r="D202" i="4"/>
  <c r="P201" i="3"/>
  <c r="D202" i="5"/>
  <c r="R201" i="3"/>
  <c r="D202" i="6"/>
  <c r="T201" i="3"/>
  <c r="J201" i="3"/>
  <c r="V201" i="3"/>
  <c r="D201" i="3"/>
  <c r="F200" i="3"/>
  <c r="H200" i="3"/>
  <c r="D201" i="2"/>
  <c r="N200" i="3"/>
  <c r="D201" i="4"/>
  <c r="P200" i="3"/>
  <c r="D201" i="5"/>
  <c r="R200" i="3"/>
  <c r="D201" i="6"/>
  <c r="T200" i="3"/>
  <c r="J200" i="3"/>
  <c r="V200" i="3"/>
  <c r="D200" i="3"/>
  <c r="F199" i="3"/>
  <c r="H199" i="3"/>
  <c r="D200" i="2"/>
  <c r="N199" i="3"/>
  <c r="D200" i="4"/>
  <c r="P199" i="3"/>
  <c r="D200" i="5"/>
  <c r="R199" i="3"/>
  <c r="D200" i="6"/>
  <c r="T199" i="3"/>
  <c r="J199" i="3"/>
  <c r="V199" i="3"/>
  <c r="D199" i="3"/>
  <c r="F198" i="3"/>
  <c r="H198" i="3"/>
  <c r="D199" i="2"/>
  <c r="N198" i="3"/>
  <c r="D199" i="4"/>
  <c r="P198" i="3"/>
  <c r="D199" i="5"/>
  <c r="R198" i="3"/>
  <c r="D199" i="6"/>
  <c r="T198" i="3"/>
  <c r="J198" i="3"/>
  <c r="V198" i="3"/>
  <c r="D198" i="3"/>
  <c r="F197" i="3"/>
  <c r="H197" i="3"/>
  <c r="D198" i="2"/>
  <c r="N197" i="3"/>
  <c r="D198" i="4"/>
  <c r="P197" i="3"/>
  <c r="D198" i="5"/>
  <c r="R197" i="3"/>
  <c r="D198" i="6"/>
  <c r="T197" i="3"/>
  <c r="J197" i="3"/>
  <c r="V197" i="3"/>
  <c r="D197" i="3"/>
  <c r="F196" i="3"/>
  <c r="H196" i="3"/>
  <c r="D197" i="2"/>
  <c r="N196" i="3"/>
  <c r="D197" i="4"/>
  <c r="P196" i="3"/>
  <c r="D197" i="5"/>
  <c r="R196" i="3"/>
  <c r="D197" i="6"/>
  <c r="T196" i="3"/>
  <c r="J196" i="3"/>
  <c r="V196" i="3"/>
  <c r="D196" i="3"/>
  <c r="F195" i="3"/>
  <c r="H195" i="3"/>
  <c r="D196" i="2"/>
  <c r="N195" i="3"/>
  <c r="D196" i="4"/>
  <c r="P195" i="3"/>
  <c r="D196" i="5"/>
  <c r="R195" i="3"/>
  <c r="D196" i="6"/>
  <c r="T195" i="3"/>
  <c r="J195" i="3"/>
  <c r="V195" i="3"/>
  <c r="D195" i="3"/>
  <c r="F194" i="3"/>
  <c r="H194" i="3"/>
  <c r="D195" i="2"/>
  <c r="N194" i="3"/>
  <c r="D195" i="4"/>
  <c r="P194" i="3"/>
  <c r="D195" i="5"/>
  <c r="R194" i="3"/>
  <c r="D195" i="6"/>
  <c r="T194" i="3"/>
  <c r="J194" i="3"/>
  <c r="V194" i="3"/>
  <c r="D194" i="3"/>
  <c r="F193" i="3"/>
  <c r="H193" i="3"/>
  <c r="D194" i="2"/>
  <c r="N193" i="3"/>
  <c r="D194" i="4"/>
  <c r="P193" i="3"/>
  <c r="D194" i="5"/>
  <c r="R193" i="3"/>
  <c r="D194" i="6"/>
  <c r="T193" i="3"/>
  <c r="J193" i="3"/>
  <c r="V193" i="3"/>
  <c r="D193" i="3"/>
  <c r="F192" i="3"/>
  <c r="H192" i="3"/>
  <c r="D193" i="2"/>
  <c r="N192" i="3"/>
  <c r="D193" i="4"/>
  <c r="P192" i="3"/>
  <c r="D193" i="5"/>
  <c r="R192" i="3"/>
  <c r="D193" i="6"/>
  <c r="T192" i="3"/>
  <c r="J192" i="3"/>
  <c r="V192" i="3"/>
  <c r="D192" i="3"/>
  <c r="F191" i="3"/>
  <c r="H191" i="3"/>
  <c r="D192" i="2"/>
  <c r="N191" i="3"/>
  <c r="D192" i="4"/>
  <c r="P191" i="3"/>
  <c r="D192" i="5"/>
  <c r="R191" i="3"/>
  <c r="D192" i="6"/>
  <c r="T191" i="3"/>
  <c r="J191" i="3"/>
  <c r="V191" i="3"/>
  <c r="D191" i="3"/>
  <c r="F190" i="3"/>
  <c r="H190" i="3"/>
  <c r="D191" i="2"/>
  <c r="N190" i="3"/>
  <c r="D191" i="4"/>
  <c r="P190" i="3"/>
  <c r="D191" i="5"/>
  <c r="R190" i="3"/>
  <c r="D191" i="6"/>
  <c r="T190" i="3"/>
  <c r="J190" i="3"/>
  <c r="V190" i="3"/>
  <c r="D190" i="3"/>
  <c r="F189" i="3"/>
  <c r="H189" i="3"/>
  <c r="D190" i="2"/>
  <c r="N189" i="3"/>
  <c r="D190" i="4"/>
  <c r="P189" i="3"/>
  <c r="D190" i="5"/>
  <c r="R189" i="3"/>
  <c r="D190" i="6"/>
  <c r="T189" i="3"/>
  <c r="J189" i="3"/>
  <c r="V189" i="3"/>
  <c r="D189" i="3"/>
  <c r="F188" i="3"/>
  <c r="H188" i="3"/>
  <c r="D189" i="2"/>
  <c r="N188" i="3"/>
  <c r="D189" i="4"/>
  <c r="P188" i="3"/>
  <c r="D189" i="5"/>
  <c r="R188" i="3"/>
  <c r="D189" i="6"/>
  <c r="T188" i="3"/>
  <c r="J188" i="3"/>
  <c r="V188" i="3"/>
  <c r="D188" i="3"/>
  <c r="F187" i="3"/>
  <c r="H187" i="3"/>
  <c r="D188" i="2"/>
  <c r="N187" i="3"/>
  <c r="D188" i="4"/>
  <c r="P187" i="3"/>
  <c r="D188" i="5"/>
  <c r="R187" i="3"/>
  <c r="D188" i="6"/>
  <c r="T187" i="3"/>
  <c r="J187" i="3"/>
  <c r="V187" i="3"/>
  <c r="D187" i="3"/>
  <c r="F186" i="3"/>
  <c r="H186" i="3"/>
  <c r="D187" i="2"/>
  <c r="N186" i="3"/>
  <c r="D187" i="4"/>
  <c r="P186" i="3"/>
  <c r="D187" i="5"/>
  <c r="R186" i="3"/>
  <c r="D187" i="6"/>
  <c r="T186" i="3"/>
  <c r="J186" i="3"/>
  <c r="V186" i="3"/>
  <c r="D186" i="3"/>
  <c r="F185" i="3"/>
  <c r="H185" i="3"/>
  <c r="D186" i="2"/>
  <c r="N185" i="3"/>
  <c r="D186" i="4"/>
  <c r="P185" i="3"/>
  <c r="D186" i="5"/>
  <c r="R185" i="3"/>
  <c r="D186" i="6"/>
  <c r="T185" i="3"/>
  <c r="J185" i="3"/>
  <c r="V185" i="3"/>
  <c r="D185" i="3"/>
  <c r="F184" i="3"/>
  <c r="H184" i="3"/>
  <c r="D185" i="2"/>
  <c r="N184" i="3"/>
  <c r="D185" i="4"/>
  <c r="P184" i="3"/>
  <c r="D185" i="5"/>
  <c r="R184" i="3"/>
  <c r="D185" i="6"/>
  <c r="T184" i="3"/>
  <c r="J184" i="3"/>
  <c r="V184" i="3"/>
  <c r="D184" i="3"/>
  <c r="F183" i="3"/>
  <c r="H183" i="3"/>
  <c r="D184" i="2"/>
  <c r="N183" i="3"/>
  <c r="D184" i="4"/>
  <c r="P183" i="3"/>
  <c r="D184" i="5"/>
  <c r="R183" i="3"/>
  <c r="D184" i="6"/>
  <c r="T183" i="3"/>
  <c r="J183" i="3"/>
  <c r="V183" i="3"/>
  <c r="D183" i="3"/>
  <c r="F182" i="3"/>
  <c r="H182" i="3"/>
  <c r="D183" i="2"/>
  <c r="N182" i="3"/>
  <c r="D183" i="4"/>
  <c r="P182" i="3"/>
  <c r="D183" i="5"/>
  <c r="R182" i="3"/>
  <c r="D183" i="6"/>
  <c r="T182" i="3"/>
  <c r="J182" i="3"/>
  <c r="V182" i="3"/>
  <c r="D182" i="3"/>
  <c r="F181" i="3"/>
  <c r="H181" i="3"/>
  <c r="D182" i="2"/>
  <c r="N181" i="3"/>
  <c r="D182" i="4"/>
  <c r="P181" i="3"/>
  <c r="D182" i="5"/>
  <c r="R181" i="3"/>
  <c r="D182" i="6"/>
  <c r="T181" i="3"/>
  <c r="J181" i="3"/>
  <c r="V181" i="3"/>
  <c r="D181" i="3"/>
  <c r="F180" i="3"/>
  <c r="H180" i="3"/>
  <c r="D181" i="2"/>
  <c r="N180" i="3"/>
  <c r="D181" i="4"/>
  <c r="P180" i="3"/>
  <c r="D181" i="5"/>
  <c r="R180" i="3"/>
  <c r="D181" i="6"/>
  <c r="T180" i="3"/>
  <c r="J180" i="3"/>
  <c r="V180" i="3"/>
  <c r="D180" i="3"/>
  <c r="F179" i="3"/>
  <c r="H179" i="3"/>
  <c r="D180" i="2"/>
  <c r="N179" i="3"/>
  <c r="D180" i="4"/>
  <c r="P179" i="3"/>
  <c r="D180" i="5"/>
  <c r="R179" i="3"/>
  <c r="D180" i="6"/>
  <c r="T179" i="3"/>
  <c r="J179" i="3"/>
  <c r="V179" i="3"/>
  <c r="D179" i="3"/>
  <c r="F178" i="3"/>
  <c r="H178" i="3"/>
  <c r="D179" i="2"/>
  <c r="N178" i="3"/>
  <c r="D179" i="4"/>
  <c r="P178" i="3"/>
  <c r="D179" i="5"/>
  <c r="R178" i="3"/>
  <c r="D179" i="6"/>
  <c r="T178" i="3"/>
  <c r="J178" i="3"/>
  <c r="V178" i="3"/>
  <c r="D178" i="3"/>
  <c r="F177" i="3"/>
  <c r="H177" i="3"/>
  <c r="D178" i="2"/>
  <c r="N177" i="3"/>
  <c r="D178" i="4"/>
  <c r="P177" i="3"/>
  <c r="D178" i="5"/>
  <c r="R177" i="3"/>
  <c r="D178" i="6"/>
  <c r="T177" i="3"/>
  <c r="J177" i="3"/>
  <c r="V177" i="3"/>
  <c r="D177" i="3"/>
  <c r="F176" i="3"/>
  <c r="H176" i="3"/>
  <c r="D177" i="2"/>
  <c r="N176" i="3"/>
  <c r="D177" i="4"/>
  <c r="P176" i="3"/>
  <c r="D177" i="5"/>
  <c r="R176" i="3"/>
  <c r="D177" i="6"/>
  <c r="T176" i="3"/>
  <c r="J176" i="3"/>
  <c r="V176" i="3"/>
  <c r="D176" i="3"/>
  <c r="F175" i="3"/>
  <c r="H175" i="3"/>
  <c r="D176" i="2"/>
  <c r="N175" i="3"/>
  <c r="D176" i="4"/>
  <c r="P175" i="3"/>
  <c r="D176" i="5"/>
  <c r="R175" i="3"/>
  <c r="D176" i="6"/>
  <c r="T175" i="3"/>
  <c r="J175" i="3"/>
  <c r="V175" i="3"/>
  <c r="D175" i="3"/>
  <c r="F174" i="3"/>
  <c r="H174" i="3"/>
  <c r="D175" i="2"/>
  <c r="N174" i="3"/>
  <c r="D175" i="4"/>
  <c r="P174" i="3"/>
  <c r="D175" i="5"/>
  <c r="R174" i="3"/>
  <c r="D175" i="6"/>
  <c r="T174" i="3"/>
  <c r="J174" i="3"/>
  <c r="V174" i="3"/>
  <c r="D174" i="3"/>
  <c r="F173" i="3"/>
  <c r="H173" i="3"/>
  <c r="D174" i="2"/>
  <c r="N173" i="3"/>
  <c r="D174" i="4"/>
  <c r="P173" i="3"/>
  <c r="D174" i="5"/>
  <c r="R173" i="3"/>
  <c r="D174" i="6"/>
  <c r="T173" i="3"/>
  <c r="J173" i="3"/>
  <c r="V173" i="3"/>
  <c r="D173" i="3"/>
  <c r="F172" i="3"/>
  <c r="H172" i="3"/>
  <c r="D173" i="2"/>
  <c r="N172" i="3"/>
  <c r="D173" i="4"/>
  <c r="P172" i="3"/>
  <c r="D173" i="5"/>
  <c r="R172" i="3"/>
  <c r="D173" i="6"/>
  <c r="T172" i="3"/>
  <c r="J172" i="3"/>
  <c r="V172" i="3"/>
  <c r="D172" i="3"/>
  <c r="F171" i="3"/>
  <c r="H171" i="3"/>
  <c r="D172" i="2"/>
  <c r="N171" i="3"/>
  <c r="D172" i="4"/>
  <c r="P171" i="3"/>
  <c r="D172" i="5"/>
  <c r="R171" i="3"/>
  <c r="D172" i="6"/>
  <c r="T171" i="3"/>
  <c r="J171" i="3"/>
  <c r="V171" i="3"/>
  <c r="D171" i="3"/>
  <c r="F170" i="3"/>
  <c r="H170" i="3"/>
  <c r="D171" i="2"/>
  <c r="N170" i="3"/>
  <c r="D171" i="4"/>
  <c r="P170" i="3"/>
  <c r="D171" i="5"/>
  <c r="R170" i="3"/>
  <c r="D171" i="6"/>
  <c r="T170" i="3"/>
  <c r="J170" i="3"/>
  <c r="V170" i="3"/>
  <c r="D170" i="3"/>
  <c r="F169" i="3"/>
  <c r="H169" i="3"/>
  <c r="D170" i="2"/>
  <c r="N169" i="3"/>
  <c r="D170" i="4"/>
  <c r="P169" i="3"/>
  <c r="D170" i="5"/>
  <c r="R169" i="3"/>
  <c r="D170" i="6"/>
  <c r="T169" i="3"/>
  <c r="J169" i="3"/>
  <c r="V169" i="3"/>
  <c r="D169" i="3"/>
  <c r="F168" i="3"/>
  <c r="H168" i="3"/>
  <c r="D169" i="2"/>
  <c r="N168" i="3"/>
  <c r="D169" i="4"/>
  <c r="P168" i="3"/>
  <c r="D169" i="5"/>
  <c r="R168" i="3"/>
  <c r="D169" i="6"/>
  <c r="T168" i="3"/>
  <c r="J168" i="3"/>
  <c r="V168" i="3"/>
  <c r="D168" i="3"/>
  <c r="F167" i="3"/>
  <c r="H167" i="3"/>
  <c r="D168" i="2"/>
  <c r="N167" i="3"/>
  <c r="D168" i="4"/>
  <c r="P167" i="3"/>
  <c r="D168" i="5"/>
  <c r="R167" i="3"/>
  <c r="D168" i="6"/>
  <c r="T167" i="3"/>
  <c r="J167" i="3"/>
  <c r="V167" i="3"/>
  <c r="D167" i="3"/>
  <c r="F166" i="3"/>
  <c r="H166" i="3"/>
  <c r="D167" i="2"/>
  <c r="N166" i="3"/>
  <c r="D167" i="4"/>
  <c r="P166" i="3"/>
  <c r="D167" i="5"/>
  <c r="R166" i="3"/>
  <c r="D167" i="6"/>
  <c r="T166" i="3"/>
  <c r="J166" i="3"/>
  <c r="V166" i="3"/>
  <c r="D166" i="3"/>
  <c r="F165" i="3"/>
  <c r="H165" i="3"/>
  <c r="D166" i="2"/>
  <c r="N165" i="3"/>
  <c r="D166" i="4"/>
  <c r="P165" i="3"/>
  <c r="D166" i="5"/>
  <c r="R165" i="3"/>
  <c r="D166" i="6"/>
  <c r="T165" i="3"/>
  <c r="J165" i="3"/>
  <c r="V165" i="3"/>
  <c r="D165" i="3"/>
  <c r="F164" i="3"/>
  <c r="H164" i="3"/>
  <c r="D165" i="2"/>
  <c r="N164" i="3"/>
  <c r="D165" i="4"/>
  <c r="P164" i="3"/>
  <c r="D165" i="5"/>
  <c r="R164" i="3"/>
  <c r="D165" i="6"/>
  <c r="T164" i="3"/>
  <c r="J164" i="3"/>
  <c r="V164" i="3"/>
  <c r="D164" i="3"/>
  <c r="F163" i="3"/>
  <c r="H163" i="3"/>
  <c r="D164" i="2"/>
  <c r="N163" i="3"/>
  <c r="D164" i="4"/>
  <c r="P163" i="3"/>
  <c r="D164" i="5"/>
  <c r="R163" i="3"/>
  <c r="D164" i="6"/>
  <c r="T163" i="3"/>
  <c r="J163" i="3"/>
  <c r="V163" i="3"/>
  <c r="D163" i="3"/>
  <c r="F162" i="3"/>
  <c r="H162" i="3"/>
  <c r="D163" i="2"/>
  <c r="N162" i="3"/>
  <c r="D163" i="4"/>
  <c r="P162" i="3"/>
  <c r="D163" i="5"/>
  <c r="R162" i="3"/>
  <c r="D163" i="6"/>
  <c r="T162" i="3"/>
  <c r="J162" i="3"/>
  <c r="V162" i="3"/>
  <c r="D162" i="3"/>
  <c r="F161" i="3"/>
  <c r="H161" i="3"/>
  <c r="D162" i="2"/>
  <c r="N161" i="3"/>
  <c r="D162" i="4"/>
  <c r="P161" i="3"/>
  <c r="D162" i="5"/>
  <c r="R161" i="3"/>
  <c r="D162" i="6"/>
  <c r="T161" i="3"/>
  <c r="J161" i="3"/>
  <c r="V161" i="3"/>
  <c r="D161" i="3"/>
  <c r="F160" i="3"/>
  <c r="H160" i="3"/>
  <c r="D161" i="2"/>
  <c r="N160" i="3"/>
  <c r="D161" i="4"/>
  <c r="P160" i="3"/>
  <c r="D161" i="5"/>
  <c r="R160" i="3"/>
  <c r="D161" i="6"/>
  <c r="T160" i="3"/>
  <c r="J160" i="3"/>
  <c r="V160" i="3"/>
  <c r="D160" i="3"/>
  <c r="F159" i="3"/>
  <c r="H159" i="3"/>
  <c r="D160" i="2"/>
  <c r="N159" i="3"/>
  <c r="D160" i="4"/>
  <c r="P159" i="3"/>
  <c r="D160" i="5"/>
  <c r="R159" i="3"/>
  <c r="D160" i="6"/>
  <c r="T159" i="3"/>
  <c r="J159" i="3"/>
  <c r="V159" i="3"/>
  <c r="D159" i="3"/>
  <c r="F158" i="3"/>
  <c r="H158" i="3"/>
  <c r="D159" i="2"/>
  <c r="N158" i="3"/>
  <c r="D159" i="4"/>
  <c r="P158" i="3"/>
  <c r="D159" i="5"/>
  <c r="R158" i="3"/>
  <c r="D159" i="6"/>
  <c r="T158" i="3"/>
  <c r="J158" i="3"/>
  <c r="V158" i="3"/>
  <c r="D158" i="3"/>
  <c r="F157" i="3"/>
  <c r="H157" i="3"/>
  <c r="D158" i="2"/>
  <c r="N157" i="3"/>
  <c r="D158" i="4"/>
  <c r="P157" i="3"/>
  <c r="D158" i="5"/>
  <c r="R157" i="3"/>
  <c r="D158" i="6"/>
  <c r="T157" i="3"/>
  <c r="J157" i="3"/>
  <c r="V157" i="3"/>
  <c r="D157" i="3"/>
  <c r="F156" i="3"/>
  <c r="H156" i="3"/>
  <c r="D157" i="2"/>
  <c r="N156" i="3"/>
  <c r="D157" i="4"/>
  <c r="P156" i="3"/>
  <c r="D157" i="5"/>
  <c r="R156" i="3"/>
  <c r="D157" i="6"/>
  <c r="T156" i="3"/>
  <c r="J156" i="3"/>
  <c r="V156" i="3"/>
  <c r="D156" i="3"/>
  <c r="F155" i="3"/>
  <c r="H155" i="3"/>
  <c r="D156" i="2"/>
  <c r="N155" i="3"/>
  <c r="D156" i="4"/>
  <c r="P155" i="3"/>
  <c r="D156" i="5"/>
  <c r="R155" i="3"/>
  <c r="D156" i="6"/>
  <c r="T155" i="3"/>
  <c r="J155" i="3"/>
  <c r="V155" i="3"/>
  <c r="D155" i="3"/>
  <c r="F154" i="3"/>
  <c r="H154" i="3"/>
  <c r="D155" i="2"/>
  <c r="N154" i="3"/>
  <c r="D155" i="4"/>
  <c r="P154" i="3"/>
  <c r="D155" i="5"/>
  <c r="R154" i="3"/>
  <c r="D155" i="6"/>
  <c r="T154" i="3"/>
  <c r="J154" i="3"/>
  <c r="V154" i="3"/>
  <c r="D154" i="3"/>
  <c r="F153" i="3"/>
  <c r="H153" i="3"/>
  <c r="D154" i="2"/>
  <c r="N153" i="3"/>
  <c r="D154" i="4"/>
  <c r="P153" i="3"/>
  <c r="D154" i="5"/>
  <c r="R153" i="3"/>
  <c r="D154" i="6"/>
  <c r="T153" i="3"/>
  <c r="J153" i="3"/>
  <c r="V153" i="3"/>
  <c r="D153" i="3"/>
  <c r="F152" i="3"/>
  <c r="H152" i="3"/>
  <c r="D153" i="2"/>
  <c r="N152" i="3"/>
  <c r="D153" i="4"/>
  <c r="P152" i="3"/>
  <c r="D153" i="5"/>
  <c r="R152" i="3"/>
  <c r="D153" i="6"/>
  <c r="T152" i="3"/>
  <c r="J152" i="3"/>
  <c r="V152" i="3"/>
  <c r="D152" i="3"/>
  <c r="F151" i="3"/>
  <c r="H151" i="3"/>
  <c r="D152" i="2"/>
  <c r="N151" i="3"/>
  <c r="D152" i="4"/>
  <c r="P151" i="3"/>
  <c r="D152" i="5"/>
  <c r="R151" i="3"/>
  <c r="D152" i="6"/>
  <c r="T151" i="3"/>
  <c r="J151" i="3"/>
  <c r="V151" i="3"/>
  <c r="D151" i="3"/>
  <c r="F150" i="3"/>
  <c r="H150" i="3"/>
  <c r="D151" i="2"/>
  <c r="N150" i="3"/>
  <c r="D151" i="4"/>
  <c r="P150" i="3"/>
  <c r="D151" i="5"/>
  <c r="R150" i="3"/>
  <c r="D151" i="6"/>
  <c r="T150" i="3"/>
  <c r="J150" i="3"/>
  <c r="V150" i="3"/>
  <c r="D150" i="3"/>
  <c r="F149" i="3"/>
  <c r="H149" i="3"/>
  <c r="D150" i="2"/>
  <c r="N149" i="3"/>
  <c r="D150" i="4"/>
  <c r="P149" i="3"/>
  <c r="D150" i="5"/>
  <c r="R149" i="3"/>
  <c r="D150" i="6"/>
  <c r="T149" i="3"/>
  <c r="J149" i="3"/>
  <c r="V149" i="3"/>
  <c r="D149" i="3"/>
  <c r="F148" i="3"/>
  <c r="H148" i="3"/>
  <c r="D149" i="2"/>
  <c r="N148" i="3"/>
  <c r="D149" i="4"/>
  <c r="P148" i="3"/>
  <c r="D149" i="5"/>
  <c r="R148" i="3"/>
  <c r="D149" i="6"/>
  <c r="T148" i="3"/>
  <c r="J148" i="3"/>
  <c r="V148" i="3"/>
  <c r="D148" i="3"/>
  <c r="F147" i="3"/>
  <c r="H147" i="3"/>
  <c r="D148" i="2"/>
  <c r="N147" i="3"/>
  <c r="D148" i="4"/>
  <c r="P147" i="3"/>
  <c r="D148" i="5"/>
  <c r="R147" i="3"/>
  <c r="D148" i="6"/>
  <c r="T147" i="3"/>
  <c r="J147" i="3"/>
  <c r="V147" i="3"/>
  <c r="D147" i="3"/>
  <c r="F146" i="3"/>
  <c r="H146" i="3"/>
  <c r="D147" i="2"/>
  <c r="N146" i="3"/>
  <c r="D147" i="4"/>
  <c r="P146" i="3"/>
  <c r="D147" i="5"/>
  <c r="R146" i="3"/>
  <c r="D147" i="6"/>
  <c r="T146" i="3"/>
  <c r="J146" i="3"/>
  <c r="V146" i="3"/>
  <c r="D146" i="3"/>
  <c r="F145" i="3"/>
  <c r="H145" i="3"/>
  <c r="D146" i="2"/>
  <c r="N145" i="3"/>
  <c r="D146" i="4"/>
  <c r="P145" i="3"/>
  <c r="D146" i="5"/>
  <c r="R145" i="3"/>
  <c r="D146" i="6"/>
  <c r="T145" i="3"/>
  <c r="J145" i="3"/>
  <c r="V145" i="3"/>
  <c r="D145" i="3"/>
  <c r="F144" i="3"/>
  <c r="H144" i="3"/>
  <c r="D145" i="2"/>
  <c r="N144" i="3"/>
  <c r="D145" i="4"/>
  <c r="P144" i="3"/>
  <c r="D145" i="5"/>
  <c r="R144" i="3"/>
  <c r="D145" i="6"/>
  <c r="T144" i="3"/>
  <c r="J144" i="3"/>
  <c r="V144" i="3"/>
  <c r="D144" i="3"/>
  <c r="F143" i="3"/>
  <c r="H143" i="3"/>
  <c r="D144" i="2"/>
  <c r="N143" i="3"/>
  <c r="D144" i="4"/>
  <c r="P143" i="3"/>
  <c r="D144" i="5"/>
  <c r="R143" i="3"/>
  <c r="D144" i="6"/>
  <c r="T143" i="3"/>
  <c r="J143" i="3"/>
  <c r="V143" i="3"/>
  <c r="D143" i="3"/>
  <c r="F142" i="3"/>
  <c r="H142" i="3"/>
  <c r="D143" i="2"/>
  <c r="N142" i="3"/>
  <c r="D143" i="4"/>
  <c r="P142" i="3"/>
  <c r="D143" i="5"/>
  <c r="R142" i="3"/>
  <c r="D143" i="6"/>
  <c r="T142" i="3"/>
  <c r="J142" i="3"/>
  <c r="V142" i="3"/>
  <c r="D142" i="3"/>
  <c r="F141" i="3"/>
  <c r="H141" i="3"/>
  <c r="D142" i="2"/>
  <c r="N141" i="3"/>
  <c r="D142" i="4"/>
  <c r="P141" i="3"/>
  <c r="D142" i="5"/>
  <c r="R141" i="3"/>
  <c r="D142" i="6"/>
  <c r="T141" i="3"/>
  <c r="J141" i="3"/>
  <c r="V141" i="3"/>
  <c r="D141" i="3"/>
  <c r="F140" i="3"/>
  <c r="H140" i="3"/>
  <c r="D141" i="2"/>
  <c r="N140" i="3"/>
  <c r="D141" i="4"/>
  <c r="P140" i="3"/>
  <c r="D141" i="5"/>
  <c r="R140" i="3"/>
  <c r="D141" i="6"/>
  <c r="T140" i="3"/>
  <c r="J140" i="3"/>
  <c r="V140" i="3"/>
  <c r="D140" i="3"/>
  <c r="F139" i="3"/>
  <c r="H139" i="3"/>
  <c r="D140" i="2"/>
  <c r="N139" i="3"/>
  <c r="D140" i="4"/>
  <c r="P139" i="3"/>
  <c r="D140" i="5"/>
  <c r="R139" i="3"/>
  <c r="D140" i="6"/>
  <c r="T139" i="3"/>
  <c r="J139" i="3"/>
  <c r="V139" i="3"/>
  <c r="D139" i="3"/>
  <c r="F138" i="3"/>
  <c r="H138" i="3"/>
  <c r="D139" i="2"/>
  <c r="N138" i="3"/>
  <c r="D139" i="4"/>
  <c r="P138" i="3"/>
  <c r="D139" i="5"/>
  <c r="R138" i="3"/>
  <c r="D139" i="6"/>
  <c r="T138" i="3"/>
  <c r="J138" i="3"/>
  <c r="V138" i="3"/>
  <c r="D138" i="3"/>
  <c r="F137" i="3"/>
  <c r="H137" i="3"/>
  <c r="D138" i="2"/>
  <c r="N137" i="3"/>
  <c r="D138" i="4"/>
  <c r="P137" i="3"/>
  <c r="D138" i="5"/>
  <c r="R137" i="3"/>
  <c r="D138" i="6"/>
  <c r="T137" i="3"/>
  <c r="J137" i="3"/>
  <c r="V137" i="3"/>
  <c r="D137" i="3"/>
  <c r="F136" i="3"/>
  <c r="H136" i="3"/>
  <c r="D137" i="2"/>
  <c r="N136" i="3"/>
  <c r="D137" i="4"/>
  <c r="P136" i="3"/>
  <c r="D137" i="5"/>
  <c r="R136" i="3"/>
  <c r="D137" i="6"/>
  <c r="T136" i="3"/>
  <c r="J136" i="3"/>
  <c r="V136" i="3"/>
  <c r="D136" i="3"/>
  <c r="F135" i="3"/>
  <c r="H135" i="3"/>
  <c r="D136" i="2"/>
  <c r="N135" i="3"/>
  <c r="D136" i="4"/>
  <c r="P135" i="3"/>
  <c r="D136" i="5"/>
  <c r="R135" i="3"/>
  <c r="D136" i="6"/>
  <c r="T135" i="3"/>
  <c r="J135" i="3"/>
  <c r="V135" i="3"/>
  <c r="D135" i="3"/>
  <c r="F134" i="3"/>
  <c r="H134" i="3"/>
  <c r="D135" i="2"/>
  <c r="N134" i="3"/>
  <c r="D135" i="4"/>
  <c r="P134" i="3"/>
  <c r="D135" i="5"/>
  <c r="R134" i="3"/>
  <c r="D135" i="6"/>
  <c r="T134" i="3"/>
  <c r="J134" i="3"/>
  <c r="V134" i="3"/>
  <c r="D134" i="3"/>
  <c r="F133" i="3"/>
  <c r="H133" i="3"/>
  <c r="D134" i="2"/>
  <c r="N133" i="3"/>
  <c r="D134" i="4"/>
  <c r="P133" i="3"/>
  <c r="D134" i="5"/>
  <c r="R133" i="3"/>
  <c r="D134" i="6"/>
  <c r="T133" i="3"/>
  <c r="J133" i="3"/>
  <c r="V133" i="3"/>
  <c r="D133" i="3"/>
  <c r="F132" i="3"/>
  <c r="H132" i="3"/>
  <c r="D133" i="2"/>
  <c r="N132" i="3"/>
  <c r="D133" i="4"/>
  <c r="P132" i="3"/>
  <c r="D133" i="5"/>
  <c r="R132" i="3"/>
  <c r="D133" i="6"/>
  <c r="T132" i="3"/>
  <c r="J132" i="3"/>
  <c r="V132" i="3"/>
  <c r="D132" i="3"/>
  <c r="F131" i="3"/>
  <c r="H131" i="3"/>
  <c r="D132" i="2"/>
  <c r="N131" i="3"/>
  <c r="D132" i="4"/>
  <c r="P131" i="3"/>
  <c r="D132" i="5"/>
  <c r="R131" i="3"/>
  <c r="D132" i="6"/>
  <c r="T131" i="3"/>
  <c r="J131" i="3"/>
  <c r="V131" i="3"/>
  <c r="D131" i="3"/>
  <c r="F130" i="3"/>
  <c r="H130" i="3"/>
  <c r="D131" i="2"/>
  <c r="N130" i="3"/>
  <c r="D131" i="4"/>
  <c r="P130" i="3"/>
  <c r="D131" i="5"/>
  <c r="R130" i="3"/>
  <c r="D131" i="6"/>
  <c r="T130" i="3"/>
  <c r="J130" i="3"/>
  <c r="V130" i="3"/>
  <c r="D130" i="3"/>
  <c r="F129" i="3"/>
  <c r="H129" i="3"/>
  <c r="D130" i="2"/>
  <c r="N129" i="3"/>
  <c r="D130" i="4"/>
  <c r="P129" i="3"/>
  <c r="D130" i="5"/>
  <c r="R129" i="3"/>
  <c r="D130" i="6"/>
  <c r="T129" i="3"/>
  <c r="J129" i="3"/>
  <c r="V129" i="3"/>
  <c r="D129" i="3"/>
  <c r="F128" i="3"/>
  <c r="H128" i="3"/>
  <c r="D129" i="2"/>
  <c r="N128" i="3"/>
  <c r="D129" i="4"/>
  <c r="P128" i="3"/>
  <c r="D129" i="5"/>
  <c r="R128" i="3"/>
  <c r="D129" i="6"/>
  <c r="T128" i="3"/>
  <c r="J128" i="3"/>
  <c r="V128" i="3"/>
  <c r="D128" i="3"/>
  <c r="F127" i="3"/>
  <c r="H127" i="3"/>
  <c r="D128" i="2"/>
  <c r="N127" i="3"/>
  <c r="D128" i="4"/>
  <c r="P127" i="3"/>
  <c r="D128" i="5"/>
  <c r="R127" i="3"/>
  <c r="D128" i="6"/>
  <c r="T127" i="3"/>
  <c r="J127" i="3"/>
  <c r="V127" i="3"/>
  <c r="D127" i="3"/>
  <c r="F126" i="3"/>
  <c r="H126" i="3"/>
  <c r="D127" i="2"/>
  <c r="N126" i="3"/>
  <c r="D127" i="4"/>
  <c r="P126" i="3"/>
  <c r="D127" i="5"/>
  <c r="R126" i="3"/>
  <c r="D127" i="6"/>
  <c r="T126" i="3"/>
  <c r="J126" i="3"/>
  <c r="V126" i="3"/>
  <c r="D126" i="3"/>
  <c r="F125" i="3"/>
  <c r="H125" i="3"/>
  <c r="D126" i="2"/>
  <c r="N125" i="3"/>
  <c r="D126" i="4"/>
  <c r="P125" i="3"/>
  <c r="D126" i="5"/>
  <c r="R125" i="3"/>
  <c r="D126" i="6"/>
  <c r="T125" i="3"/>
  <c r="J125" i="3"/>
  <c r="V125" i="3"/>
  <c r="D125" i="3"/>
  <c r="F124" i="3"/>
  <c r="H124" i="3"/>
  <c r="D125" i="2"/>
  <c r="N124" i="3"/>
  <c r="D125" i="4"/>
  <c r="P124" i="3"/>
  <c r="D125" i="5"/>
  <c r="R124" i="3"/>
  <c r="D125" i="6"/>
  <c r="T124" i="3"/>
  <c r="J124" i="3"/>
  <c r="V124" i="3"/>
  <c r="D124" i="3"/>
  <c r="F123" i="3"/>
  <c r="H123" i="3"/>
  <c r="D124" i="2"/>
  <c r="N123" i="3"/>
  <c r="D124" i="4"/>
  <c r="P123" i="3"/>
  <c r="D124" i="5"/>
  <c r="R123" i="3"/>
  <c r="D124" i="6"/>
  <c r="T123" i="3"/>
  <c r="J123" i="3"/>
  <c r="V123" i="3"/>
  <c r="D123" i="3"/>
  <c r="F122" i="3"/>
  <c r="H122" i="3"/>
  <c r="D123" i="2"/>
  <c r="N122" i="3"/>
  <c r="D123" i="4"/>
  <c r="P122" i="3"/>
  <c r="D123" i="5"/>
  <c r="R122" i="3"/>
  <c r="D123" i="6"/>
  <c r="T122" i="3"/>
  <c r="J122" i="3"/>
  <c r="V122" i="3"/>
  <c r="D122" i="3"/>
  <c r="F121" i="3"/>
  <c r="H121" i="3"/>
  <c r="D122" i="2"/>
  <c r="N121" i="3"/>
  <c r="D122" i="4"/>
  <c r="P121" i="3"/>
  <c r="D122" i="5"/>
  <c r="R121" i="3"/>
  <c r="D122" i="6"/>
  <c r="T121" i="3"/>
  <c r="J121" i="3"/>
  <c r="V121" i="3"/>
  <c r="D121" i="3"/>
  <c r="F120" i="3"/>
  <c r="H120" i="3"/>
  <c r="D121" i="2"/>
  <c r="N120" i="3"/>
  <c r="D121" i="4"/>
  <c r="P120" i="3"/>
  <c r="D121" i="5"/>
  <c r="R120" i="3"/>
  <c r="D121" i="6"/>
  <c r="T120" i="3"/>
  <c r="J120" i="3"/>
  <c r="V120" i="3"/>
  <c r="D120" i="3"/>
  <c r="F119" i="3"/>
  <c r="H119" i="3"/>
  <c r="D120" i="2"/>
  <c r="N119" i="3"/>
  <c r="D120" i="4"/>
  <c r="P119" i="3"/>
  <c r="D120" i="5"/>
  <c r="R119" i="3"/>
  <c r="D120" i="6"/>
  <c r="T119" i="3"/>
  <c r="J119" i="3"/>
  <c r="V119" i="3"/>
  <c r="D119" i="3"/>
  <c r="F118" i="3"/>
  <c r="H118" i="3"/>
  <c r="D119" i="2"/>
  <c r="N118" i="3"/>
  <c r="D119" i="4"/>
  <c r="P118" i="3"/>
  <c r="D119" i="5"/>
  <c r="R118" i="3"/>
  <c r="D119" i="6"/>
  <c r="T118" i="3"/>
  <c r="J118" i="3"/>
  <c r="V118" i="3"/>
  <c r="D118" i="3"/>
  <c r="F117" i="3"/>
  <c r="H117" i="3"/>
  <c r="D118" i="2"/>
  <c r="N117" i="3"/>
  <c r="D118" i="4"/>
  <c r="P117" i="3"/>
  <c r="D118" i="5"/>
  <c r="R117" i="3"/>
  <c r="D118" i="6"/>
  <c r="T117" i="3"/>
  <c r="J117" i="3"/>
  <c r="V117" i="3"/>
  <c r="D117" i="3"/>
  <c r="F116" i="3"/>
  <c r="H116" i="3"/>
  <c r="D117" i="2"/>
  <c r="N116" i="3"/>
  <c r="D117" i="4"/>
  <c r="P116" i="3"/>
  <c r="D117" i="5"/>
  <c r="R116" i="3"/>
  <c r="D117" i="6"/>
  <c r="T116" i="3"/>
  <c r="J116" i="3"/>
  <c r="V116" i="3"/>
  <c r="D116" i="3"/>
  <c r="F115" i="3"/>
  <c r="H115" i="3"/>
  <c r="D116" i="2"/>
  <c r="N115" i="3"/>
  <c r="D116" i="4"/>
  <c r="P115" i="3"/>
  <c r="D116" i="5"/>
  <c r="R115" i="3"/>
  <c r="D116" i="6"/>
  <c r="T115" i="3"/>
  <c r="J115" i="3"/>
  <c r="V115" i="3"/>
  <c r="D115" i="3"/>
  <c r="F114" i="3"/>
  <c r="H114" i="3"/>
  <c r="D115" i="2"/>
  <c r="N114" i="3"/>
  <c r="D115" i="4"/>
  <c r="P114" i="3"/>
  <c r="D115" i="5"/>
  <c r="R114" i="3"/>
  <c r="D115" i="6"/>
  <c r="T114" i="3"/>
  <c r="J114" i="3"/>
  <c r="V114" i="3"/>
  <c r="D114" i="3"/>
  <c r="F113" i="3"/>
  <c r="H113" i="3"/>
  <c r="D114" i="2"/>
  <c r="N113" i="3"/>
  <c r="D114" i="4"/>
  <c r="P113" i="3"/>
  <c r="D114" i="5"/>
  <c r="R113" i="3"/>
  <c r="D114" i="6"/>
  <c r="T113" i="3"/>
  <c r="J113" i="3"/>
  <c r="V113" i="3"/>
  <c r="D113" i="3"/>
  <c r="F112" i="3"/>
  <c r="H112" i="3"/>
  <c r="D113" i="2"/>
  <c r="N112" i="3"/>
  <c r="D113" i="4"/>
  <c r="P112" i="3"/>
  <c r="D113" i="5"/>
  <c r="R112" i="3"/>
  <c r="D113" i="6"/>
  <c r="T112" i="3"/>
  <c r="J112" i="3"/>
  <c r="V112" i="3"/>
  <c r="D112" i="3"/>
  <c r="F111" i="3"/>
  <c r="H111" i="3"/>
  <c r="D112" i="2"/>
  <c r="N111" i="3"/>
  <c r="D112" i="4"/>
  <c r="P111" i="3"/>
  <c r="D112" i="5"/>
  <c r="R111" i="3"/>
  <c r="D112" i="6"/>
  <c r="T111" i="3"/>
  <c r="J111" i="3"/>
  <c r="V111" i="3"/>
  <c r="D111" i="3"/>
  <c r="F110" i="3"/>
  <c r="H110" i="3"/>
  <c r="D111" i="2"/>
  <c r="N110" i="3"/>
  <c r="D111" i="4"/>
  <c r="P110" i="3"/>
  <c r="D111" i="5"/>
  <c r="R110" i="3"/>
  <c r="D111" i="6"/>
  <c r="T110" i="3"/>
  <c r="J110" i="3"/>
  <c r="V110" i="3"/>
  <c r="D110" i="3"/>
  <c r="F109" i="3"/>
  <c r="H109" i="3"/>
  <c r="D110" i="2"/>
  <c r="N109" i="3"/>
  <c r="D110" i="4"/>
  <c r="P109" i="3"/>
  <c r="D110" i="5"/>
  <c r="R109" i="3"/>
  <c r="D110" i="6"/>
  <c r="T109" i="3"/>
  <c r="J109" i="3"/>
  <c r="V109" i="3"/>
  <c r="D109" i="3"/>
  <c r="F108" i="3"/>
  <c r="H108" i="3"/>
  <c r="D109" i="2"/>
  <c r="N108" i="3"/>
  <c r="D109" i="4"/>
  <c r="P108" i="3"/>
  <c r="D109" i="5"/>
  <c r="R108" i="3"/>
  <c r="D109" i="6"/>
  <c r="T108" i="3"/>
  <c r="J108" i="3"/>
  <c r="V108" i="3"/>
  <c r="D108" i="3"/>
  <c r="F107" i="3"/>
  <c r="H107" i="3"/>
  <c r="D108" i="2"/>
  <c r="N107" i="3"/>
  <c r="D108" i="4"/>
  <c r="P107" i="3"/>
  <c r="D108" i="5"/>
  <c r="R107" i="3"/>
  <c r="D108" i="6"/>
  <c r="T107" i="3"/>
  <c r="J107" i="3"/>
  <c r="V107" i="3"/>
  <c r="D107" i="3"/>
  <c r="F106" i="3"/>
  <c r="H106" i="3"/>
  <c r="D107" i="2"/>
  <c r="N106" i="3"/>
  <c r="D107" i="4"/>
  <c r="P106" i="3"/>
  <c r="D107" i="5"/>
  <c r="R106" i="3"/>
  <c r="D107" i="6"/>
  <c r="T106" i="3"/>
  <c r="J106" i="3"/>
  <c r="V106" i="3"/>
  <c r="D106" i="3"/>
  <c r="F105" i="3"/>
  <c r="H105" i="3"/>
  <c r="D106" i="2"/>
  <c r="N105" i="3"/>
  <c r="D106" i="4"/>
  <c r="P105" i="3"/>
  <c r="D106" i="5"/>
  <c r="R105" i="3"/>
  <c r="D106" i="6"/>
  <c r="T105" i="3"/>
  <c r="J105" i="3"/>
  <c r="V105" i="3"/>
  <c r="D105" i="3"/>
  <c r="F104" i="3"/>
  <c r="H104" i="3"/>
  <c r="D105" i="2"/>
  <c r="N104" i="3"/>
  <c r="D105" i="4"/>
  <c r="P104" i="3"/>
  <c r="D105" i="5"/>
  <c r="R104" i="3"/>
  <c r="D105" i="6"/>
  <c r="T104" i="3"/>
  <c r="J104" i="3"/>
  <c r="V104" i="3"/>
  <c r="D104" i="3"/>
  <c r="F103" i="3"/>
  <c r="H103" i="3"/>
  <c r="D104" i="2"/>
  <c r="N103" i="3"/>
  <c r="D104" i="4"/>
  <c r="P103" i="3"/>
  <c r="D104" i="5"/>
  <c r="R103" i="3"/>
  <c r="D104" i="6"/>
  <c r="T103" i="3"/>
  <c r="J103" i="3"/>
  <c r="V103" i="3"/>
  <c r="D103" i="3"/>
  <c r="F102" i="3"/>
  <c r="H102" i="3"/>
  <c r="D103" i="2"/>
  <c r="N102" i="3"/>
  <c r="D103" i="4"/>
  <c r="P102" i="3"/>
  <c r="D103" i="5"/>
  <c r="R102" i="3"/>
  <c r="D103" i="6"/>
  <c r="T102" i="3"/>
  <c r="J102" i="3"/>
  <c r="V102" i="3"/>
  <c r="D102" i="3"/>
  <c r="F101" i="3"/>
  <c r="H101" i="3"/>
  <c r="D102" i="2"/>
  <c r="N101" i="3"/>
  <c r="D102" i="4"/>
  <c r="P101" i="3"/>
  <c r="D102" i="5"/>
  <c r="R101" i="3"/>
  <c r="D102" i="6"/>
  <c r="T101" i="3"/>
  <c r="J101" i="3"/>
  <c r="V101" i="3"/>
  <c r="D101" i="3"/>
  <c r="F100" i="3"/>
  <c r="H100" i="3"/>
  <c r="D101" i="2"/>
  <c r="N100" i="3"/>
  <c r="D101" i="4"/>
  <c r="P100" i="3"/>
  <c r="D101" i="5"/>
  <c r="R100" i="3"/>
  <c r="D101" i="6"/>
  <c r="T100" i="3"/>
  <c r="J100" i="3"/>
  <c r="V100" i="3"/>
  <c r="D100" i="3"/>
  <c r="F99" i="3"/>
  <c r="H99" i="3"/>
  <c r="D100" i="2"/>
  <c r="N99" i="3"/>
  <c r="D100" i="4"/>
  <c r="P99" i="3"/>
  <c r="D100" i="5"/>
  <c r="R99" i="3"/>
  <c r="D100" i="6"/>
  <c r="T99" i="3"/>
  <c r="J99" i="3"/>
  <c r="V99" i="3"/>
  <c r="D99" i="3"/>
  <c r="F98" i="3"/>
  <c r="H98" i="3"/>
  <c r="D99" i="2"/>
  <c r="N98" i="3"/>
  <c r="D99" i="4"/>
  <c r="P98" i="3"/>
  <c r="D99" i="5"/>
  <c r="R98" i="3"/>
  <c r="D99" i="6"/>
  <c r="T98" i="3"/>
  <c r="J98" i="3"/>
  <c r="V98" i="3"/>
  <c r="D98" i="3"/>
  <c r="F97" i="3"/>
  <c r="H97" i="3"/>
  <c r="D98" i="2"/>
  <c r="N97" i="3"/>
  <c r="D98" i="4"/>
  <c r="P97" i="3"/>
  <c r="D98" i="5"/>
  <c r="R97" i="3"/>
  <c r="D98" i="6"/>
  <c r="T97" i="3"/>
  <c r="J97" i="3"/>
  <c r="V97" i="3"/>
  <c r="D97" i="3"/>
  <c r="F96" i="3"/>
  <c r="H96" i="3"/>
  <c r="D97" i="2"/>
  <c r="N96" i="3"/>
  <c r="D97" i="4"/>
  <c r="P96" i="3"/>
  <c r="D97" i="5"/>
  <c r="R96" i="3"/>
  <c r="D97" i="6"/>
  <c r="T96" i="3"/>
  <c r="J96" i="3"/>
  <c r="V96" i="3"/>
  <c r="D96" i="3"/>
  <c r="F95" i="3"/>
  <c r="H95" i="3"/>
  <c r="D96" i="2"/>
  <c r="N95" i="3"/>
  <c r="D96" i="4"/>
  <c r="P95" i="3"/>
  <c r="D96" i="5"/>
  <c r="R95" i="3"/>
  <c r="D96" i="6"/>
  <c r="T95" i="3"/>
  <c r="J95" i="3"/>
  <c r="V95" i="3"/>
  <c r="D95" i="3"/>
  <c r="F94" i="3"/>
  <c r="H94" i="3"/>
  <c r="D95" i="2"/>
  <c r="N94" i="3"/>
  <c r="D95" i="4"/>
  <c r="P94" i="3"/>
  <c r="D95" i="5"/>
  <c r="R94" i="3"/>
  <c r="D95" i="6"/>
  <c r="T94" i="3"/>
  <c r="J94" i="3"/>
  <c r="V94" i="3"/>
  <c r="D94" i="3"/>
  <c r="F93" i="3"/>
  <c r="H93" i="3"/>
  <c r="D94" i="2"/>
  <c r="N93" i="3"/>
  <c r="D94" i="4"/>
  <c r="P93" i="3"/>
  <c r="D94" i="5"/>
  <c r="R93" i="3"/>
  <c r="D94" i="6"/>
  <c r="T93" i="3"/>
  <c r="J93" i="3"/>
  <c r="V93" i="3"/>
  <c r="D93" i="3"/>
  <c r="F92" i="3"/>
  <c r="H92" i="3"/>
  <c r="D93" i="2"/>
  <c r="N92" i="3"/>
  <c r="D93" i="4"/>
  <c r="P92" i="3"/>
  <c r="D93" i="5"/>
  <c r="R92" i="3"/>
  <c r="D93" i="6"/>
  <c r="T92" i="3"/>
  <c r="J92" i="3"/>
  <c r="V92" i="3"/>
  <c r="D92" i="3"/>
  <c r="F91" i="3"/>
  <c r="H91" i="3"/>
  <c r="D92" i="2"/>
  <c r="N91" i="3"/>
  <c r="D92" i="4"/>
  <c r="P91" i="3"/>
  <c r="D92" i="5"/>
  <c r="R91" i="3"/>
  <c r="D92" i="6"/>
  <c r="T91" i="3"/>
  <c r="J91" i="3"/>
  <c r="V91" i="3"/>
  <c r="D91" i="3"/>
  <c r="F90" i="3"/>
  <c r="H90" i="3"/>
  <c r="D91" i="2"/>
  <c r="N90" i="3"/>
  <c r="D91" i="4"/>
  <c r="P90" i="3"/>
  <c r="D91" i="5"/>
  <c r="R90" i="3"/>
  <c r="D91" i="6"/>
  <c r="T90" i="3"/>
  <c r="J90" i="3"/>
  <c r="V90" i="3"/>
  <c r="D90" i="3"/>
  <c r="F89" i="3"/>
  <c r="H89" i="3"/>
  <c r="D90" i="2"/>
  <c r="N89" i="3"/>
  <c r="D90" i="4"/>
  <c r="P89" i="3"/>
  <c r="D90" i="5"/>
  <c r="R89" i="3"/>
  <c r="D90" i="6"/>
  <c r="T89" i="3"/>
  <c r="J89" i="3"/>
  <c r="V89" i="3"/>
  <c r="D89" i="3"/>
  <c r="F88" i="3"/>
  <c r="H88" i="3"/>
  <c r="D89" i="2"/>
  <c r="N88" i="3"/>
  <c r="D89" i="4"/>
  <c r="P88" i="3"/>
  <c r="D89" i="5"/>
  <c r="R88" i="3"/>
  <c r="D89" i="6"/>
  <c r="T88" i="3"/>
  <c r="J88" i="3"/>
  <c r="V88" i="3"/>
  <c r="D88" i="3"/>
  <c r="F87" i="3"/>
  <c r="H87" i="3"/>
  <c r="D88" i="2"/>
  <c r="N87" i="3"/>
  <c r="D88" i="4"/>
  <c r="P87" i="3"/>
  <c r="D88" i="5"/>
  <c r="R87" i="3"/>
  <c r="D88" i="6"/>
  <c r="T87" i="3"/>
  <c r="J87" i="3"/>
  <c r="V87" i="3"/>
  <c r="D87" i="3"/>
  <c r="F86" i="3"/>
  <c r="H86" i="3"/>
  <c r="D87" i="2"/>
  <c r="N86" i="3"/>
  <c r="D87" i="4"/>
  <c r="P86" i="3"/>
  <c r="D87" i="5"/>
  <c r="R86" i="3"/>
  <c r="D87" i="6"/>
  <c r="T86" i="3"/>
  <c r="J86" i="3"/>
  <c r="V86" i="3"/>
  <c r="D86" i="3"/>
  <c r="F85" i="3"/>
  <c r="H85" i="3"/>
  <c r="D86" i="2"/>
  <c r="N85" i="3"/>
  <c r="D86" i="4"/>
  <c r="P85" i="3"/>
  <c r="D86" i="5"/>
  <c r="R85" i="3"/>
  <c r="D86" i="6"/>
  <c r="T85" i="3"/>
  <c r="J85" i="3"/>
  <c r="V85" i="3"/>
  <c r="D85" i="3"/>
  <c r="F84" i="3"/>
  <c r="H84" i="3"/>
  <c r="D85" i="2"/>
  <c r="N84" i="3"/>
  <c r="D85" i="4"/>
  <c r="P84" i="3"/>
  <c r="D85" i="5"/>
  <c r="R84" i="3"/>
  <c r="D85" i="6"/>
  <c r="T84" i="3"/>
  <c r="J84" i="3"/>
  <c r="V84" i="3"/>
  <c r="D84" i="3"/>
  <c r="F83" i="3"/>
  <c r="H83" i="3"/>
  <c r="D84" i="2"/>
  <c r="N83" i="3"/>
  <c r="D84" i="4"/>
  <c r="P83" i="3"/>
  <c r="D84" i="5"/>
  <c r="R83" i="3"/>
  <c r="D84" i="6"/>
  <c r="T83" i="3"/>
  <c r="J83" i="3"/>
  <c r="V83" i="3"/>
  <c r="D83" i="3"/>
  <c r="F82" i="3"/>
  <c r="H82" i="3"/>
  <c r="D83" i="2"/>
  <c r="N82" i="3"/>
  <c r="D83" i="4"/>
  <c r="P82" i="3"/>
  <c r="D83" i="5"/>
  <c r="R82" i="3"/>
  <c r="D83" i="6"/>
  <c r="T82" i="3"/>
  <c r="J82" i="3"/>
  <c r="V82" i="3"/>
  <c r="D82" i="3"/>
  <c r="F81" i="3"/>
  <c r="H81" i="3"/>
  <c r="D82" i="2"/>
  <c r="N81" i="3"/>
  <c r="D82" i="4"/>
  <c r="P81" i="3"/>
  <c r="D82" i="5"/>
  <c r="R81" i="3"/>
  <c r="D82" i="6"/>
  <c r="T81" i="3"/>
  <c r="J81" i="3"/>
  <c r="V81" i="3"/>
  <c r="D81" i="3"/>
  <c r="F80" i="3"/>
  <c r="H80" i="3"/>
  <c r="D81" i="2"/>
  <c r="N80" i="3"/>
  <c r="D81" i="4"/>
  <c r="P80" i="3"/>
  <c r="D81" i="5"/>
  <c r="R80" i="3"/>
  <c r="D81" i="6"/>
  <c r="T80" i="3"/>
  <c r="J80" i="3"/>
  <c r="V80" i="3"/>
  <c r="D80" i="3"/>
  <c r="F79" i="3"/>
  <c r="H79" i="3"/>
  <c r="D80" i="2"/>
  <c r="N79" i="3"/>
  <c r="D80" i="4"/>
  <c r="P79" i="3"/>
  <c r="D80" i="5"/>
  <c r="R79" i="3"/>
  <c r="D80" i="6"/>
  <c r="T79" i="3"/>
  <c r="J79" i="3"/>
  <c r="V79" i="3"/>
  <c r="D79" i="3"/>
  <c r="F78" i="3"/>
  <c r="H78" i="3"/>
  <c r="D79" i="2"/>
  <c r="N78" i="3"/>
  <c r="D79" i="4"/>
  <c r="P78" i="3"/>
  <c r="D79" i="5"/>
  <c r="R78" i="3"/>
  <c r="D79" i="6"/>
  <c r="T78" i="3"/>
  <c r="J78" i="3"/>
  <c r="V78" i="3"/>
  <c r="D78" i="3"/>
  <c r="F77" i="3"/>
  <c r="H77" i="3"/>
  <c r="D78" i="2"/>
  <c r="N77" i="3"/>
  <c r="D78" i="4"/>
  <c r="P77" i="3"/>
  <c r="D78" i="5"/>
  <c r="R77" i="3"/>
  <c r="D78" i="6"/>
  <c r="T77" i="3"/>
  <c r="J77" i="3"/>
  <c r="V77" i="3"/>
  <c r="D77" i="3"/>
  <c r="F76" i="3"/>
  <c r="H76" i="3"/>
  <c r="D77" i="2"/>
  <c r="N76" i="3"/>
  <c r="D77" i="4"/>
  <c r="P76" i="3"/>
  <c r="D77" i="5"/>
  <c r="R76" i="3"/>
  <c r="D77" i="6"/>
  <c r="T76" i="3"/>
  <c r="J76" i="3"/>
  <c r="V76" i="3"/>
  <c r="D76" i="3"/>
  <c r="F75" i="3"/>
  <c r="H75" i="3"/>
  <c r="D76" i="2"/>
  <c r="N75" i="3"/>
  <c r="D76" i="4"/>
  <c r="P75" i="3"/>
  <c r="D76" i="5"/>
  <c r="R75" i="3"/>
  <c r="D76" i="6"/>
  <c r="T75" i="3"/>
  <c r="J75" i="3"/>
  <c r="V75" i="3"/>
  <c r="D75" i="3"/>
  <c r="F74" i="3"/>
  <c r="H74" i="3"/>
  <c r="D75" i="2"/>
  <c r="N74" i="3"/>
  <c r="D75" i="4"/>
  <c r="P74" i="3"/>
  <c r="D75" i="5"/>
  <c r="R74" i="3"/>
  <c r="D75" i="6"/>
  <c r="T74" i="3"/>
  <c r="J74" i="3"/>
  <c r="V74" i="3"/>
  <c r="D74" i="3"/>
  <c r="F73" i="3"/>
  <c r="H73" i="3"/>
  <c r="D74" i="2"/>
  <c r="N73" i="3"/>
  <c r="D74" i="4"/>
  <c r="P73" i="3"/>
  <c r="D74" i="5"/>
  <c r="R73" i="3"/>
  <c r="D74" i="6"/>
  <c r="T73" i="3"/>
  <c r="J73" i="3"/>
  <c r="V73" i="3"/>
  <c r="D73" i="3"/>
  <c r="F72" i="3"/>
  <c r="H72" i="3"/>
  <c r="D73" i="2"/>
  <c r="N72" i="3"/>
  <c r="D73" i="4"/>
  <c r="P72" i="3"/>
  <c r="D73" i="5"/>
  <c r="R72" i="3"/>
  <c r="D73" i="6"/>
  <c r="T72" i="3"/>
  <c r="J72" i="3"/>
  <c r="V72" i="3"/>
  <c r="D72" i="3"/>
  <c r="F71" i="3"/>
  <c r="H71" i="3"/>
  <c r="D72" i="2"/>
  <c r="N71" i="3"/>
  <c r="D72" i="4"/>
  <c r="P71" i="3"/>
  <c r="D72" i="5"/>
  <c r="R71" i="3"/>
  <c r="D72" i="6"/>
  <c r="T71" i="3"/>
  <c r="J71" i="3"/>
  <c r="V71" i="3"/>
  <c r="D71" i="3"/>
  <c r="F70" i="3"/>
  <c r="H70" i="3"/>
  <c r="D71" i="2"/>
  <c r="N70" i="3"/>
  <c r="D71" i="4"/>
  <c r="P70" i="3"/>
  <c r="D71" i="5"/>
  <c r="R70" i="3"/>
  <c r="D71" i="6"/>
  <c r="T70" i="3"/>
  <c r="J70" i="3"/>
  <c r="V70" i="3"/>
  <c r="D70" i="3"/>
  <c r="F69" i="3"/>
  <c r="H69" i="3"/>
  <c r="D70" i="2"/>
  <c r="N69" i="3"/>
  <c r="D70" i="4"/>
  <c r="P69" i="3"/>
  <c r="D70" i="5"/>
  <c r="R69" i="3"/>
  <c r="D70" i="6"/>
  <c r="T69" i="3"/>
  <c r="J69" i="3"/>
  <c r="V69" i="3"/>
  <c r="D69" i="3"/>
  <c r="F68" i="3"/>
  <c r="H68" i="3"/>
  <c r="D69" i="2"/>
  <c r="N68" i="3"/>
  <c r="D69" i="4"/>
  <c r="P68" i="3"/>
  <c r="D69" i="5"/>
  <c r="R68" i="3"/>
  <c r="D69" i="6"/>
  <c r="T68" i="3"/>
  <c r="J68" i="3"/>
  <c r="V68" i="3"/>
  <c r="D68" i="3"/>
  <c r="F67" i="3"/>
  <c r="H67" i="3"/>
  <c r="D68" i="2"/>
  <c r="N67" i="3"/>
  <c r="D68" i="4"/>
  <c r="P67" i="3"/>
  <c r="D68" i="5"/>
  <c r="R67" i="3"/>
  <c r="D68" i="6"/>
  <c r="T67" i="3"/>
  <c r="J67" i="3"/>
  <c r="V67" i="3"/>
  <c r="D67" i="3"/>
  <c r="F66" i="3"/>
  <c r="H66" i="3"/>
  <c r="D67" i="2"/>
  <c r="N66" i="3"/>
  <c r="D67" i="4"/>
  <c r="P66" i="3"/>
  <c r="D67" i="5"/>
  <c r="R66" i="3"/>
  <c r="D67" i="6"/>
  <c r="T66" i="3"/>
  <c r="J66" i="3"/>
  <c r="V66" i="3"/>
  <c r="D66" i="3"/>
  <c r="F65" i="3"/>
  <c r="H65" i="3"/>
  <c r="D66" i="2"/>
  <c r="N65" i="3"/>
  <c r="D66" i="4"/>
  <c r="P65" i="3"/>
  <c r="D66" i="5"/>
  <c r="R65" i="3"/>
  <c r="D66" i="6"/>
  <c r="T65" i="3"/>
  <c r="J65" i="3"/>
  <c r="V65" i="3"/>
  <c r="D65" i="3"/>
  <c r="F64" i="3"/>
  <c r="H64" i="3"/>
  <c r="D65" i="2"/>
  <c r="N64" i="3"/>
  <c r="D65" i="4"/>
  <c r="P64" i="3"/>
  <c r="D65" i="5"/>
  <c r="R64" i="3"/>
  <c r="D65" i="6"/>
  <c r="T64" i="3"/>
  <c r="J64" i="3"/>
  <c r="V64" i="3"/>
  <c r="D64" i="3"/>
  <c r="F63" i="3"/>
  <c r="H63" i="3"/>
  <c r="D64" i="2"/>
  <c r="N63" i="3"/>
  <c r="D64" i="4"/>
  <c r="P63" i="3"/>
  <c r="D64" i="5"/>
  <c r="R63" i="3"/>
  <c r="D64" i="6"/>
  <c r="T63" i="3"/>
  <c r="J63" i="3"/>
  <c r="V63" i="3"/>
  <c r="D63" i="3"/>
  <c r="F62" i="3"/>
  <c r="H62" i="3"/>
  <c r="D63" i="2"/>
  <c r="N62" i="3"/>
  <c r="D63" i="4"/>
  <c r="P62" i="3"/>
  <c r="D63" i="5"/>
  <c r="R62" i="3"/>
  <c r="D63" i="6"/>
  <c r="T62" i="3"/>
  <c r="J62" i="3"/>
  <c r="V62" i="3"/>
  <c r="D62" i="3"/>
  <c r="F61" i="3"/>
  <c r="H61" i="3"/>
  <c r="D62" i="2"/>
  <c r="N61" i="3"/>
  <c r="D62" i="4"/>
  <c r="P61" i="3"/>
  <c r="D62" i="5"/>
  <c r="R61" i="3"/>
  <c r="D62" i="6"/>
  <c r="T61" i="3"/>
  <c r="J61" i="3"/>
  <c r="V61" i="3"/>
  <c r="D61" i="3"/>
  <c r="F60" i="3"/>
  <c r="H60" i="3"/>
  <c r="D61" i="2"/>
  <c r="N60" i="3"/>
  <c r="D61" i="4"/>
  <c r="P60" i="3"/>
  <c r="D61" i="5"/>
  <c r="R60" i="3"/>
  <c r="D61" i="6"/>
  <c r="T60" i="3"/>
  <c r="J60" i="3"/>
  <c r="V60" i="3"/>
  <c r="D60" i="3"/>
  <c r="F59" i="3"/>
  <c r="H59" i="3"/>
  <c r="D60" i="2"/>
  <c r="N59" i="3"/>
  <c r="D60" i="4"/>
  <c r="P59" i="3"/>
  <c r="D60" i="5"/>
  <c r="R59" i="3"/>
  <c r="D60" i="6"/>
  <c r="T59" i="3"/>
  <c r="J59" i="3"/>
  <c r="V59" i="3"/>
  <c r="D59" i="3"/>
  <c r="F58" i="3"/>
  <c r="H58" i="3"/>
  <c r="D59" i="2"/>
  <c r="N58" i="3"/>
  <c r="D59" i="4"/>
  <c r="P58" i="3"/>
  <c r="D59" i="5"/>
  <c r="R58" i="3"/>
  <c r="D59" i="6"/>
  <c r="T58" i="3"/>
  <c r="J58" i="3"/>
  <c r="V58" i="3"/>
  <c r="D58" i="3"/>
  <c r="F57" i="3"/>
  <c r="H57" i="3"/>
  <c r="D58" i="2"/>
  <c r="N57" i="3"/>
  <c r="D58" i="4"/>
  <c r="P57" i="3"/>
  <c r="D58" i="5"/>
  <c r="R57" i="3"/>
  <c r="D58" i="6"/>
  <c r="T57" i="3"/>
  <c r="J57" i="3"/>
  <c r="V57" i="3"/>
  <c r="D57" i="3"/>
  <c r="F56" i="3"/>
  <c r="H56" i="3"/>
  <c r="D57" i="2"/>
  <c r="N56" i="3"/>
  <c r="D57" i="4"/>
  <c r="P56" i="3"/>
  <c r="D57" i="5"/>
  <c r="R56" i="3"/>
  <c r="D57" i="6"/>
  <c r="T56" i="3"/>
  <c r="J56" i="3"/>
  <c r="V56" i="3"/>
  <c r="D56" i="3"/>
  <c r="F55" i="3"/>
  <c r="H55" i="3"/>
  <c r="D56" i="2"/>
  <c r="N55" i="3"/>
  <c r="D56" i="4"/>
  <c r="P55" i="3"/>
  <c r="D56" i="5"/>
  <c r="R55" i="3"/>
  <c r="D56" i="6"/>
  <c r="T55" i="3"/>
  <c r="J55" i="3"/>
  <c r="V55" i="3"/>
  <c r="D55" i="3"/>
  <c r="F54" i="3"/>
  <c r="H54" i="3"/>
  <c r="D55" i="2"/>
  <c r="N54" i="3"/>
  <c r="D55" i="4"/>
  <c r="P54" i="3"/>
  <c r="D55" i="5"/>
  <c r="R54" i="3"/>
  <c r="D55" i="6"/>
  <c r="T54" i="3"/>
  <c r="J54" i="3"/>
  <c r="V54" i="3"/>
  <c r="D54" i="3"/>
  <c r="F53" i="3"/>
  <c r="H53" i="3"/>
  <c r="D54" i="2"/>
  <c r="N53" i="3"/>
  <c r="D54" i="4"/>
  <c r="P53" i="3"/>
  <c r="D54" i="5"/>
  <c r="R53" i="3"/>
  <c r="D54" i="6"/>
  <c r="T53" i="3"/>
  <c r="J53" i="3"/>
  <c r="V53" i="3"/>
  <c r="D53" i="3"/>
  <c r="F52" i="3"/>
  <c r="H52" i="3"/>
  <c r="D53" i="2"/>
  <c r="N52" i="3"/>
  <c r="D53" i="4"/>
  <c r="P52" i="3"/>
  <c r="D53" i="5"/>
  <c r="R52" i="3"/>
  <c r="D53" i="6"/>
  <c r="T52" i="3"/>
  <c r="J52" i="3"/>
  <c r="V52" i="3"/>
  <c r="D52" i="3"/>
  <c r="F51" i="3"/>
  <c r="H51" i="3"/>
  <c r="D52" i="2"/>
  <c r="N51" i="3"/>
  <c r="D52" i="4"/>
  <c r="P51" i="3"/>
  <c r="D52" i="5"/>
  <c r="R51" i="3"/>
  <c r="D52" i="6"/>
  <c r="T51" i="3"/>
  <c r="J51" i="3"/>
  <c r="V51" i="3"/>
  <c r="D51" i="3"/>
  <c r="F50" i="3"/>
  <c r="H50" i="3"/>
  <c r="D51" i="2"/>
  <c r="N50" i="3"/>
  <c r="D51" i="4"/>
  <c r="P50" i="3"/>
  <c r="D51" i="5"/>
  <c r="R50" i="3"/>
  <c r="D51" i="6"/>
  <c r="T50" i="3"/>
  <c r="J50" i="3"/>
  <c r="V50" i="3"/>
  <c r="D50" i="3"/>
  <c r="F49" i="3"/>
  <c r="H49" i="3"/>
  <c r="D50" i="2"/>
  <c r="N49" i="3"/>
  <c r="D50" i="4"/>
  <c r="P49" i="3"/>
  <c r="D50" i="5"/>
  <c r="R49" i="3"/>
  <c r="D50" i="6"/>
  <c r="T49" i="3"/>
  <c r="J49" i="3"/>
  <c r="V49" i="3"/>
  <c r="D49" i="3"/>
  <c r="F48" i="3"/>
  <c r="H48" i="3"/>
  <c r="D49" i="2"/>
  <c r="N48" i="3"/>
  <c r="D49" i="4"/>
  <c r="P48" i="3"/>
  <c r="D49" i="5"/>
  <c r="R48" i="3"/>
  <c r="D49" i="6"/>
  <c r="T48" i="3"/>
  <c r="J48" i="3"/>
  <c r="V48" i="3"/>
  <c r="D48" i="3"/>
  <c r="F47" i="3"/>
  <c r="H47" i="3"/>
  <c r="D48" i="2"/>
  <c r="N47" i="3"/>
  <c r="D48" i="4"/>
  <c r="P47" i="3"/>
  <c r="D48" i="5"/>
  <c r="R47" i="3"/>
  <c r="D48" i="6"/>
  <c r="T47" i="3"/>
  <c r="J47" i="3"/>
  <c r="V47" i="3"/>
  <c r="D47" i="3"/>
  <c r="F46" i="3"/>
  <c r="H46" i="3"/>
  <c r="D47" i="2"/>
  <c r="N46" i="3"/>
  <c r="D47" i="4"/>
  <c r="P46" i="3"/>
  <c r="D47" i="5"/>
  <c r="R46" i="3"/>
  <c r="D47" i="6"/>
  <c r="T46" i="3"/>
  <c r="J46" i="3"/>
  <c r="V46" i="3"/>
  <c r="D46" i="3"/>
  <c r="F45" i="3"/>
  <c r="H45" i="3"/>
  <c r="D46" i="2"/>
  <c r="N45" i="3"/>
  <c r="D46" i="4"/>
  <c r="P45" i="3"/>
  <c r="D46" i="5"/>
  <c r="R45" i="3"/>
  <c r="D46" i="6"/>
  <c r="T45" i="3"/>
  <c r="J45" i="3"/>
  <c r="V45" i="3"/>
  <c r="D45" i="3"/>
  <c r="F44" i="3"/>
  <c r="H44" i="3"/>
  <c r="D45" i="2"/>
  <c r="N44" i="3"/>
  <c r="D45" i="4"/>
  <c r="P44" i="3"/>
  <c r="D45" i="5"/>
  <c r="R44" i="3"/>
  <c r="D45" i="6"/>
  <c r="T44" i="3"/>
  <c r="J44" i="3"/>
  <c r="V44" i="3"/>
  <c r="D44" i="3"/>
  <c r="F43" i="3"/>
  <c r="H43" i="3"/>
  <c r="D44" i="2"/>
  <c r="N43" i="3"/>
  <c r="D44" i="4"/>
  <c r="P43" i="3"/>
  <c r="D44" i="5"/>
  <c r="R43" i="3"/>
  <c r="D44" i="6"/>
  <c r="T43" i="3"/>
  <c r="J43" i="3"/>
  <c r="V43" i="3"/>
  <c r="D43" i="3"/>
  <c r="F42" i="3"/>
  <c r="H42" i="3"/>
  <c r="D43" i="2"/>
  <c r="N42" i="3"/>
  <c r="D43" i="4"/>
  <c r="P42" i="3"/>
  <c r="D43" i="5"/>
  <c r="R42" i="3"/>
  <c r="D43" i="6"/>
  <c r="T42" i="3"/>
  <c r="J42" i="3"/>
  <c r="V42" i="3"/>
  <c r="D42" i="3"/>
  <c r="F41" i="3"/>
  <c r="H41" i="3"/>
  <c r="D42" i="2"/>
  <c r="N41" i="3"/>
  <c r="D42" i="4"/>
  <c r="P41" i="3"/>
  <c r="D42" i="5"/>
  <c r="R41" i="3"/>
  <c r="D42" i="6"/>
  <c r="T41" i="3"/>
  <c r="J41" i="3"/>
  <c r="V41" i="3"/>
  <c r="D41" i="3"/>
  <c r="F40" i="3"/>
  <c r="H40" i="3"/>
  <c r="D41" i="2"/>
  <c r="N40" i="3"/>
  <c r="D41" i="4"/>
  <c r="P40" i="3"/>
  <c r="D41" i="5"/>
  <c r="R40" i="3"/>
  <c r="D41" i="6"/>
  <c r="T40" i="3"/>
  <c r="J40" i="3"/>
  <c r="V40" i="3"/>
  <c r="D40" i="3"/>
  <c r="F39" i="3"/>
  <c r="H39" i="3"/>
  <c r="D40" i="2"/>
  <c r="N39" i="3"/>
  <c r="D40" i="4"/>
  <c r="P39" i="3"/>
  <c r="D40" i="5"/>
  <c r="R39" i="3"/>
  <c r="D40" i="6"/>
  <c r="T39" i="3"/>
  <c r="J39" i="3"/>
  <c r="V39" i="3"/>
  <c r="D39" i="3"/>
  <c r="F38" i="3"/>
  <c r="H38" i="3"/>
  <c r="D39" i="2"/>
  <c r="N38" i="3"/>
  <c r="D39" i="4"/>
  <c r="P38" i="3"/>
  <c r="D39" i="5"/>
  <c r="R38" i="3"/>
  <c r="D39" i="6"/>
  <c r="T38" i="3"/>
  <c r="J38" i="3"/>
  <c r="V38" i="3"/>
  <c r="D38" i="3"/>
  <c r="F37" i="3"/>
  <c r="H37" i="3"/>
  <c r="D38" i="2"/>
  <c r="N37" i="3"/>
  <c r="D38" i="4"/>
  <c r="P37" i="3"/>
  <c r="D38" i="5"/>
  <c r="R37" i="3"/>
  <c r="D38" i="6"/>
  <c r="T37" i="3"/>
  <c r="J37" i="3"/>
  <c r="V37" i="3"/>
  <c r="D37" i="3"/>
  <c r="F36" i="3"/>
  <c r="H36" i="3"/>
  <c r="D37" i="2"/>
  <c r="N36" i="3"/>
  <c r="D37" i="4"/>
  <c r="P36" i="3"/>
  <c r="D37" i="5"/>
  <c r="R36" i="3"/>
  <c r="D37" i="6"/>
  <c r="T36" i="3"/>
  <c r="J36" i="3"/>
  <c r="V36" i="3"/>
  <c r="D36" i="3"/>
  <c r="F35" i="3"/>
  <c r="H35" i="3"/>
  <c r="D36" i="2"/>
  <c r="N35" i="3"/>
  <c r="D36" i="4"/>
  <c r="P35" i="3"/>
  <c r="D36" i="5"/>
  <c r="R35" i="3"/>
  <c r="D36" i="6"/>
  <c r="T35" i="3"/>
  <c r="J35" i="3"/>
  <c r="V35" i="3"/>
  <c r="D35" i="3"/>
  <c r="F34" i="3"/>
  <c r="H34" i="3"/>
  <c r="D35" i="2"/>
  <c r="N34" i="3"/>
  <c r="D35" i="4"/>
  <c r="P34" i="3"/>
  <c r="D35" i="5"/>
  <c r="R34" i="3"/>
  <c r="D35" i="6"/>
  <c r="T34" i="3"/>
  <c r="J34" i="3"/>
  <c r="V34" i="3"/>
  <c r="D34" i="3"/>
  <c r="F33" i="3"/>
  <c r="H33" i="3"/>
  <c r="D34" i="2"/>
  <c r="N33" i="3"/>
  <c r="D34" i="4"/>
  <c r="P33" i="3"/>
  <c r="D34" i="5"/>
  <c r="R33" i="3"/>
  <c r="D34" i="6"/>
  <c r="T33" i="3"/>
  <c r="J33" i="3"/>
  <c r="V33" i="3"/>
  <c r="D33" i="3"/>
  <c r="F32" i="3"/>
  <c r="H32" i="3"/>
  <c r="D33" i="2"/>
  <c r="N32" i="3"/>
  <c r="D33" i="4"/>
  <c r="P32" i="3"/>
  <c r="D33" i="5"/>
  <c r="R32" i="3"/>
  <c r="D33" i="6"/>
  <c r="T32" i="3"/>
  <c r="J32" i="3"/>
  <c r="V32" i="3"/>
  <c r="D32" i="3"/>
  <c r="F31" i="3"/>
  <c r="H31" i="3"/>
  <c r="D32" i="2"/>
  <c r="N31" i="3"/>
  <c r="D32" i="4"/>
  <c r="P31" i="3"/>
  <c r="D32" i="5"/>
  <c r="R31" i="3"/>
  <c r="D32" i="6"/>
  <c r="T31" i="3"/>
  <c r="J31" i="3"/>
  <c r="V31" i="3"/>
  <c r="D31" i="3"/>
  <c r="F30" i="3"/>
  <c r="H30" i="3"/>
  <c r="D31" i="2"/>
  <c r="N30" i="3"/>
  <c r="D31" i="4"/>
  <c r="P30" i="3"/>
  <c r="D31" i="5"/>
  <c r="R30" i="3"/>
  <c r="D31" i="6"/>
  <c r="T30" i="3"/>
  <c r="J30" i="3"/>
  <c r="V30" i="3"/>
  <c r="D30" i="3"/>
  <c r="F29" i="3"/>
  <c r="H29" i="3"/>
  <c r="D30" i="2"/>
  <c r="N29" i="3"/>
  <c r="D30" i="4"/>
  <c r="P29" i="3"/>
  <c r="D30" i="5"/>
  <c r="R29" i="3"/>
  <c r="D30" i="6"/>
  <c r="T29" i="3"/>
  <c r="J29" i="3"/>
  <c r="V29" i="3"/>
  <c r="D29" i="3"/>
  <c r="F28" i="3"/>
  <c r="H28" i="3"/>
  <c r="D29" i="2"/>
  <c r="N28" i="3"/>
  <c r="D29" i="4"/>
  <c r="P28" i="3"/>
  <c r="D29" i="5"/>
  <c r="R28" i="3"/>
  <c r="D29" i="6"/>
  <c r="T28" i="3"/>
  <c r="J28" i="3"/>
  <c r="V28" i="3"/>
  <c r="D28" i="3"/>
  <c r="F27" i="3"/>
  <c r="H27" i="3"/>
  <c r="D28" i="2"/>
  <c r="N27" i="3"/>
  <c r="D28" i="4"/>
  <c r="P27" i="3"/>
  <c r="D28" i="5"/>
  <c r="R27" i="3"/>
  <c r="D28" i="6"/>
  <c r="T27" i="3"/>
  <c r="J27" i="3"/>
  <c r="V27" i="3"/>
  <c r="D27" i="3"/>
  <c r="F26" i="3"/>
  <c r="H26" i="3"/>
  <c r="D27" i="2"/>
  <c r="N26" i="3"/>
  <c r="D27" i="4"/>
  <c r="P26" i="3"/>
  <c r="D27" i="5"/>
  <c r="R26" i="3"/>
  <c r="D27" i="6"/>
  <c r="T26" i="3"/>
  <c r="J26" i="3"/>
  <c r="V26" i="3"/>
  <c r="D26" i="3"/>
  <c r="F25" i="3"/>
  <c r="H25" i="3"/>
  <c r="D26" i="2"/>
  <c r="N25" i="3"/>
  <c r="D26" i="4"/>
  <c r="P25" i="3"/>
  <c r="D26" i="5"/>
  <c r="R25" i="3"/>
  <c r="D26" i="6"/>
  <c r="T25" i="3"/>
  <c r="J25" i="3"/>
  <c r="V25" i="3"/>
  <c r="D25" i="3"/>
  <c r="F24" i="3"/>
  <c r="H24" i="3"/>
  <c r="D25" i="2"/>
  <c r="N24" i="3"/>
  <c r="D25" i="4"/>
  <c r="P24" i="3"/>
  <c r="D25" i="5"/>
  <c r="R24" i="3"/>
  <c r="D25" i="6"/>
  <c r="T24" i="3"/>
  <c r="J24" i="3"/>
  <c r="V24" i="3"/>
  <c r="D24" i="3"/>
  <c r="F23" i="3"/>
  <c r="H23" i="3"/>
  <c r="D24" i="2"/>
  <c r="N23" i="3"/>
  <c r="D24" i="4"/>
  <c r="P23" i="3"/>
  <c r="D24" i="5"/>
  <c r="R23" i="3"/>
  <c r="D24" i="6"/>
  <c r="T23" i="3"/>
  <c r="J23" i="3"/>
  <c r="V23" i="3"/>
  <c r="D23" i="3"/>
  <c r="F22" i="3"/>
  <c r="H22" i="3"/>
  <c r="D23" i="2"/>
  <c r="N22" i="3"/>
  <c r="D23" i="4"/>
  <c r="P22" i="3"/>
  <c r="D23" i="5"/>
  <c r="R22" i="3"/>
  <c r="D23" i="6"/>
  <c r="T22" i="3"/>
  <c r="J22" i="3"/>
  <c r="V22" i="3"/>
  <c r="D22" i="3"/>
  <c r="F21" i="3"/>
  <c r="H21" i="3"/>
  <c r="D22" i="2"/>
  <c r="N21" i="3"/>
  <c r="D22" i="4"/>
  <c r="P21" i="3"/>
  <c r="D22" i="5"/>
  <c r="R21" i="3"/>
  <c r="D22" i="6"/>
  <c r="T21" i="3"/>
  <c r="J21" i="3"/>
  <c r="V21" i="3"/>
  <c r="D21" i="3"/>
  <c r="F20" i="3"/>
  <c r="H20" i="3"/>
  <c r="D21" i="2"/>
  <c r="N20" i="3"/>
  <c r="D21" i="4"/>
  <c r="P20" i="3"/>
  <c r="D21" i="5"/>
  <c r="R20" i="3"/>
  <c r="D21" i="6"/>
  <c r="T20" i="3"/>
  <c r="J20" i="3"/>
  <c r="V20" i="3"/>
  <c r="D20" i="3"/>
  <c r="F19" i="3"/>
  <c r="H19" i="3"/>
  <c r="D20" i="2"/>
  <c r="N19" i="3"/>
  <c r="D20" i="4"/>
  <c r="P19" i="3"/>
  <c r="D20" i="5"/>
  <c r="R19" i="3"/>
  <c r="D20" i="6"/>
  <c r="T19" i="3"/>
  <c r="J19" i="3"/>
  <c r="V19" i="3"/>
  <c r="D19" i="3"/>
  <c r="F18" i="3"/>
  <c r="H18" i="3"/>
  <c r="D19" i="2"/>
  <c r="N18" i="3"/>
  <c r="D19" i="4"/>
  <c r="P18" i="3"/>
  <c r="D19" i="5"/>
  <c r="R18" i="3"/>
  <c r="D19" i="6"/>
  <c r="T18" i="3"/>
  <c r="J18" i="3"/>
  <c r="V18" i="3"/>
  <c r="D18" i="3"/>
  <c r="F17" i="3"/>
  <c r="H17" i="3"/>
  <c r="D18" i="2"/>
  <c r="N17" i="3"/>
  <c r="D18" i="4"/>
  <c r="P17" i="3"/>
  <c r="D18" i="5"/>
  <c r="R17" i="3"/>
  <c r="D18" i="6"/>
  <c r="T17" i="3"/>
  <c r="J17" i="3"/>
  <c r="V17" i="3"/>
  <c r="D17" i="3"/>
  <c r="F16" i="3"/>
  <c r="H16" i="3"/>
  <c r="D17" i="2"/>
  <c r="N16" i="3"/>
  <c r="D17" i="4"/>
  <c r="P16" i="3"/>
  <c r="D17" i="5"/>
  <c r="R16" i="3"/>
  <c r="D17" i="6"/>
  <c r="T16" i="3"/>
  <c r="J16" i="3"/>
  <c r="V16" i="3"/>
  <c r="D16" i="3"/>
  <c r="F15" i="3"/>
  <c r="H15" i="3"/>
  <c r="D16" i="2"/>
  <c r="N15" i="3"/>
  <c r="D16" i="4"/>
  <c r="P15" i="3"/>
  <c r="D16" i="5"/>
  <c r="R15" i="3"/>
  <c r="D16" i="6"/>
  <c r="T15" i="3"/>
  <c r="J15" i="3"/>
  <c r="V15" i="3"/>
  <c r="D15" i="3"/>
  <c r="F14" i="3"/>
  <c r="H14" i="3"/>
  <c r="D15" i="2"/>
  <c r="N14" i="3"/>
  <c r="D15" i="4"/>
  <c r="P14" i="3"/>
  <c r="D15" i="5"/>
  <c r="R14" i="3"/>
  <c r="D15" i="6"/>
  <c r="T14" i="3"/>
  <c r="J14" i="3"/>
  <c r="V14" i="3"/>
  <c r="D14" i="3"/>
  <c r="F13" i="3"/>
  <c r="H13" i="3"/>
  <c r="D14" i="2"/>
  <c r="N13" i="3"/>
  <c r="D14" i="4"/>
  <c r="P13" i="3"/>
  <c r="D14" i="5"/>
  <c r="R13" i="3"/>
  <c r="D14" i="6"/>
  <c r="T13" i="3"/>
  <c r="J13" i="3"/>
  <c r="V13" i="3"/>
  <c r="D13" i="3"/>
  <c r="F12" i="3"/>
  <c r="H12" i="3"/>
  <c r="D13" i="2"/>
  <c r="N12" i="3"/>
  <c r="D13" i="4"/>
  <c r="P12" i="3"/>
  <c r="D13" i="5"/>
  <c r="R12" i="3"/>
  <c r="D13" i="6"/>
  <c r="T12" i="3"/>
  <c r="J12" i="3"/>
  <c r="V12" i="3"/>
  <c r="D12" i="3"/>
  <c r="F11" i="3"/>
  <c r="H11" i="3"/>
  <c r="D12" i="2"/>
  <c r="N11" i="3"/>
  <c r="D12" i="4"/>
  <c r="P11" i="3"/>
  <c r="D12" i="5"/>
  <c r="R11" i="3"/>
  <c r="D12" i="6"/>
  <c r="T11" i="3"/>
  <c r="J11" i="3"/>
  <c r="V11" i="3"/>
  <c r="D11" i="3"/>
  <c r="F10" i="3"/>
  <c r="H10" i="3"/>
  <c r="D11" i="2"/>
  <c r="N10" i="3"/>
  <c r="D11" i="4"/>
  <c r="P10" i="3"/>
  <c r="D11" i="5"/>
  <c r="R10" i="3"/>
  <c r="D11" i="6"/>
  <c r="T10" i="3"/>
  <c r="J10" i="3"/>
  <c r="V10" i="3"/>
  <c r="D10" i="3"/>
  <c r="Z210" i="3"/>
  <c r="Z209" i="3"/>
  <c r="Z208" i="3"/>
  <c r="Z207" i="3"/>
  <c r="Z206" i="3"/>
  <c r="Z205" i="3"/>
  <c r="Z204" i="3"/>
  <c r="Z203" i="3"/>
  <c r="Z202" i="3"/>
  <c r="Z201" i="3"/>
  <c r="Z200" i="3"/>
  <c r="Z199" i="3"/>
  <c r="Z198" i="3"/>
  <c r="Z197" i="3"/>
  <c r="Z196" i="3"/>
  <c r="Z195" i="3"/>
  <c r="Z194" i="3"/>
  <c r="Z193" i="3"/>
  <c r="Z192" i="3"/>
  <c r="Z191" i="3"/>
  <c r="Z190" i="3"/>
  <c r="Z189" i="3"/>
  <c r="Z188" i="3"/>
  <c r="Z187" i="3"/>
  <c r="Z186" i="3"/>
  <c r="Z185" i="3"/>
  <c r="Z184" i="3"/>
  <c r="Z183" i="3"/>
  <c r="Z182" i="3"/>
  <c r="Z181" i="3"/>
  <c r="Z180" i="3"/>
  <c r="Z179" i="3"/>
  <c r="Z178" i="3"/>
  <c r="Z177" i="3"/>
  <c r="Z176" i="3"/>
  <c r="Z175" i="3"/>
  <c r="Z174" i="3"/>
  <c r="Z173" i="3"/>
  <c r="Z172" i="3"/>
  <c r="Z171" i="3"/>
  <c r="Z170" i="3"/>
  <c r="Z169" i="3"/>
  <c r="Z168" i="3"/>
  <c r="Z167" i="3"/>
  <c r="Z166" i="3"/>
  <c r="Z165" i="3"/>
  <c r="Z164" i="3"/>
  <c r="Z163" i="3"/>
  <c r="Z162" i="3"/>
  <c r="Z161" i="3"/>
  <c r="Z160" i="3"/>
  <c r="Z159" i="3"/>
  <c r="Z158" i="3"/>
  <c r="Z157" i="3"/>
  <c r="Z156" i="3"/>
  <c r="Z155" i="3"/>
  <c r="Z154" i="3"/>
  <c r="Z153" i="3"/>
  <c r="Z152" i="3"/>
  <c r="Z151" i="3"/>
  <c r="Z150" i="3"/>
  <c r="Z149" i="3"/>
  <c r="Z148" i="3"/>
  <c r="Z147" i="3"/>
  <c r="Z146" i="3"/>
  <c r="Z145" i="3"/>
  <c r="Z144" i="3"/>
  <c r="Z143" i="3"/>
  <c r="Z142" i="3"/>
  <c r="Z141" i="3"/>
  <c r="Z140" i="3"/>
  <c r="Z139" i="3"/>
  <c r="Z138" i="3"/>
  <c r="Z137" i="3"/>
  <c r="Z136" i="3"/>
  <c r="Z135" i="3"/>
  <c r="Z134" i="3"/>
  <c r="Z133" i="3"/>
  <c r="Z132" i="3"/>
  <c r="Z131" i="3"/>
  <c r="Z130" i="3"/>
  <c r="Z129" i="3"/>
  <c r="Z128" i="3"/>
  <c r="Z127" i="3"/>
  <c r="Z126" i="3"/>
  <c r="Z125" i="3"/>
  <c r="Z124" i="3"/>
  <c r="Z123" i="3"/>
  <c r="Z122" i="3"/>
  <c r="Z121" i="3"/>
  <c r="Z120" i="3"/>
  <c r="Z119" i="3"/>
  <c r="Z118" i="3"/>
  <c r="Z117" i="3"/>
  <c r="Z116" i="3"/>
  <c r="Z115" i="3"/>
  <c r="Z114" i="3"/>
  <c r="Z113" i="3"/>
  <c r="Z112" i="3"/>
  <c r="Z111" i="3"/>
  <c r="Z110" i="3"/>
  <c r="Z109" i="3"/>
  <c r="Z108" i="3"/>
  <c r="Z107" i="3"/>
  <c r="Z106" i="3"/>
  <c r="Z105" i="3"/>
  <c r="Z104" i="3"/>
  <c r="Z103" i="3"/>
  <c r="Z102" i="3"/>
  <c r="Z101" i="3"/>
  <c r="Z100" i="3"/>
  <c r="Z99" i="3"/>
  <c r="Z98" i="3"/>
  <c r="Z97" i="3"/>
  <c r="Z96" i="3"/>
  <c r="Z95" i="3"/>
  <c r="Z94" i="3"/>
  <c r="Z93" i="3"/>
  <c r="Z92" i="3"/>
  <c r="Z91" i="3"/>
  <c r="Z90" i="3"/>
  <c r="Z89" i="3"/>
  <c r="Z88" i="3"/>
  <c r="Z87" i="3"/>
  <c r="Z86" i="3"/>
  <c r="Z85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8" i="3"/>
  <c r="X210" i="3"/>
  <c r="X209" i="3"/>
  <c r="X208" i="3"/>
  <c r="X207" i="3"/>
  <c r="X206" i="3"/>
  <c r="X205" i="3"/>
  <c r="X204" i="3"/>
  <c r="X203" i="3"/>
  <c r="X202" i="3"/>
  <c r="X201" i="3"/>
  <c r="X200" i="3"/>
  <c r="X199" i="3"/>
  <c r="X198" i="3"/>
  <c r="X197" i="3"/>
  <c r="X196" i="3"/>
  <c r="X195" i="3"/>
  <c r="X194" i="3"/>
  <c r="X193" i="3"/>
  <c r="X192" i="3"/>
  <c r="X191" i="3"/>
  <c r="X190" i="3"/>
  <c r="X189" i="3"/>
  <c r="X188" i="3"/>
  <c r="X187" i="3"/>
  <c r="X186" i="3"/>
  <c r="X185" i="3"/>
  <c r="X184" i="3"/>
  <c r="X183" i="3"/>
  <c r="X182" i="3"/>
  <c r="X181" i="3"/>
  <c r="X180" i="3"/>
  <c r="X179" i="3"/>
  <c r="X178" i="3"/>
  <c r="X177" i="3"/>
  <c r="X176" i="3"/>
  <c r="X175" i="3"/>
  <c r="X174" i="3"/>
  <c r="X173" i="3"/>
  <c r="X172" i="3"/>
  <c r="X171" i="3"/>
  <c r="X170" i="3"/>
  <c r="X169" i="3"/>
  <c r="X168" i="3"/>
  <c r="X167" i="3"/>
  <c r="X166" i="3"/>
  <c r="X165" i="3"/>
  <c r="X164" i="3"/>
  <c r="X163" i="3"/>
  <c r="X162" i="3"/>
  <c r="X161" i="3"/>
  <c r="X160" i="3"/>
  <c r="X159" i="3"/>
  <c r="X158" i="3"/>
  <c r="X157" i="3"/>
  <c r="X156" i="3"/>
  <c r="X155" i="3"/>
  <c r="X154" i="3"/>
  <c r="X153" i="3"/>
  <c r="X152" i="3"/>
  <c r="X151" i="3"/>
  <c r="X150" i="3"/>
  <c r="X149" i="3"/>
  <c r="X148" i="3"/>
  <c r="X147" i="3"/>
  <c r="X146" i="3"/>
  <c r="X145" i="3"/>
  <c r="X144" i="3"/>
  <c r="X143" i="3"/>
  <c r="X142" i="3"/>
  <c r="X141" i="3"/>
  <c r="X140" i="3"/>
  <c r="X139" i="3"/>
  <c r="X138" i="3"/>
  <c r="X137" i="3"/>
  <c r="X136" i="3"/>
  <c r="X135" i="3"/>
  <c r="X134" i="3"/>
  <c r="X133" i="3"/>
  <c r="X132" i="3"/>
  <c r="X131" i="3"/>
  <c r="X130" i="3"/>
  <c r="X129" i="3"/>
  <c r="X128" i="3"/>
  <c r="X127" i="3"/>
  <c r="X126" i="3"/>
  <c r="X125" i="3"/>
  <c r="X124" i="3"/>
  <c r="X123" i="3"/>
  <c r="X122" i="3"/>
  <c r="X121" i="3"/>
  <c r="X120" i="3"/>
  <c r="X119" i="3"/>
  <c r="X118" i="3"/>
  <c r="X117" i="3"/>
  <c r="X116" i="3"/>
  <c r="X115" i="3"/>
  <c r="X114" i="3"/>
  <c r="X113" i="3"/>
  <c r="X112" i="3"/>
  <c r="X111" i="3"/>
  <c r="X110" i="3"/>
  <c r="X109" i="3"/>
  <c r="X108" i="3"/>
  <c r="X107" i="3"/>
  <c r="X106" i="3"/>
  <c r="X105" i="3"/>
  <c r="X104" i="3"/>
  <c r="X103" i="3"/>
  <c r="X102" i="3"/>
  <c r="X101" i="3"/>
  <c r="X100" i="3"/>
  <c r="X99" i="3"/>
  <c r="X98" i="3"/>
  <c r="X97" i="3"/>
  <c r="X96" i="3"/>
  <c r="X95" i="3"/>
  <c r="X94" i="3"/>
  <c r="X93" i="3"/>
  <c r="X92" i="3"/>
  <c r="X91" i="3"/>
  <c r="X90" i="3"/>
  <c r="X89" i="3"/>
  <c r="X88" i="3"/>
  <c r="X87" i="3"/>
  <c r="X86" i="3"/>
  <c r="X85" i="3"/>
  <c r="X84" i="3"/>
  <c r="X83" i="3"/>
  <c r="X82" i="3"/>
  <c r="X81" i="3"/>
  <c r="X80" i="3"/>
  <c r="X79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8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8" i="3"/>
  <c r="C211" i="6"/>
  <c r="B211" i="6"/>
  <c r="A211" i="6"/>
  <c r="C210" i="6"/>
  <c r="B210" i="6"/>
  <c r="A210" i="6"/>
  <c r="C209" i="6"/>
  <c r="B209" i="6"/>
  <c r="A209" i="6"/>
  <c r="C208" i="6"/>
  <c r="B208" i="6"/>
  <c r="A208" i="6"/>
  <c r="C207" i="6"/>
  <c r="B207" i="6"/>
  <c r="A207" i="6"/>
  <c r="C206" i="6"/>
  <c r="B206" i="6"/>
  <c r="A206" i="6"/>
  <c r="C205" i="6"/>
  <c r="B205" i="6"/>
  <c r="A205" i="6"/>
  <c r="C204" i="6"/>
  <c r="B204" i="6"/>
  <c r="A204" i="6"/>
  <c r="C203" i="6"/>
  <c r="B203" i="6"/>
  <c r="A203" i="6"/>
  <c r="C202" i="6"/>
  <c r="B202" i="6"/>
  <c r="A202" i="6"/>
  <c r="C201" i="6"/>
  <c r="B201" i="6"/>
  <c r="A201" i="6"/>
  <c r="C200" i="6"/>
  <c r="B200" i="6"/>
  <c r="A200" i="6"/>
  <c r="C199" i="6"/>
  <c r="B199" i="6"/>
  <c r="A199" i="6"/>
  <c r="C198" i="6"/>
  <c r="B198" i="6"/>
  <c r="A198" i="6"/>
  <c r="C197" i="6"/>
  <c r="B197" i="6"/>
  <c r="A197" i="6"/>
  <c r="C196" i="6"/>
  <c r="B196" i="6"/>
  <c r="A196" i="6"/>
  <c r="C195" i="6"/>
  <c r="B195" i="6"/>
  <c r="A195" i="6"/>
  <c r="C194" i="6"/>
  <c r="B194" i="6"/>
  <c r="A194" i="6"/>
  <c r="C193" i="6"/>
  <c r="B193" i="6"/>
  <c r="A193" i="6"/>
  <c r="C192" i="6"/>
  <c r="B192" i="6"/>
  <c r="A192" i="6"/>
  <c r="C191" i="6"/>
  <c r="B191" i="6"/>
  <c r="A191" i="6"/>
  <c r="C190" i="6"/>
  <c r="B190" i="6"/>
  <c r="A190" i="6"/>
  <c r="C189" i="6"/>
  <c r="B189" i="6"/>
  <c r="A189" i="6"/>
  <c r="C188" i="6"/>
  <c r="B188" i="6"/>
  <c r="A188" i="6"/>
  <c r="C187" i="6"/>
  <c r="B187" i="6"/>
  <c r="A187" i="6"/>
  <c r="C186" i="6"/>
  <c r="B186" i="6"/>
  <c r="A186" i="6"/>
  <c r="C185" i="6"/>
  <c r="B185" i="6"/>
  <c r="A185" i="6"/>
  <c r="C184" i="6"/>
  <c r="B184" i="6"/>
  <c r="A184" i="6"/>
  <c r="C183" i="6"/>
  <c r="B183" i="6"/>
  <c r="A183" i="6"/>
  <c r="C182" i="6"/>
  <c r="B182" i="6"/>
  <c r="A182" i="6"/>
  <c r="C181" i="6"/>
  <c r="B181" i="6"/>
  <c r="A181" i="6"/>
  <c r="C180" i="6"/>
  <c r="B180" i="6"/>
  <c r="A180" i="6"/>
  <c r="C179" i="6"/>
  <c r="B179" i="6"/>
  <c r="A179" i="6"/>
  <c r="C178" i="6"/>
  <c r="B178" i="6"/>
  <c r="A178" i="6"/>
  <c r="C177" i="6"/>
  <c r="B177" i="6"/>
  <c r="A177" i="6"/>
  <c r="C176" i="6"/>
  <c r="B176" i="6"/>
  <c r="A176" i="6"/>
  <c r="C175" i="6"/>
  <c r="B175" i="6"/>
  <c r="A175" i="6"/>
  <c r="C174" i="6"/>
  <c r="B174" i="6"/>
  <c r="A174" i="6"/>
  <c r="C173" i="6"/>
  <c r="B173" i="6"/>
  <c r="A173" i="6"/>
  <c r="C172" i="6"/>
  <c r="B172" i="6"/>
  <c r="A172" i="6"/>
  <c r="C171" i="6"/>
  <c r="B171" i="6"/>
  <c r="A171" i="6"/>
  <c r="C170" i="6"/>
  <c r="B170" i="6"/>
  <c r="A170" i="6"/>
  <c r="C169" i="6"/>
  <c r="B169" i="6"/>
  <c r="A169" i="6"/>
  <c r="C168" i="6"/>
  <c r="B168" i="6"/>
  <c r="A168" i="6"/>
  <c r="C167" i="6"/>
  <c r="B167" i="6"/>
  <c r="A167" i="6"/>
  <c r="C166" i="6"/>
  <c r="B166" i="6"/>
  <c r="A166" i="6"/>
  <c r="C165" i="6"/>
  <c r="B165" i="6"/>
  <c r="A165" i="6"/>
  <c r="C164" i="6"/>
  <c r="B164" i="6"/>
  <c r="A164" i="6"/>
  <c r="C163" i="6"/>
  <c r="B163" i="6"/>
  <c r="A163" i="6"/>
  <c r="C162" i="6"/>
  <c r="B162" i="6"/>
  <c r="A162" i="6"/>
  <c r="C161" i="6"/>
  <c r="B161" i="6"/>
  <c r="A161" i="6"/>
  <c r="C160" i="6"/>
  <c r="B160" i="6"/>
  <c r="A160" i="6"/>
  <c r="C159" i="6"/>
  <c r="B159" i="6"/>
  <c r="A159" i="6"/>
  <c r="C158" i="6"/>
  <c r="B158" i="6"/>
  <c r="A158" i="6"/>
  <c r="C157" i="6"/>
  <c r="B157" i="6"/>
  <c r="A157" i="6"/>
  <c r="C156" i="6"/>
  <c r="B156" i="6"/>
  <c r="A156" i="6"/>
  <c r="C155" i="6"/>
  <c r="B155" i="6"/>
  <c r="A155" i="6"/>
  <c r="C154" i="6"/>
  <c r="B154" i="6"/>
  <c r="A154" i="6"/>
  <c r="C153" i="6"/>
  <c r="B153" i="6"/>
  <c r="A153" i="6"/>
  <c r="C152" i="6"/>
  <c r="B152" i="6"/>
  <c r="A152" i="6"/>
  <c r="C151" i="6"/>
  <c r="B151" i="6"/>
  <c r="A151" i="6"/>
  <c r="C150" i="6"/>
  <c r="B150" i="6"/>
  <c r="A150" i="6"/>
  <c r="C149" i="6"/>
  <c r="B149" i="6"/>
  <c r="A149" i="6"/>
  <c r="C148" i="6"/>
  <c r="B148" i="6"/>
  <c r="A148" i="6"/>
  <c r="C147" i="6"/>
  <c r="B147" i="6"/>
  <c r="A147" i="6"/>
  <c r="C146" i="6"/>
  <c r="B146" i="6"/>
  <c r="A146" i="6"/>
  <c r="C145" i="6"/>
  <c r="B145" i="6"/>
  <c r="A145" i="6"/>
  <c r="C144" i="6"/>
  <c r="B144" i="6"/>
  <c r="A144" i="6"/>
  <c r="C143" i="6"/>
  <c r="B143" i="6"/>
  <c r="A143" i="6"/>
  <c r="C142" i="6"/>
  <c r="B142" i="6"/>
  <c r="A142" i="6"/>
  <c r="C141" i="6"/>
  <c r="B141" i="6"/>
  <c r="A141" i="6"/>
  <c r="C140" i="6"/>
  <c r="B140" i="6"/>
  <c r="A140" i="6"/>
  <c r="C139" i="6"/>
  <c r="B139" i="6"/>
  <c r="A139" i="6"/>
  <c r="C138" i="6"/>
  <c r="B138" i="6"/>
  <c r="A138" i="6"/>
  <c r="C137" i="6"/>
  <c r="B137" i="6"/>
  <c r="A137" i="6"/>
  <c r="C136" i="6"/>
  <c r="B136" i="6"/>
  <c r="A136" i="6"/>
  <c r="C135" i="6"/>
  <c r="B135" i="6"/>
  <c r="A135" i="6"/>
  <c r="C134" i="6"/>
  <c r="B134" i="6"/>
  <c r="A134" i="6"/>
  <c r="C133" i="6"/>
  <c r="B133" i="6"/>
  <c r="A133" i="6"/>
  <c r="C132" i="6"/>
  <c r="B132" i="6"/>
  <c r="A132" i="6"/>
  <c r="C131" i="6"/>
  <c r="B131" i="6"/>
  <c r="A131" i="6"/>
  <c r="C130" i="6"/>
  <c r="B130" i="6"/>
  <c r="A130" i="6"/>
  <c r="C129" i="6"/>
  <c r="B129" i="6"/>
  <c r="A129" i="6"/>
  <c r="C128" i="6"/>
  <c r="B128" i="6"/>
  <c r="A128" i="6"/>
  <c r="C127" i="6"/>
  <c r="B127" i="6"/>
  <c r="A127" i="6"/>
  <c r="C126" i="6"/>
  <c r="B126" i="6"/>
  <c r="A126" i="6"/>
  <c r="C125" i="6"/>
  <c r="B125" i="6"/>
  <c r="A125" i="6"/>
  <c r="C124" i="6"/>
  <c r="B124" i="6"/>
  <c r="A124" i="6"/>
  <c r="C123" i="6"/>
  <c r="B123" i="6"/>
  <c r="A123" i="6"/>
  <c r="C122" i="6"/>
  <c r="B122" i="6"/>
  <c r="A122" i="6"/>
  <c r="C121" i="6"/>
  <c r="B121" i="6"/>
  <c r="A121" i="6"/>
  <c r="C120" i="6"/>
  <c r="B120" i="6"/>
  <c r="A120" i="6"/>
  <c r="C119" i="6"/>
  <c r="B119" i="6"/>
  <c r="A119" i="6"/>
  <c r="C118" i="6"/>
  <c r="B118" i="6"/>
  <c r="A118" i="6"/>
  <c r="C117" i="6"/>
  <c r="B117" i="6"/>
  <c r="A117" i="6"/>
  <c r="C116" i="6"/>
  <c r="B116" i="6"/>
  <c r="A116" i="6"/>
  <c r="C115" i="6"/>
  <c r="B115" i="6"/>
  <c r="A115" i="6"/>
  <c r="C114" i="6"/>
  <c r="B114" i="6"/>
  <c r="A114" i="6"/>
  <c r="C113" i="6"/>
  <c r="B113" i="6"/>
  <c r="A113" i="6"/>
  <c r="C112" i="6"/>
  <c r="B112" i="6"/>
  <c r="A112" i="6"/>
  <c r="C111" i="6"/>
  <c r="B111" i="6"/>
  <c r="A111" i="6"/>
  <c r="C110" i="6"/>
  <c r="B110" i="6"/>
  <c r="A110" i="6"/>
  <c r="C109" i="6"/>
  <c r="B109" i="6"/>
  <c r="A109" i="6"/>
  <c r="C108" i="6"/>
  <c r="B108" i="6"/>
  <c r="A108" i="6"/>
  <c r="C107" i="6"/>
  <c r="B107" i="6"/>
  <c r="A107" i="6"/>
  <c r="C106" i="6"/>
  <c r="B106" i="6"/>
  <c r="A106" i="6"/>
  <c r="C105" i="6"/>
  <c r="B105" i="6"/>
  <c r="A105" i="6"/>
  <c r="C104" i="6"/>
  <c r="B104" i="6"/>
  <c r="A104" i="6"/>
  <c r="C103" i="6"/>
  <c r="B103" i="6"/>
  <c r="A103" i="6"/>
  <c r="C102" i="6"/>
  <c r="B102" i="6"/>
  <c r="A102" i="6"/>
  <c r="C101" i="6"/>
  <c r="B101" i="6"/>
  <c r="A101" i="6"/>
  <c r="C100" i="6"/>
  <c r="B100" i="6"/>
  <c r="A100" i="6"/>
  <c r="C99" i="6"/>
  <c r="B99" i="6"/>
  <c r="A99" i="6"/>
  <c r="C98" i="6"/>
  <c r="B98" i="6"/>
  <c r="A98" i="6"/>
  <c r="C97" i="6"/>
  <c r="B97" i="6"/>
  <c r="A97" i="6"/>
  <c r="C96" i="6"/>
  <c r="B96" i="6"/>
  <c r="A96" i="6"/>
  <c r="C95" i="6"/>
  <c r="B95" i="6"/>
  <c r="A95" i="6"/>
  <c r="C94" i="6"/>
  <c r="B94" i="6"/>
  <c r="A94" i="6"/>
  <c r="C93" i="6"/>
  <c r="B93" i="6"/>
  <c r="A93" i="6"/>
  <c r="C92" i="6"/>
  <c r="B92" i="6"/>
  <c r="A92" i="6"/>
  <c r="C91" i="6"/>
  <c r="B91" i="6"/>
  <c r="A91" i="6"/>
  <c r="C90" i="6"/>
  <c r="B90" i="6"/>
  <c r="A90" i="6"/>
  <c r="C89" i="6"/>
  <c r="B89" i="6"/>
  <c r="A89" i="6"/>
  <c r="C88" i="6"/>
  <c r="B88" i="6"/>
  <c r="A88" i="6"/>
  <c r="C87" i="6"/>
  <c r="B87" i="6"/>
  <c r="A87" i="6"/>
  <c r="C86" i="6"/>
  <c r="B86" i="6"/>
  <c r="A86" i="6"/>
  <c r="C85" i="6"/>
  <c r="B85" i="6"/>
  <c r="A85" i="6"/>
  <c r="C84" i="6"/>
  <c r="B84" i="6"/>
  <c r="A84" i="6"/>
  <c r="C83" i="6"/>
  <c r="B83" i="6"/>
  <c r="A83" i="6"/>
  <c r="C82" i="6"/>
  <c r="B82" i="6"/>
  <c r="A82" i="6"/>
  <c r="C81" i="6"/>
  <c r="B81" i="6"/>
  <c r="A81" i="6"/>
  <c r="C80" i="6"/>
  <c r="B80" i="6"/>
  <c r="A80" i="6"/>
  <c r="C79" i="6"/>
  <c r="B79" i="6"/>
  <c r="A79" i="6"/>
  <c r="C78" i="6"/>
  <c r="B78" i="6"/>
  <c r="A78" i="6"/>
  <c r="C77" i="6"/>
  <c r="B77" i="6"/>
  <c r="A77" i="6"/>
  <c r="C76" i="6"/>
  <c r="B76" i="6"/>
  <c r="A76" i="6"/>
  <c r="C75" i="6"/>
  <c r="B75" i="6"/>
  <c r="A75" i="6"/>
  <c r="C74" i="6"/>
  <c r="B74" i="6"/>
  <c r="A74" i="6"/>
  <c r="C73" i="6"/>
  <c r="B73" i="6"/>
  <c r="A73" i="6"/>
  <c r="C72" i="6"/>
  <c r="B72" i="6"/>
  <c r="A72" i="6"/>
  <c r="C71" i="6"/>
  <c r="B71" i="6"/>
  <c r="A71" i="6"/>
  <c r="C70" i="6"/>
  <c r="B70" i="6"/>
  <c r="A70" i="6"/>
  <c r="C69" i="6"/>
  <c r="B69" i="6"/>
  <c r="A69" i="6"/>
  <c r="C68" i="6"/>
  <c r="B68" i="6"/>
  <c r="A68" i="6"/>
  <c r="C67" i="6"/>
  <c r="B67" i="6"/>
  <c r="A67" i="6"/>
  <c r="C66" i="6"/>
  <c r="B66" i="6"/>
  <c r="A66" i="6"/>
  <c r="C65" i="6"/>
  <c r="B65" i="6"/>
  <c r="A65" i="6"/>
  <c r="C64" i="6"/>
  <c r="B64" i="6"/>
  <c r="A64" i="6"/>
  <c r="C63" i="6"/>
  <c r="B63" i="6"/>
  <c r="A63" i="6"/>
  <c r="C62" i="6"/>
  <c r="B62" i="6"/>
  <c r="A62" i="6"/>
  <c r="C61" i="6"/>
  <c r="B61" i="6"/>
  <c r="A61" i="6"/>
  <c r="C60" i="6"/>
  <c r="B60" i="6"/>
  <c r="A60" i="6"/>
  <c r="C59" i="6"/>
  <c r="B59" i="6"/>
  <c r="A59" i="6"/>
  <c r="C58" i="6"/>
  <c r="B58" i="6"/>
  <c r="A58" i="6"/>
  <c r="C57" i="6"/>
  <c r="B57" i="6"/>
  <c r="A57" i="6"/>
  <c r="C56" i="6"/>
  <c r="B56" i="6"/>
  <c r="A56" i="6"/>
  <c r="C55" i="6"/>
  <c r="B55" i="6"/>
  <c r="A55" i="6"/>
  <c r="C54" i="6"/>
  <c r="B54" i="6"/>
  <c r="A54" i="6"/>
  <c r="C53" i="6"/>
  <c r="B53" i="6"/>
  <c r="A53" i="6"/>
  <c r="C52" i="6"/>
  <c r="B52" i="6"/>
  <c r="A52" i="6"/>
  <c r="C51" i="6"/>
  <c r="B51" i="6"/>
  <c r="A51" i="6"/>
  <c r="C50" i="6"/>
  <c r="B50" i="6"/>
  <c r="A50" i="6"/>
  <c r="C49" i="6"/>
  <c r="B49" i="6"/>
  <c r="A49" i="6"/>
  <c r="C48" i="6"/>
  <c r="B48" i="6"/>
  <c r="A48" i="6"/>
  <c r="C47" i="6"/>
  <c r="B47" i="6"/>
  <c r="A47" i="6"/>
  <c r="C46" i="6"/>
  <c r="B46" i="6"/>
  <c r="A46" i="6"/>
  <c r="C45" i="6"/>
  <c r="B45" i="6"/>
  <c r="A45" i="6"/>
  <c r="C44" i="6"/>
  <c r="B44" i="6"/>
  <c r="A44" i="6"/>
  <c r="C43" i="6"/>
  <c r="B43" i="6"/>
  <c r="A43" i="6"/>
  <c r="C42" i="6"/>
  <c r="B42" i="6"/>
  <c r="A42" i="6"/>
  <c r="C41" i="6"/>
  <c r="B41" i="6"/>
  <c r="A41" i="6"/>
  <c r="C40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C32" i="6"/>
  <c r="B32" i="6"/>
  <c r="A32" i="6"/>
  <c r="C31" i="6"/>
  <c r="B31" i="6"/>
  <c r="A31" i="6"/>
  <c r="C30" i="6"/>
  <c r="B30" i="6"/>
  <c r="A30" i="6"/>
  <c r="C29" i="6"/>
  <c r="B29" i="6"/>
  <c r="A29" i="6"/>
  <c r="C28" i="6"/>
  <c r="B28" i="6"/>
  <c r="A28" i="6"/>
  <c r="C27" i="6"/>
  <c r="B27" i="6"/>
  <c r="A27" i="6"/>
  <c r="C26" i="6"/>
  <c r="B26" i="6"/>
  <c r="A26" i="6"/>
  <c r="C25" i="6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B3" i="6"/>
  <c r="B2" i="6"/>
  <c r="A1" i="6"/>
  <c r="C211" i="5"/>
  <c r="B211" i="5"/>
  <c r="A211" i="5"/>
  <c r="C210" i="5"/>
  <c r="B210" i="5"/>
  <c r="A210" i="5"/>
  <c r="C209" i="5"/>
  <c r="B209" i="5"/>
  <c r="A209" i="5"/>
  <c r="C208" i="5"/>
  <c r="B208" i="5"/>
  <c r="A208" i="5"/>
  <c r="C207" i="5"/>
  <c r="B207" i="5"/>
  <c r="A207" i="5"/>
  <c r="C206" i="5"/>
  <c r="B206" i="5"/>
  <c r="A206" i="5"/>
  <c r="C205" i="5"/>
  <c r="B205" i="5"/>
  <c r="A205" i="5"/>
  <c r="C204" i="5"/>
  <c r="B204" i="5"/>
  <c r="A204" i="5"/>
  <c r="C203" i="5"/>
  <c r="B203" i="5"/>
  <c r="A203" i="5"/>
  <c r="C202" i="5"/>
  <c r="B202" i="5"/>
  <c r="A202" i="5"/>
  <c r="C201" i="5"/>
  <c r="B201" i="5"/>
  <c r="A201" i="5"/>
  <c r="C200" i="5"/>
  <c r="B200" i="5"/>
  <c r="A200" i="5"/>
  <c r="C199" i="5"/>
  <c r="B199" i="5"/>
  <c r="A199" i="5"/>
  <c r="C198" i="5"/>
  <c r="B198" i="5"/>
  <c r="A198" i="5"/>
  <c r="C197" i="5"/>
  <c r="B197" i="5"/>
  <c r="A197" i="5"/>
  <c r="C196" i="5"/>
  <c r="B196" i="5"/>
  <c r="A196" i="5"/>
  <c r="C195" i="5"/>
  <c r="B195" i="5"/>
  <c r="A195" i="5"/>
  <c r="C194" i="5"/>
  <c r="B194" i="5"/>
  <c r="A194" i="5"/>
  <c r="C193" i="5"/>
  <c r="B193" i="5"/>
  <c r="A193" i="5"/>
  <c r="C192" i="5"/>
  <c r="B192" i="5"/>
  <c r="A192" i="5"/>
  <c r="C191" i="5"/>
  <c r="B191" i="5"/>
  <c r="A191" i="5"/>
  <c r="C190" i="5"/>
  <c r="B190" i="5"/>
  <c r="A190" i="5"/>
  <c r="C189" i="5"/>
  <c r="B189" i="5"/>
  <c r="A189" i="5"/>
  <c r="C188" i="5"/>
  <c r="B188" i="5"/>
  <c r="A188" i="5"/>
  <c r="C187" i="5"/>
  <c r="B187" i="5"/>
  <c r="A187" i="5"/>
  <c r="C186" i="5"/>
  <c r="B186" i="5"/>
  <c r="A186" i="5"/>
  <c r="C185" i="5"/>
  <c r="B185" i="5"/>
  <c r="A185" i="5"/>
  <c r="C184" i="5"/>
  <c r="B184" i="5"/>
  <c r="A184" i="5"/>
  <c r="C183" i="5"/>
  <c r="B183" i="5"/>
  <c r="A183" i="5"/>
  <c r="C182" i="5"/>
  <c r="B182" i="5"/>
  <c r="A182" i="5"/>
  <c r="C181" i="5"/>
  <c r="B181" i="5"/>
  <c r="A181" i="5"/>
  <c r="C180" i="5"/>
  <c r="B180" i="5"/>
  <c r="A180" i="5"/>
  <c r="C179" i="5"/>
  <c r="B179" i="5"/>
  <c r="A179" i="5"/>
  <c r="C178" i="5"/>
  <c r="B178" i="5"/>
  <c r="A178" i="5"/>
  <c r="C177" i="5"/>
  <c r="B177" i="5"/>
  <c r="A177" i="5"/>
  <c r="C176" i="5"/>
  <c r="B176" i="5"/>
  <c r="A176" i="5"/>
  <c r="C175" i="5"/>
  <c r="B175" i="5"/>
  <c r="A175" i="5"/>
  <c r="C174" i="5"/>
  <c r="B174" i="5"/>
  <c r="A174" i="5"/>
  <c r="C173" i="5"/>
  <c r="B173" i="5"/>
  <c r="A173" i="5"/>
  <c r="C172" i="5"/>
  <c r="B172" i="5"/>
  <c r="A172" i="5"/>
  <c r="C171" i="5"/>
  <c r="B171" i="5"/>
  <c r="A171" i="5"/>
  <c r="C170" i="5"/>
  <c r="B170" i="5"/>
  <c r="A170" i="5"/>
  <c r="C169" i="5"/>
  <c r="B169" i="5"/>
  <c r="A169" i="5"/>
  <c r="C168" i="5"/>
  <c r="B168" i="5"/>
  <c r="A168" i="5"/>
  <c r="C167" i="5"/>
  <c r="B167" i="5"/>
  <c r="A167" i="5"/>
  <c r="C166" i="5"/>
  <c r="B166" i="5"/>
  <c r="A166" i="5"/>
  <c r="C165" i="5"/>
  <c r="B165" i="5"/>
  <c r="A165" i="5"/>
  <c r="C164" i="5"/>
  <c r="B164" i="5"/>
  <c r="A164" i="5"/>
  <c r="C163" i="5"/>
  <c r="B163" i="5"/>
  <c r="A163" i="5"/>
  <c r="C162" i="5"/>
  <c r="B162" i="5"/>
  <c r="A162" i="5"/>
  <c r="C161" i="5"/>
  <c r="B161" i="5"/>
  <c r="A161" i="5"/>
  <c r="C160" i="5"/>
  <c r="B160" i="5"/>
  <c r="A160" i="5"/>
  <c r="C159" i="5"/>
  <c r="B159" i="5"/>
  <c r="A159" i="5"/>
  <c r="C158" i="5"/>
  <c r="B158" i="5"/>
  <c r="A158" i="5"/>
  <c r="C157" i="5"/>
  <c r="B157" i="5"/>
  <c r="A157" i="5"/>
  <c r="C156" i="5"/>
  <c r="B156" i="5"/>
  <c r="A156" i="5"/>
  <c r="C155" i="5"/>
  <c r="B155" i="5"/>
  <c r="A155" i="5"/>
  <c r="C154" i="5"/>
  <c r="B154" i="5"/>
  <c r="A154" i="5"/>
  <c r="C153" i="5"/>
  <c r="B153" i="5"/>
  <c r="A153" i="5"/>
  <c r="C152" i="5"/>
  <c r="B152" i="5"/>
  <c r="A152" i="5"/>
  <c r="C151" i="5"/>
  <c r="B151" i="5"/>
  <c r="A151" i="5"/>
  <c r="C150" i="5"/>
  <c r="B150" i="5"/>
  <c r="A150" i="5"/>
  <c r="C149" i="5"/>
  <c r="B149" i="5"/>
  <c r="A149" i="5"/>
  <c r="C148" i="5"/>
  <c r="B148" i="5"/>
  <c r="A148" i="5"/>
  <c r="C147" i="5"/>
  <c r="B147" i="5"/>
  <c r="A147" i="5"/>
  <c r="C146" i="5"/>
  <c r="B146" i="5"/>
  <c r="A146" i="5"/>
  <c r="C145" i="5"/>
  <c r="B145" i="5"/>
  <c r="A145" i="5"/>
  <c r="C144" i="5"/>
  <c r="B144" i="5"/>
  <c r="A144" i="5"/>
  <c r="C143" i="5"/>
  <c r="B143" i="5"/>
  <c r="A143" i="5"/>
  <c r="C142" i="5"/>
  <c r="B142" i="5"/>
  <c r="A142" i="5"/>
  <c r="C141" i="5"/>
  <c r="B141" i="5"/>
  <c r="A141" i="5"/>
  <c r="C140" i="5"/>
  <c r="B140" i="5"/>
  <c r="A140" i="5"/>
  <c r="C139" i="5"/>
  <c r="B139" i="5"/>
  <c r="A139" i="5"/>
  <c r="C138" i="5"/>
  <c r="B138" i="5"/>
  <c r="A138" i="5"/>
  <c r="C137" i="5"/>
  <c r="B137" i="5"/>
  <c r="A137" i="5"/>
  <c r="C136" i="5"/>
  <c r="B136" i="5"/>
  <c r="A136" i="5"/>
  <c r="C135" i="5"/>
  <c r="B135" i="5"/>
  <c r="A135" i="5"/>
  <c r="C134" i="5"/>
  <c r="B134" i="5"/>
  <c r="A134" i="5"/>
  <c r="C133" i="5"/>
  <c r="B133" i="5"/>
  <c r="A133" i="5"/>
  <c r="C132" i="5"/>
  <c r="B132" i="5"/>
  <c r="A132" i="5"/>
  <c r="C131" i="5"/>
  <c r="B131" i="5"/>
  <c r="A131" i="5"/>
  <c r="C130" i="5"/>
  <c r="B130" i="5"/>
  <c r="A130" i="5"/>
  <c r="C129" i="5"/>
  <c r="B129" i="5"/>
  <c r="A129" i="5"/>
  <c r="C128" i="5"/>
  <c r="B128" i="5"/>
  <c r="A128" i="5"/>
  <c r="C127" i="5"/>
  <c r="B127" i="5"/>
  <c r="A127" i="5"/>
  <c r="C126" i="5"/>
  <c r="B126" i="5"/>
  <c r="A126" i="5"/>
  <c r="C125" i="5"/>
  <c r="B125" i="5"/>
  <c r="A125" i="5"/>
  <c r="C124" i="5"/>
  <c r="B124" i="5"/>
  <c r="A124" i="5"/>
  <c r="C123" i="5"/>
  <c r="B123" i="5"/>
  <c r="A123" i="5"/>
  <c r="C122" i="5"/>
  <c r="B122" i="5"/>
  <c r="A122" i="5"/>
  <c r="C121" i="5"/>
  <c r="B121" i="5"/>
  <c r="A121" i="5"/>
  <c r="C120" i="5"/>
  <c r="B120" i="5"/>
  <c r="A120" i="5"/>
  <c r="C119" i="5"/>
  <c r="B119" i="5"/>
  <c r="A119" i="5"/>
  <c r="C118" i="5"/>
  <c r="B118" i="5"/>
  <c r="A118" i="5"/>
  <c r="C117" i="5"/>
  <c r="B117" i="5"/>
  <c r="A117" i="5"/>
  <c r="C116" i="5"/>
  <c r="B116" i="5"/>
  <c r="A116" i="5"/>
  <c r="C115" i="5"/>
  <c r="B115" i="5"/>
  <c r="A115" i="5"/>
  <c r="C114" i="5"/>
  <c r="B114" i="5"/>
  <c r="A114" i="5"/>
  <c r="C113" i="5"/>
  <c r="B113" i="5"/>
  <c r="A113" i="5"/>
  <c r="C112" i="5"/>
  <c r="B112" i="5"/>
  <c r="A112" i="5"/>
  <c r="C111" i="5"/>
  <c r="B111" i="5"/>
  <c r="A111" i="5"/>
  <c r="C110" i="5"/>
  <c r="B110" i="5"/>
  <c r="A110" i="5"/>
  <c r="C109" i="5"/>
  <c r="B109" i="5"/>
  <c r="A109" i="5"/>
  <c r="C108" i="5"/>
  <c r="B108" i="5"/>
  <c r="A108" i="5"/>
  <c r="C107" i="5"/>
  <c r="B107" i="5"/>
  <c r="A107" i="5"/>
  <c r="C106" i="5"/>
  <c r="B106" i="5"/>
  <c r="A106" i="5"/>
  <c r="C105" i="5"/>
  <c r="B105" i="5"/>
  <c r="A105" i="5"/>
  <c r="C104" i="5"/>
  <c r="B104" i="5"/>
  <c r="A104" i="5"/>
  <c r="C103" i="5"/>
  <c r="B103" i="5"/>
  <c r="A103" i="5"/>
  <c r="C102" i="5"/>
  <c r="B102" i="5"/>
  <c r="A102" i="5"/>
  <c r="C101" i="5"/>
  <c r="B101" i="5"/>
  <c r="A101" i="5"/>
  <c r="C100" i="5"/>
  <c r="B100" i="5"/>
  <c r="A100" i="5"/>
  <c r="C99" i="5"/>
  <c r="B99" i="5"/>
  <c r="A99" i="5"/>
  <c r="C98" i="5"/>
  <c r="B98" i="5"/>
  <c r="A98" i="5"/>
  <c r="C97" i="5"/>
  <c r="B97" i="5"/>
  <c r="A97" i="5"/>
  <c r="C96" i="5"/>
  <c r="B96" i="5"/>
  <c r="A96" i="5"/>
  <c r="C95" i="5"/>
  <c r="B95" i="5"/>
  <c r="A95" i="5"/>
  <c r="C94" i="5"/>
  <c r="B94" i="5"/>
  <c r="A94" i="5"/>
  <c r="C93" i="5"/>
  <c r="B93" i="5"/>
  <c r="A93" i="5"/>
  <c r="C92" i="5"/>
  <c r="B92" i="5"/>
  <c r="A92" i="5"/>
  <c r="C91" i="5"/>
  <c r="B91" i="5"/>
  <c r="A91" i="5"/>
  <c r="C90" i="5"/>
  <c r="B90" i="5"/>
  <c r="A90" i="5"/>
  <c r="C89" i="5"/>
  <c r="B89" i="5"/>
  <c r="A89" i="5"/>
  <c r="C88" i="5"/>
  <c r="B88" i="5"/>
  <c r="A88" i="5"/>
  <c r="C87" i="5"/>
  <c r="B87" i="5"/>
  <c r="A87" i="5"/>
  <c r="C86" i="5"/>
  <c r="B86" i="5"/>
  <c r="A86" i="5"/>
  <c r="C85" i="5"/>
  <c r="B85" i="5"/>
  <c r="A85" i="5"/>
  <c r="C84" i="5"/>
  <c r="B84" i="5"/>
  <c r="A84" i="5"/>
  <c r="C83" i="5"/>
  <c r="B83" i="5"/>
  <c r="A83" i="5"/>
  <c r="C82" i="5"/>
  <c r="B82" i="5"/>
  <c r="A82" i="5"/>
  <c r="C81" i="5"/>
  <c r="B81" i="5"/>
  <c r="A81" i="5"/>
  <c r="C80" i="5"/>
  <c r="B80" i="5"/>
  <c r="A80" i="5"/>
  <c r="C79" i="5"/>
  <c r="B79" i="5"/>
  <c r="A79" i="5"/>
  <c r="C78" i="5"/>
  <c r="B78" i="5"/>
  <c r="A78" i="5"/>
  <c r="C77" i="5"/>
  <c r="B77" i="5"/>
  <c r="A77" i="5"/>
  <c r="C76" i="5"/>
  <c r="B76" i="5"/>
  <c r="A76" i="5"/>
  <c r="C75" i="5"/>
  <c r="B75" i="5"/>
  <c r="A75" i="5"/>
  <c r="C74" i="5"/>
  <c r="B74" i="5"/>
  <c r="A74" i="5"/>
  <c r="C73" i="5"/>
  <c r="B73" i="5"/>
  <c r="A73" i="5"/>
  <c r="C72" i="5"/>
  <c r="B72" i="5"/>
  <c r="A72" i="5"/>
  <c r="C71" i="5"/>
  <c r="B71" i="5"/>
  <c r="A71" i="5"/>
  <c r="C70" i="5"/>
  <c r="B70" i="5"/>
  <c r="A70" i="5"/>
  <c r="C69" i="5"/>
  <c r="B69" i="5"/>
  <c r="A69" i="5"/>
  <c r="C68" i="5"/>
  <c r="B68" i="5"/>
  <c r="A68" i="5"/>
  <c r="C67" i="5"/>
  <c r="B67" i="5"/>
  <c r="A67" i="5"/>
  <c r="C66" i="5"/>
  <c r="B66" i="5"/>
  <c r="A66" i="5"/>
  <c r="C65" i="5"/>
  <c r="B65" i="5"/>
  <c r="A65" i="5"/>
  <c r="C64" i="5"/>
  <c r="B64" i="5"/>
  <c r="A64" i="5"/>
  <c r="C63" i="5"/>
  <c r="B63" i="5"/>
  <c r="A63" i="5"/>
  <c r="C62" i="5"/>
  <c r="B62" i="5"/>
  <c r="A62" i="5"/>
  <c r="C61" i="5"/>
  <c r="B61" i="5"/>
  <c r="A61" i="5"/>
  <c r="C60" i="5"/>
  <c r="B60" i="5"/>
  <c r="A60" i="5"/>
  <c r="C59" i="5"/>
  <c r="B59" i="5"/>
  <c r="A59" i="5"/>
  <c r="C58" i="5"/>
  <c r="B58" i="5"/>
  <c r="A58" i="5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C14" i="5"/>
  <c r="B14" i="5"/>
  <c r="A14" i="5"/>
  <c r="C13" i="5"/>
  <c r="B13" i="5"/>
  <c r="A13" i="5"/>
  <c r="C12" i="5"/>
  <c r="B12" i="5"/>
  <c r="A12" i="5"/>
  <c r="C11" i="5"/>
  <c r="B11" i="5"/>
  <c r="A11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B3" i="5"/>
  <c r="B2" i="5"/>
  <c r="A1" i="5"/>
  <c r="C211" i="4"/>
  <c r="B211" i="4"/>
  <c r="A211" i="4"/>
  <c r="C210" i="4"/>
  <c r="B210" i="4"/>
  <c r="A210" i="4"/>
  <c r="C209" i="4"/>
  <c r="B209" i="4"/>
  <c r="A209" i="4"/>
  <c r="C208" i="4"/>
  <c r="B208" i="4"/>
  <c r="A208" i="4"/>
  <c r="C207" i="4"/>
  <c r="B207" i="4"/>
  <c r="A207" i="4"/>
  <c r="C206" i="4"/>
  <c r="B206" i="4"/>
  <c r="A206" i="4"/>
  <c r="C205" i="4"/>
  <c r="B205" i="4"/>
  <c r="A205" i="4"/>
  <c r="C204" i="4"/>
  <c r="B204" i="4"/>
  <c r="A204" i="4"/>
  <c r="C203" i="4"/>
  <c r="B203" i="4"/>
  <c r="A203" i="4"/>
  <c r="C202" i="4"/>
  <c r="B202" i="4"/>
  <c r="A202" i="4"/>
  <c r="C201" i="4"/>
  <c r="B201" i="4"/>
  <c r="A201" i="4"/>
  <c r="C200" i="4"/>
  <c r="B200" i="4"/>
  <c r="A200" i="4"/>
  <c r="C199" i="4"/>
  <c r="B199" i="4"/>
  <c r="A199" i="4"/>
  <c r="C198" i="4"/>
  <c r="B198" i="4"/>
  <c r="A198" i="4"/>
  <c r="C197" i="4"/>
  <c r="B197" i="4"/>
  <c r="A197" i="4"/>
  <c r="C196" i="4"/>
  <c r="B196" i="4"/>
  <c r="A196" i="4"/>
  <c r="C195" i="4"/>
  <c r="B195" i="4"/>
  <c r="A195" i="4"/>
  <c r="C194" i="4"/>
  <c r="B194" i="4"/>
  <c r="A194" i="4"/>
  <c r="C193" i="4"/>
  <c r="B193" i="4"/>
  <c r="A193" i="4"/>
  <c r="C192" i="4"/>
  <c r="B192" i="4"/>
  <c r="A192" i="4"/>
  <c r="C191" i="4"/>
  <c r="B191" i="4"/>
  <c r="A191" i="4"/>
  <c r="C190" i="4"/>
  <c r="B190" i="4"/>
  <c r="A190" i="4"/>
  <c r="C189" i="4"/>
  <c r="B189" i="4"/>
  <c r="A189" i="4"/>
  <c r="C188" i="4"/>
  <c r="B188" i="4"/>
  <c r="A188" i="4"/>
  <c r="C187" i="4"/>
  <c r="B187" i="4"/>
  <c r="A187" i="4"/>
  <c r="C186" i="4"/>
  <c r="B186" i="4"/>
  <c r="A186" i="4"/>
  <c r="C185" i="4"/>
  <c r="B185" i="4"/>
  <c r="A185" i="4"/>
  <c r="C184" i="4"/>
  <c r="B184" i="4"/>
  <c r="A184" i="4"/>
  <c r="C183" i="4"/>
  <c r="B183" i="4"/>
  <c r="A183" i="4"/>
  <c r="C182" i="4"/>
  <c r="B182" i="4"/>
  <c r="A182" i="4"/>
  <c r="C181" i="4"/>
  <c r="B181" i="4"/>
  <c r="A181" i="4"/>
  <c r="C180" i="4"/>
  <c r="B180" i="4"/>
  <c r="A180" i="4"/>
  <c r="C179" i="4"/>
  <c r="B179" i="4"/>
  <c r="A179" i="4"/>
  <c r="C178" i="4"/>
  <c r="B178" i="4"/>
  <c r="A178" i="4"/>
  <c r="C177" i="4"/>
  <c r="B177" i="4"/>
  <c r="A177" i="4"/>
  <c r="C176" i="4"/>
  <c r="B176" i="4"/>
  <c r="A176" i="4"/>
  <c r="C175" i="4"/>
  <c r="B175" i="4"/>
  <c r="A175" i="4"/>
  <c r="C174" i="4"/>
  <c r="B174" i="4"/>
  <c r="A174" i="4"/>
  <c r="C173" i="4"/>
  <c r="B173" i="4"/>
  <c r="A173" i="4"/>
  <c r="C172" i="4"/>
  <c r="B172" i="4"/>
  <c r="A172" i="4"/>
  <c r="C171" i="4"/>
  <c r="B171" i="4"/>
  <c r="A171" i="4"/>
  <c r="C170" i="4"/>
  <c r="B170" i="4"/>
  <c r="A170" i="4"/>
  <c r="C169" i="4"/>
  <c r="B169" i="4"/>
  <c r="A169" i="4"/>
  <c r="C168" i="4"/>
  <c r="B168" i="4"/>
  <c r="A168" i="4"/>
  <c r="C167" i="4"/>
  <c r="B167" i="4"/>
  <c r="A167" i="4"/>
  <c r="C166" i="4"/>
  <c r="B166" i="4"/>
  <c r="A166" i="4"/>
  <c r="C165" i="4"/>
  <c r="B165" i="4"/>
  <c r="A165" i="4"/>
  <c r="C164" i="4"/>
  <c r="B164" i="4"/>
  <c r="A164" i="4"/>
  <c r="C163" i="4"/>
  <c r="B163" i="4"/>
  <c r="A163" i="4"/>
  <c r="C162" i="4"/>
  <c r="B162" i="4"/>
  <c r="A162" i="4"/>
  <c r="C161" i="4"/>
  <c r="B161" i="4"/>
  <c r="A161" i="4"/>
  <c r="C160" i="4"/>
  <c r="B160" i="4"/>
  <c r="A160" i="4"/>
  <c r="C159" i="4"/>
  <c r="B159" i="4"/>
  <c r="A159" i="4"/>
  <c r="C158" i="4"/>
  <c r="B158" i="4"/>
  <c r="A158" i="4"/>
  <c r="C157" i="4"/>
  <c r="B157" i="4"/>
  <c r="A157" i="4"/>
  <c r="C156" i="4"/>
  <c r="B156" i="4"/>
  <c r="A156" i="4"/>
  <c r="C155" i="4"/>
  <c r="B155" i="4"/>
  <c r="A155" i="4"/>
  <c r="C154" i="4"/>
  <c r="B154" i="4"/>
  <c r="A154" i="4"/>
  <c r="C153" i="4"/>
  <c r="B153" i="4"/>
  <c r="A153" i="4"/>
  <c r="C152" i="4"/>
  <c r="B152" i="4"/>
  <c r="A152" i="4"/>
  <c r="C151" i="4"/>
  <c r="B151" i="4"/>
  <c r="A151" i="4"/>
  <c r="C150" i="4"/>
  <c r="B150" i="4"/>
  <c r="A150" i="4"/>
  <c r="C149" i="4"/>
  <c r="B149" i="4"/>
  <c r="A149" i="4"/>
  <c r="C148" i="4"/>
  <c r="B148" i="4"/>
  <c r="A148" i="4"/>
  <c r="C147" i="4"/>
  <c r="B147" i="4"/>
  <c r="A147" i="4"/>
  <c r="C146" i="4"/>
  <c r="B146" i="4"/>
  <c r="A146" i="4"/>
  <c r="C145" i="4"/>
  <c r="B145" i="4"/>
  <c r="A145" i="4"/>
  <c r="C144" i="4"/>
  <c r="B144" i="4"/>
  <c r="A144" i="4"/>
  <c r="C143" i="4"/>
  <c r="B143" i="4"/>
  <c r="A143" i="4"/>
  <c r="C142" i="4"/>
  <c r="B142" i="4"/>
  <c r="A142" i="4"/>
  <c r="C141" i="4"/>
  <c r="B141" i="4"/>
  <c r="A141" i="4"/>
  <c r="C140" i="4"/>
  <c r="B140" i="4"/>
  <c r="A140" i="4"/>
  <c r="C139" i="4"/>
  <c r="B139" i="4"/>
  <c r="A139" i="4"/>
  <c r="C138" i="4"/>
  <c r="B138" i="4"/>
  <c r="A138" i="4"/>
  <c r="C137" i="4"/>
  <c r="B137" i="4"/>
  <c r="A137" i="4"/>
  <c r="C136" i="4"/>
  <c r="B136" i="4"/>
  <c r="A136" i="4"/>
  <c r="C135" i="4"/>
  <c r="B135" i="4"/>
  <c r="A135" i="4"/>
  <c r="C134" i="4"/>
  <c r="B134" i="4"/>
  <c r="A134" i="4"/>
  <c r="C133" i="4"/>
  <c r="B133" i="4"/>
  <c r="A133" i="4"/>
  <c r="C132" i="4"/>
  <c r="B132" i="4"/>
  <c r="A132" i="4"/>
  <c r="C131" i="4"/>
  <c r="B131" i="4"/>
  <c r="A131" i="4"/>
  <c r="C130" i="4"/>
  <c r="B130" i="4"/>
  <c r="A130" i="4"/>
  <c r="C129" i="4"/>
  <c r="B129" i="4"/>
  <c r="A129" i="4"/>
  <c r="C128" i="4"/>
  <c r="B128" i="4"/>
  <c r="A128" i="4"/>
  <c r="C127" i="4"/>
  <c r="B127" i="4"/>
  <c r="A127" i="4"/>
  <c r="C126" i="4"/>
  <c r="B126" i="4"/>
  <c r="A126" i="4"/>
  <c r="C125" i="4"/>
  <c r="B125" i="4"/>
  <c r="A125" i="4"/>
  <c r="C124" i="4"/>
  <c r="B124" i="4"/>
  <c r="A124" i="4"/>
  <c r="C123" i="4"/>
  <c r="B123" i="4"/>
  <c r="A123" i="4"/>
  <c r="C122" i="4"/>
  <c r="B122" i="4"/>
  <c r="A122" i="4"/>
  <c r="C121" i="4"/>
  <c r="B121" i="4"/>
  <c r="A121" i="4"/>
  <c r="C120" i="4"/>
  <c r="B120" i="4"/>
  <c r="A120" i="4"/>
  <c r="C119" i="4"/>
  <c r="B119" i="4"/>
  <c r="A119" i="4"/>
  <c r="C118" i="4"/>
  <c r="B118" i="4"/>
  <c r="A118" i="4"/>
  <c r="C117" i="4"/>
  <c r="B117" i="4"/>
  <c r="A117" i="4"/>
  <c r="C116" i="4"/>
  <c r="B116" i="4"/>
  <c r="A116" i="4"/>
  <c r="C115" i="4"/>
  <c r="B115" i="4"/>
  <c r="A115" i="4"/>
  <c r="C114" i="4"/>
  <c r="B114" i="4"/>
  <c r="A114" i="4"/>
  <c r="C113" i="4"/>
  <c r="B113" i="4"/>
  <c r="A113" i="4"/>
  <c r="C112" i="4"/>
  <c r="B112" i="4"/>
  <c r="A112" i="4"/>
  <c r="C111" i="4"/>
  <c r="B111" i="4"/>
  <c r="A111" i="4"/>
  <c r="C110" i="4"/>
  <c r="B110" i="4"/>
  <c r="A110" i="4"/>
  <c r="C109" i="4"/>
  <c r="B109" i="4"/>
  <c r="A109" i="4"/>
  <c r="C108" i="4"/>
  <c r="B108" i="4"/>
  <c r="A108" i="4"/>
  <c r="C107" i="4"/>
  <c r="B107" i="4"/>
  <c r="A107" i="4"/>
  <c r="C106" i="4"/>
  <c r="B106" i="4"/>
  <c r="A106" i="4"/>
  <c r="C105" i="4"/>
  <c r="B105" i="4"/>
  <c r="A105" i="4"/>
  <c r="C104" i="4"/>
  <c r="B104" i="4"/>
  <c r="A104" i="4"/>
  <c r="C103" i="4"/>
  <c r="B103" i="4"/>
  <c r="A103" i="4"/>
  <c r="C102" i="4"/>
  <c r="B102" i="4"/>
  <c r="A102" i="4"/>
  <c r="C101" i="4"/>
  <c r="B101" i="4"/>
  <c r="A101" i="4"/>
  <c r="C100" i="4"/>
  <c r="B100" i="4"/>
  <c r="A100" i="4"/>
  <c r="C99" i="4"/>
  <c r="B99" i="4"/>
  <c r="A99" i="4"/>
  <c r="C98" i="4"/>
  <c r="B98" i="4"/>
  <c r="A98" i="4"/>
  <c r="C97" i="4"/>
  <c r="B97" i="4"/>
  <c r="A97" i="4"/>
  <c r="C96" i="4"/>
  <c r="B96" i="4"/>
  <c r="A96" i="4"/>
  <c r="C95" i="4"/>
  <c r="B95" i="4"/>
  <c r="A95" i="4"/>
  <c r="C94" i="4"/>
  <c r="B94" i="4"/>
  <c r="A94" i="4"/>
  <c r="C93" i="4"/>
  <c r="B93" i="4"/>
  <c r="A93" i="4"/>
  <c r="C92" i="4"/>
  <c r="B92" i="4"/>
  <c r="A92" i="4"/>
  <c r="C91" i="4"/>
  <c r="B91" i="4"/>
  <c r="A91" i="4"/>
  <c r="C90" i="4"/>
  <c r="B90" i="4"/>
  <c r="A90" i="4"/>
  <c r="C89" i="4"/>
  <c r="B89" i="4"/>
  <c r="A89" i="4"/>
  <c r="C88" i="4"/>
  <c r="B88" i="4"/>
  <c r="A88" i="4"/>
  <c r="C87" i="4"/>
  <c r="B87" i="4"/>
  <c r="A87" i="4"/>
  <c r="C86" i="4"/>
  <c r="B86" i="4"/>
  <c r="A86" i="4"/>
  <c r="C85" i="4"/>
  <c r="B85" i="4"/>
  <c r="A85" i="4"/>
  <c r="C84" i="4"/>
  <c r="B84" i="4"/>
  <c r="A84" i="4"/>
  <c r="C83" i="4"/>
  <c r="B83" i="4"/>
  <c r="A83" i="4"/>
  <c r="C82" i="4"/>
  <c r="B82" i="4"/>
  <c r="A82" i="4"/>
  <c r="C81" i="4"/>
  <c r="B81" i="4"/>
  <c r="A81" i="4"/>
  <c r="C80" i="4"/>
  <c r="B80" i="4"/>
  <c r="A80" i="4"/>
  <c r="C79" i="4"/>
  <c r="B79" i="4"/>
  <c r="A79" i="4"/>
  <c r="C78" i="4"/>
  <c r="B78" i="4"/>
  <c r="A78" i="4"/>
  <c r="C77" i="4"/>
  <c r="B77" i="4"/>
  <c r="A77" i="4"/>
  <c r="C76" i="4"/>
  <c r="B76" i="4"/>
  <c r="A76" i="4"/>
  <c r="C75" i="4"/>
  <c r="B75" i="4"/>
  <c r="A75" i="4"/>
  <c r="C74" i="4"/>
  <c r="B74" i="4"/>
  <c r="A74" i="4"/>
  <c r="C73" i="4"/>
  <c r="B73" i="4"/>
  <c r="A73" i="4"/>
  <c r="C72" i="4"/>
  <c r="B72" i="4"/>
  <c r="A72" i="4"/>
  <c r="C71" i="4"/>
  <c r="B71" i="4"/>
  <c r="A71" i="4"/>
  <c r="C70" i="4"/>
  <c r="B70" i="4"/>
  <c r="A70" i="4"/>
  <c r="C69" i="4"/>
  <c r="B69" i="4"/>
  <c r="A69" i="4"/>
  <c r="C68" i="4"/>
  <c r="B68" i="4"/>
  <c r="A68" i="4"/>
  <c r="C67" i="4"/>
  <c r="B67" i="4"/>
  <c r="A67" i="4"/>
  <c r="C66" i="4"/>
  <c r="B66" i="4"/>
  <c r="A66" i="4"/>
  <c r="C65" i="4"/>
  <c r="B65" i="4"/>
  <c r="A65" i="4"/>
  <c r="C64" i="4"/>
  <c r="B64" i="4"/>
  <c r="A64" i="4"/>
  <c r="C63" i="4"/>
  <c r="B63" i="4"/>
  <c r="A63" i="4"/>
  <c r="C62" i="4"/>
  <c r="B62" i="4"/>
  <c r="A62" i="4"/>
  <c r="C61" i="4"/>
  <c r="B61" i="4"/>
  <c r="A61" i="4"/>
  <c r="C60" i="4"/>
  <c r="B60" i="4"/>
  <c r="A60" i="4"/>
  <c r="C59" i="4"/>
  <c r="B59" i="4"/>
  <c r="A59" i="4"/>
  <c r="C58" i="4"/>
  <c r="B58" i="4"/>
  <c r="A58" i="4"/>
  <c r="C57" i="4"/>
  <c r="B57" i="4"/>
  <c r="A57" i="4"/>
  <c r="C56" i="4"/>
  <c r="B56" i="4"/>
  <c r="A56" i="4"/>
  <c r="C55" i="4"/>
  <c r="B55" i="4"/>
  <c r="A55" i="4"/>
  <c r="C54" i="4"/>
  <c r="B54" i="4"/>
  <c r="A54" i="4"/>
  <c r="C53" i="4"/>
  <c r="B53" i="4"/>
  <c r="A53" i="4"/>
  <c r="C52" i="4"/>
  <c r="B52" i="4"/>
  <c r="A52" i="4"/>
  <c r="C51" i="4"/>
  <c r="B51" i="4"/>
  <c r="A51" i="4"/>
  <c r="C50" i="4"/>
  <c r="B50" i="4"/>
  <c r="A50" i="4"/>
  <c r="C49" i="4"/>
  <c r="B49" i="4"/>
  <c r="A49" i="4"/>
  <c r="C48" i="4"/>
  <c r="B48" i="4"/>
  <c r="A48" i="4"/>
  <c r="C47" i="4"/>
  <c r="B47" i="4"/>
  <c r="A47" i="4"/>
  <c r="C46" i="4"/>
  <c r="B46" i="4"/>
  <c r="A46" i="4"/>
  <c r="C45" i="4"/>
  <c r="B45" i="4"/>
  <c r="A45" i="4"/>
  <c r="C44" i="4"/>
  <c r="B44" i="4"/>
  <c r="A44" i="4"/>
  <c r="C43" i="4"/>
  <c r="B43" i="4"/>
  <c r="A43" i="4"/>
  <c r="C42" i="4"/>
  <c r="B42" i="4"/>
  <c r="A42" i="4"/>
  <c r="C41" i="4"/>
  <c r="B41" i="4"/>
  <c r="A41" i="4"/>
  <c r="C40" i="4"/>
  <c r="B40" i="4"/>
  <c r="A40" i="4"/>
  <c r="C39" i="4"/>
  <c r="B39" i="4"/>
  <c r="A39" i="4"/>
  <c r="C38" i="4"/>
  <c r="B38" i="4"/>
  <c r="A38" i="4"/>
  <c r="C37" i="4"/>
  <c r="B37" i="4"/>
  <c r="A37" i="4"/>
  <c r="C36" i="4"/>
  <c r="B36" i="4"/>
  <c r="A36" i="4"/>
  <c r="C35" i="4"/>
  <c r="B35" i="4"/>
  <c r="A35" i="4"/>
  <c r="C34" i="4"/>
  <c r="B34" i="4"/>
  <c r="A34" i="4"/>
  <c r="C33" i="4"/>
  <c r="B33" i="4"/>
  <c r="A33" i="4"/>
  <c r="C32" i="4"/>
  <c r="B32" i="4"/>
  <c r="A32" i="4"/>
  <c r="C31" i="4"/>
  <c r="B31" i="4"/>
  <c r="A31" i="4"/>
  <c r="C30" i="4"/>
  <c r="B30" i="4"/>
  <c r="A30" i="4"/>
  <c r="C29" i="4"/>
  <c r="B29" i="4"/>
  <c r="A29" i="4"/>
  <c r="C28" i="4"/>
  <c r="B28" i="4"/>
  <c r="A28" i="4"/>
  <c r="C27" i="4"/>
  <c r="B27" i="4"/>
  <c r="A27" i="4"/>
  <c r="C26" i="4"/>
  <c r="B26" i="4"/>
  <c r="A26" i="4"/>
  <c r="C25" i="4"/>
  <c r="B25" i="4"/>
  <c r="A25" i="4"/>
  <c r="C24" i="4"/>
  <c r="B24" i="4"/>
  <c r="A24" i="4"/>
  <c r="C23" i="4"/>
  <c r="B23" i="4"/>
  <c r="A23" i="4"/>
  <c r="C22" i="4"/>
  <c r="B22" i="4"/>
  <c r="A22" i="4"/>
  <c r="C21" i="4"/>
  <c r="B21" i="4"/>
  <c r="A21" i="4"/>
  <c r="C20" i="4"/>
  <c r="B20" i="4"/>
  <c r="A20" i="4"/>
  <c r="C19" i="4"/>
  <c r="B19" i="4"/>
  <c r="A19" i="4"/>
  <c r="C18" i="4"/>
  <c r="B18" i="4"/>
  <c r="A18" i="4"/>
  <c r="C17" i="4"/>
  <c r="B17" i="4"/>
  <c r="A17" i="4"/>
  <c r="C16" i="4"/>
  <c r="B16" i="4"/>
  <c r="A16" i="4"/>
  <c r="C15" i="4"/>
  <c r="B15" i="4"/>
  <c r="A15" i="4"/>
  <c r="C14" i="4"/>
  <c r="B14" i="4"/>
  <c r="A14" i="4"/>
  <c r="C13" i="4"/>
  <c r="B13" i="4"/>
  <c r="A13" i="4"/>
  <c r="C12" i="4"/>
  <c r="B12" i="4"/>
  <c r="A12" i="4"/>
  <c r="C11" i="4"/>
  <c r="B11" i="4"/>
  <c r="A11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B3" i="4"/>
  <c r="B2" i="4"/>
  <c r="A1" i="4"/>
  <c r="C211" i="2"/>
  <c r="B211" i="2"/>
  <c r="A211" i="2"/>
  <c r="C210" i="2"/>
  <c r="B210" i="2"/>
  <c r="A210" i="2"/>
  <c r="C209" i="2"/>
  <c r="B209" i="2"/>
  <c r="A209" i="2"/>
  <c r="C208" i="2"/>
  <c r="B208" i="2"/>
  <c r="A208" i="2"/>
  <c r="C207" i="2"/>
  <c r="B207" i="2"/>
  <c r="A207" i="2"/>
  <c r="C206" i="2"/>
  <c r="B206" i="2"/>
  <c r="A206" i="2"/>
  <c r="C205" i="2"/>
  <c r="B205" i="2"/>
  <c r="A205" i="2"/>
  <c r="C204" i="2"/>
  <c r="B204" i="2"/>
  <c r="A204" i="2"/>
  <c r="C203" i="2"/>
  <c r="B203" i="2"/>
  <c r="A203" i="2"/>
  <c r="C202" i="2"/>
  <c r="B202" i="2"/>
  <c r="A202" i="2"/>
  <c r="C201" i="2"/>
  <c r="B201" i="2"/>
  <c r="A201" i="2"/>
  <c r="C200" i="2"/>
  <c r="B200" i="2"/>
  <c r="A200" i="2"/>
  <c r="C199" i="2"/>
  <c r="B199" i="2"/>
  <c r="A199" i="2"/>
  <c r="C198" i="2"/>
  <c r="B198" i="2"/>
  <c r="A198" i="2"/>
  <c r="C197" i="2"/>
  <c r="B197" i="2"/>
  <c r="A197" i="2"/>
  <c r="C196" i="2"/>
  <c r="B196" i="2"/>
  <c r="A196" i="2"/>
  <c r="C195" i="2"/>
  <c r="B195" i="2"/>
  <c r="A195" i="2"/>
  <c r="C194" i="2"/>
  <c r="B194" i="2"/>
  <c r="A194" i="2"/>
  <c r="C193" i="2"/>
  <c r="B193" i="2"/>
  <c r="A193" i="2"/>
  <c r="C192" i="2"/>
  <c r="B192" i="2"/>
  <c r="A192" i="2"/>
  <c r="C191" i="2"/>
  <c r="B191" i="2"/>
  <c r="A191" i="2"/>
  <c r="C190" i="2"/>
  <c r="B190" i="2"/>
  <c r="A190" i="2"/>
  <c r="C189" i="2"/>
  <c r="B189" i="2"/>
  <c r="A189" i="2"/>
  <c r="C188" i="2"/>
  <c r="B188" i="2"/>
  <c r="A188" i="2"/>
  <c r="C187" i="2"/>
  <c r="B187" i="2"/>
  <c r="A187" i="2"/>
  <c r="C186" i="2"/>
  <c r="B186" i="2"/>
  <c r="A186" i="2"/>
  <c r="C185" i="2"/>
  <c r="B185" i="2"/>
  <c r="A185" i="2"/>
  <c r="C184" i="2"/>
  <c r="B184" i="2"/>
  <c r="A184" i="2"/>
  <c r="C183" i="2"/>
  <c r="B183" i="2"/>
  <c r="A183" i="2"/>
  <c r="C182" i="2"/>
  <c r="B182" i="2"/>
  <c r="A182" i="2"/>
  <c r="C181" i="2"/>
  <c r="B181" i="2"/>
  <c r="A181" i="2"/>
  <c r="C180" i="2"/>
  <c r="B180" i="2"/>
  <c r="A180" i="2"/>
  <c r="C179" i="2"/>
  <c r="B179" i="2"/>
  <c r="A179" i="2"/>
  <c r="C178" i="2"/>
  <c r="B178" i="2"/>
  <c r="A178" i="2"/>
  <c r="C177" i="2"/>
  <c r="B177" i="2"/>
  <c r="A177" i="2"/>
  <c r="C176" i="2"/>
  <c r="B176" i="2"/>
  <c r="A176" i="2"/>
  <c r="C175" i="2"/>
  <c r="B175" i="2"/>
  <c r="A175" i="2"/>
  <c r="C174" i="2"/>
  <c r="B174" i="2"/>
  <c r="A174" i="2"/>
  <c r="C173" i="2"/>
  <c r="B173" i="2"/>
  <c r="A173" i="2"/>
  <c r="C172" i="2"/>
  <c r="B172" i="2"/>
  <c r="A172" i="2"/>
  <c r="C171" i="2"/>
  <c r="B171" i="2"/>
  <c r="A171" i="2"/>
  <c r="C170" i="2"/>
  <c r="B170" i="2"/>
  <c r="A170" i="2"/>
  <c r="C169" i="2"/>
  <c r="B169" i="2"/>
  <c r="A169" i="2"/>
  <c r="C168" i="2"/>
  <c r="B168" i="2"/>
  <c r="A168" i="2"/>
  <c r="C167" i="2"/>
  <c r="B167" i="2"/>
  <c r="A167" i="2"/>
  <c r="C166" i="2"/>
  <c r="B166" i="2"/>
  <c r="A166" i="2"/>
  <c r="C165" i="2"/>
  <c r="B165" i="2"/>
  <c r="A165" i="2"/>
  <c r="C164" i="2"/>
  <c r="B164" i="2"/>
  <c r="A164" i="2"/>
  <c r="C163" i="2"/>
  <c r="B163" i="2"/>
  <c r="A163" i="2"/>
  <c r="C162" i="2"/>
  <c r="B162" i="2"/>
  <c r="A162" i="2"/>
  <c r="C161" i="2"/>
  <c r="B161" i="2"/>
  <c r="A161" i="2"/>
  <c r="C160" i="2"/>
  <c r="B160" i="2"/>
  <c r="A160" i="2"/>
  <c r="C159" i="2"/>
  <c r="B159" i="2"/>
  <c r="A159" i="2"/>
  <c r="C158" i="2"/>
  <c r="B158" i="2"/>
  <c r="A158" i="2"/>
  <c r="C157" i="2"/>
  <c r="B157" i="2"/>
  <c r="A157" i="2"/>
  <c r="C156" i="2"/>
  <c r="B156" i="2"/>
  <c r="A156" i="2"/>
  <c r="C155" i="2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A148" i="2"/>
  <c r="C147" i="2"/>
  <c r="B147" i="2"/>
  <c r="A147" i="2"/>
  <c r="C146" i="2"/>
  <c r="B146" i="2"/>
  <c r="A146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4" i="2"/>
  <c r="B134" i="2"/>
  <c r="A134" i="2"/>
  <c r="C133" i="2"/>
  <c r="B133" i="2"/>
  <c r="A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20" i="2"/>
  <c r="B120" i="2"/>
  <c r="A120" i="2"/>
  <c r="C119" i="2"/>
  <c r="B119" i="2"/>
  <c r="A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B3" i="3"/>
  <c r="B3" i="2"/>
  <c r="B2" i="3"/>
  <c r="B2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F10" i="2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<sst xmlns="http://schemas.openxmlformats.org/spreadsheetml/2006/main" count="744" uniqueCount="211">
  <si>
    <t>Integrated Course Design Tool - Learning Outcomes</t>
  </si>
  <si>
    <t>Course:</t>
  </si>
  <si>
    <t>Instructor:</t>
  </si>
  <si>
    <t>Term:</t>
  </si>
  <si>
    <t xml:space="preserve">   </t>
  </si>
  <si>
    <t>No.</t>
  </si>
  <si>
    <t>Learning Outcome</t>
  </si>
  <si>
    <t>Graduate Attribute</t>
  </si>
  <si>
    <t>Instruction Level</t>
  </si>
  <si>
    <t>3.1.1 A knowledge base for engineering</t>
  </si>
  <si>
    <t>3.1.2 Problem analysis</t>
  </si>
  <si>
    <t>3.1.3 Investigation</t>
  </si>
  <si>
    <t>3.1.4 Design</t>
  </si>
  <si>
    <t>3.1.5 Use of engineering tools</t>
  </si>
  <si>
    <t>3.1.6 Individual and team work</t>
  </si>
  <si>
    <t>3.1.7 Communication skills</t>
  </si>
  <si>
    <t>3.1.8 Professionalism</t>
  </si>
  <si>
    <t>3.1.9 Impact of engineering on society/environment</t>
  </si>
  <si>
    <t>3.1.10 Ethics and equity</t>
  </si>
  <si>
    <t>3.1.11 Economics and Project Management</t>
  </si>
  <si>
    <t>3.1.12 Life-long learning</t>
  </si>
  <si>
    <t>Introduced</t>
  </si>
  <si>
    <t>Developed</t>
  </si>
  <si>
    <t>Applied</t>
  </si>
  <si>
    <t>Last</t>
  </si>
  <si>
    <t>First</t>
  </si>
  <si>
    <t>U Calgary</t>
  </si>
  <si>
    <t>Total</t>
  </si>
  <si>
    <t>Name</t>
  </si>
  <si>
    <t>ID</t>
  </si>
  <si>
    <t>Component:</t>
  </si>
  <si>
    <t>LO --&gt;</t>
  </si>
  <si>
    <t>GA --&gt;</t>
  </si>
  <si>
    <t>IL --&gt;</t>
  </si>
  <si>
    <t>Integrated Course Design Tool - Grade Collection Sheet</t>
  </si>
  <si>
    <t>Points ----&gt;</t>
  </si>
  <si>
    <t>Link to ----&gt;</t>
  </si>
  <si>
    <t>-</t>
  </si>
  <si>
    <t>One</t>
  </si>
  <si>
    <t>Two</t>
  </si>
  <si>
    <t>Three</t>
  </si>
  <si>
    <t>Four</t>
  </si>
  <si>
    <t>Grade</t>
  </si>
  <si>
    <t>Clearly understand the physics of forces and motion of rigid bodies in response to these forces</t>
  </si>
  <si>
    <t>Understand the concept of work, energy, impulse and momentum of rigid bodies</t>
  </si>
  <si>
    <t>Analyse the kinematics and kinematics of planar mechanisms</t>
  </si>
  <si>
    <t>Apply the concepts above in problems and applications</t>
  </si>
  <si>
    <t>W16</t>
  </si>
  <si>
    <t>Assign-1</t>
  </si>
  <si>
    <t>Assign-2</t>
  </si>
  <si>
    <t>Assign-3</t>
  </si>
  <si>
    <t>Assign-4</t>
  </si>
  <si>
    <t>Quiz-1</t>
  </si>
  <si>
    <t>Quiz-2</t>
  </si>
  <si>
    <t>Midterm</t>
  </si>
  <si>
    <t>Final</t>
  </si>
  <si>
    <t>Q1</t>
  </si>
  <si>
    <t>MP-1</t>
  </si>
  <si>
    <t>MP-2</t>
  </si>
  <si>
    <t>MP-3</t>
  </si>
  <si>
    <t>FP-1</t>
  </si>
  <si>
    <t>FP-2</t>
  </si>
  <si>
    <t>FP-3</t>
  </si>
  <si>
    <t>FP-4</t>
  </si>
  <si>
    <t>FP-5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</si>
  <si>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</si>
  <si>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</si>
  <si>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</si>
  <si>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</si>
  <si>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</si>
  <si>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</si>
  <si>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</si>
  <si>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</si>
  <si>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</si>
  <si>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</si>
  <si>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3.1.11</t>
  </si>
  <si>
    <t>3.1.12</t>
  </si>
  <si>
    <t>Performance Levels</t>
  </si>
  <si>
    <t>Excellent</t>
  </si>
  <si>
    <t>Exceeds Expectations</t>
  </si>
  <si>
    <t>Meets Expectations</t>
  </si>
  <si>
    <t>Below Expectations</t>
  </si>
  <si>
    <t>Unsatisfactory</t>
  </si>
  <si>
    <t>Exceeds</t>
  </si>
  <si>
    <t>Meets</t>
  </si>
  <si>
    <t>Below</t>
  </si>
  <si>
    <t>Unsatis.</t>
  </si>
  <si>
    <t>IDA</t>
  </si>
  <si>
    <t>Integrated Course Design Tool - Performace Levels</t>
  </si>
  <si>
    <t>Integrated Course Design Tool - Learning Outcomes Summary</t>
  </si>
  <si>
    <t>LO-1</t>
  </si>
  <si>
    <t>Performance Descriptors</t>
  </si>
  <si>
    <t>Unsat.</t>
  </si>
  <si>
    <t>Assessment</t>
  </si>
  <si>
    <t>LO-2</t>
  </si>
  <si>
    <t>LO-3</t>
  </si>
  <si>
    <t>LO-4</t>
  </si>
  <si>
    <t>LO-5</t>
  </si>
  <si>
    <t>LO-6</t>
  </si>
  <si>
    <t>LO-7</t>
  </si>
  <si>
    <t>LO-8</t>
  </si>
  <si>
    <t>LO-9</t>
  </si>
  <si>
    <t>LO-10</t>
  </si>
  <si>
    <t>LO-11</t>
  </si>
  <si>
    <t>LO-12</t>
  </si>
  <si>
    <t>LO-13</t>
  </si>
  <si>
    <t>LO-14</t>
  </si>
  <si>
    <t>LO-15</t>
  </si>
  <si>
    <t>LO-16</t>
  </si>
  <si>
    <t>LO-17</t>
  </si>
  <si>
    <t>LO-18</t>
  </si>
  <si>
    <t>LO-19</t>
  </si>
  <si>
    <t>LO-20</t>
  </si>
  <si>
    <t>LO-21</t>
  </si>
  <si>
    <t>LO-22</t>
  </si>
  <si>
    <t>LO-23</t>
  </si>
  <si>
    <t>LO-24</t>
  </si>
  <si>
    <t>Integrated Course Design Tool - Graduate Attributes Summary</t>
  </si>
  <si>
    <t>GA*CI</t>
  </si>
  <si>
    <t>ENGG4xx Engineering Course</t>
  </si>
  <si>
    <t>A. Instructor</t>
  </si>
  <si>
    <t>Last_1</t>
  </si>
  <si>
    <t>First_1</t>
  </si>
  <si>
    <t>Last_2</t>
  </si>
  <si>
    <t>Last_3</t>
  </si>
  <si>
    <t>Last_4</t>
  </si>
  <si>
    <t>Last_5</t>
  </si>
  <si>
    <t>Last_6</t>
  </si>
  <si>
    <t>Last_7</t>
  </si>
  <si>
    <t>Last_8</t>
  </si>
  <si>
    <t>Last_9</t>
  </si>
  <si>
    <t>Last_10</t>
  </si>
  <si>
    <t>Last_11</t>
  </si>
  <si>
    <t>Last_12</t>
  </si>
  <si>
    <t>Last_13</t>
  </si>
  <si>
    <t>Last_14</t>
  </si>
  <si>
    <t>Last_15</t>
  </si>
  <si>
    <t>Last_16</t>
  </si>
  <si>
    <t>Last_17</t>
  </si>
  <si>
    <t>Last_18</t>
  </si>
  <si>
    <t>Last_19</t>
  </si>
  <si>
    <t>Last_20</t>
  </si>
  <si>
    <t>Last_21</t>
  </si>
  <si>
    <t>Last_22</t>
  </si>
  <si>
    <t>Last_23</t>
  </si>
  <si>
    <t>Last_24</t>
  </si>
  <si>
    <t>Last_25</t>
  </si>
  <si>
    <t>Last_26</t>
  </si>
  <si>
    <t>Last_27</t>
  </si>
  <si>
    <t>Last_28</t>
  </si>
  <si>
    <t>Last_29</t>
  </si>
  <si>
    <t>Last_30</t>
  </si>
  <si>
    <t>Last_31</t>
  </si>
  <si>
    <t>Last_32</t>
  </si>
  <si>
    <t>Last_33</t>
  </si>
  <si>
    <t>Last_34</t>
  </si>
  <si>
    <t>Last_35</t>
  </si>
  <si>
    <t>Last_36</t>
  </si>
  <si>
    <t>Last_37</t>
  </si>
  <si>
    <t>Last_38</t>
  </si>
  <si>
    <t>Last_39</t>
  </si>
  <si>
    <t>Last_40</t>
  </si>
  <si>
    <t>Last_41</t>
  </si>
  <si>
    <t>Last_42</t>
  </si>
  <si>
    <t>Last_43</t>
  </si>
  <si>
    <t>Last_44</t>
  </si>
  <si>
    <t>Last_45</t>
  </si>
  <si>
    <t>First_2</t>
  </si>
  <si>
    <t>First_3</t>
  </si>
  <si>
    <t>First_4</t>
  </si>
  <si>
    <t>First_5</t>
  </si>
  <si>
    <t>First_6</t>
  </si>
  <si>
    <t>First_7</t>
  </si>
  <si>
    <t>First_8</t>
  </si>
  <si>
    <t>First_9</t>
  </si>
  <si>
    <t>First_10</t>
  </si>
  <si>
    <t>First_11</t>
  </si>
  <si>
    <t>First_12</t>
  </si>
  <si>
    <t>First_13</t>
  </si>
  <si>
    <t>First_14</t>
  </si>
  <si>
    <t>First_15</t>
  </si>
  <si>
    <t>First_16</t>
  </si>
  <si>
    <t>First_17</t>
  </si>
  <si>
    <t>First_18</t>
  </si>
  <si>
    <t>First_19</t>
  </si>
  <si>
    <t>First_20</t>
  </si>
  <si>
    <t>First_21</t>
  </si>
  <si>
    <t>First_22</t>
  </si>
  <si>
    <t>First_23</t>
  </si>
  <si>
    <t>First_24</t>
  </si>
  <si>
    <t>First_25</t>
  </si>
  <si>
    <t>First_26</t>
  </si>
  <si>
    <t>First_27</t>
  </si>
  <si>
    <t>First_28</t>
  </si>
  <si>
    <t>First_29</t>
  </si>
  <si>
    <t>First_30</t>
  </si>
  <si>
    <t>First_31</t>
  </si>
  <si>
    <t>First_32</t>
  </si>
  <si>
    <t>First_33</t>
  </si>
  <si>
    <t>First_34</t>
  </si>
  <si>
    <t>First_35</t>
  </si>
  <si>
    <t>First_36</t>
  </si>
  <si>
    <t>First_37</t>
  </si>
  <si>
    <t>First_38</t>
  </si>
  <si>
    <t>First_39</t>
  </si>
  <si>
    <t>First_40</t>
  </si>
  <si>
    <t>First_41</t>
  </si>
  <si>
    <t>First_42</t>
  </si>
  <si>
    <t>First_43</t>
  </si>
  <si>
    <t>First_44</t>
  </si>
  <si>
    <t>First_45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</si>
</sst>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64" fontId="0" fillId="0" borderId="0" xfId="0" applyNumberFormat="1" applyFont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9" fontId="1" fillId="0" borderId="0" xfId="0" applyNumberFormat="1" applyFon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9" fontId="1" fillId="0" borderId="0" xfId="0" applyNumberFormat="1" applyFont="1" applyFill="1" applyBorder="1" applyAlignment="1" applyProtection="1">
      <alignment horizontal="center"/>
      <protection locked="0"/>
    </xf>
  </cellXfs>
  <cellStyles count="2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Normal" xfId="0" builtinId="0"/>
  </cellStyles>
  <dxfs count="22"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H36"/>
  <sheetViews>
    <sheetView workbookViewId="0">
      <selection activeCell="B11" sqref="B11"/>
    </sheetView>
  </sheetViews>
  <sheetFormatPr baseColWidth="10" defaultColWidth="10.6640625" defaultRowHeight="15" x14ac:dyDescent="0"/>
  <cols>
    <col min="1" max="1" width="9.83203125" customWidth="1"/>
    <col min="2" max="2" width="52" customWidth="1"/>
    <col min="3" max="3" width="44.83203125" customWidth="1"/>
    <col min="4" max="4" width="15" bestFit="1" customWidth="1"/>
    <col min="7" max="8" width="10.6640625" hidden="1" customWidth="1"/>
  </cols>
  <sheetData>
    <row r="1" spans="1:8">
      <c r="A1" s="1" t="s">
        <v>0</v>
      </c>
      <c r="G1" t="s">
        <v>9</v>
      </c>
      <c r="H1" t="s">
        <v>21</v>
      </c>
    </row>
    <row r="2" spans="1:8">
      <c r="A2" t="s">
        <v>1</v>
      </c>
      <c r="B2" s="24" t="s">
        <v>119</v>
      </c>
      <c r="G2" t="s">
        <v>10</v>
      </c>
      <c r="H2" t="s">
        <v>22</v>
      </c>
    </row>
    <row r="3" spans="1:8">
      <c r="A3" t="s">
        <v>2</v>
      </c>
      <c r="B3" s="24" t="s">
        <v>120</v>
      </c>
      <c r="G3" t="s">
        <v>11</v>
      </c>
      <c r="H3" t="s">
        <v>23</v>
      </c>
    </row>
    <row r="4" spans="1:8">
      <c r="A4" t="s">
        <v>3</v>
      </c>
      <c r="B4" s="24" t="s">
        <v>47</v>
      </c>
      <c r="G4" t="s">
        <v>12</v>
      </c>
    </row>
    <row r="5" spans="1:8">
      <c r="A5" t="s">
        <v>4</v>
      </c>
      <c r="G5" t="s">
        <v>13</v>
      </c>
    </row>
    <row r="6" spans="1:8">
      <c r="A6" s="2" t="s">
        <v>5</v>
      </c>
      <c r="B6" s="1" t="s">
        <v>6</v>
      </c>
      <c r="C6" s="1" t="s">
        <v>7</v>
      </c>
      <c r="D6" s="2" t="s">
        <v>8</v>
      </c>
      <c r="G6" t="s">
        <v>14</v>
      </c>
    </row>
    <row r="7" spans="1:8" ht="30">
      <c r="A7" s="4">
        <f>IF(B7&lt;&gt;"",1,"")</f>
        <v>1</v>
      </c>
      <c r="B7" s="21" t="s">
        <v>43</v>
      </c>
      <c r="C7" s="22" t="s">
        <v>10</v>
      </c>
      <c r="D7" s="23" t="s">
        <v>21</v>
      </c>
      <c r="G7" t="s">
        <v>15</v>
      </c>
    </row>
    <row r="8" spans="1:8" ht="30">
      <c r="A8" s="4">
        <f>IF(B8&lt;&gt;"",2,"")</f>
        <v>2</v>
      </c>
      <c r="B8" s="21" t="s">
        <v>44</v>
      </c>
      <c r="C8" s="22" t="s">
        <v>11</v>
      </c>
      <c r="D8" s="23" t="s">
        <v>22</v>
      </c>
      <c r="G8" t="s">
        <v>16</v>
      </c>
    </row>
    <row r="9" spans="1:8">
      <c r="A9" s="4">
        <f>IF(B9&lt;&gt;"",3,"")</f>
        <v>3</v>
      </c>
      <c r="B9" s="21" t="s">
        <v>45</v>
      </c>
      <c r="C9" s="22" t="s">
        <v>11</v>
      </c>
      <c r="D9" s="23" t="s">
        <v>22</v>
      </c>
      <c r="G9" t="s">
        <v>17</v>
      </c>
    </row>
    <row r="10" spans="1:8">
      <c r="A10" s="4">
        <f>IF(B10&lt;&gt;"",4,"")</f>
        <v>4</v>
      </c>
      <c r="B10" s="21" t="s">
        <v>46</v>
      </c>
      <c r="C10" s="22" t="s">
        <v>12</v>
      </c>
      <c r="D10" s="23" t="s">
        <v>23</v>
      </c>
      <c r="G10" t="s">
        <v>18</v>
      </c>
    </row>
    <row r="11" spans="1:8">
      <c r="A11" s="4" t="str">
        <f>IF(B11&lt;&gt;"",5,"")</f>
        <v/>
      </c>
      <c r="B11" s="21"/>
      <c r="C11" s="22"/>
      <c r="D11" s="23"/>
      <c r="G11" t="s">
        <v>19</v>
      </c>
    </row>
    <row r="12" spans="1:8">
      <c r="A12" s="4" t="str">
        <f>IF(B12&lt;&gt;"",6,"")</f>
        <v/>
      </c>
      <c r="B12" s="21"/>
      <c r="C12" s="22"/>
      <c r="D12" s="23"/>
      <c r="G12" t="s">
        <v>20</v>
      </c>
    </row>
    <row r="13" spans="1:8">
      <c r="A13" s="4" t="str">
        <f>IF(B13&lt;&gt;"",7,"")</f>
        <v/>
      </c>
      <c r="B13" s="21"/>
      <c r="C13" s="22"/>
      <c r="D13" s="23"/>
    </row>
    <row r="14" spans="1:8">
      <c r="A14" s="4" t="str">
        <f>IF(B14&lt;&gt;"",8,"")</f>
        <v/>
      </c>
      <c r="B14" s="21"/>
      <c r="C14" s="22"/>
      <c r="D14" s="23"/>
    </row>
    <row r="15" spans="1:8">
      <c r="A15" s="4" t="str">
        <f>IF(B15&lt;&gt;"",9,"")</f>
        <v/>
      </c>
      <c r="B15" s="21"/>
      <c r="C15" s="22"/>
      <c r="D15" s="23"/>
    </row>
    <row r="16" spans="1:8">
      <c r="A16" s="4" t="str">
        <f>IF(B16&lt;&gt;"",10,"")</f>
        <v/>
      </c>
      <c r="B16" s="21"/>
      <c r="C16" s="22"/>
      <c r="D16" s="23"/>
    </row>
    <row r="17" spans="1:4">
      <c r="A17" s="4" t="str">
        <f>IF(B17&lt;&gt;"",11,"")</f>
        <v/>
      </c>
      <c r="B17" s="21"/>
      <c r="C17" s="22"/>
      <c r="D17" s="23"/>
    </row>
    <row r="18" spans="1:4">
      <c r="A18" s="4" t="str">
        <f>IF(B18&lt;&gt;"",12,"")</f>
        <v/>
      </c>
      <c r="B18" s="21"/>
      <c r="C18" s="22"/>
      <c r="D18" s="23"/>
    </row>
    <row r="19" spans="1:4">
      <c r="A19" s="4" t="str">
        <f>IF(B19&lt;&gt;"",13,"")</f>
        <v/>
      </c>
      <c r="B19" s="21"/>
      <c r="C19" s="22"/>
      <c r="D19" s="23"/>
    </row>
    <row r="20" spans="1:4">
      <c r="A20" s="4" t="str">
        <f>IF(B20&lt;&gt;"",14,"")</f>
        <v/>
      </c>
      <c r="B20" s="21"/>
      <c r="C20" s="22"/>
      <c r="D20" s="23"/>
    </row>
    <row r="21" spans="1:4">
      <c r="A21" s="4" t="str">
        <f>IF(B21&lt;&gt;"",15,"")</f>
        <v/>
      </c>
      <c r="B21" s="21"/>
      <c r="C21" s="22"/>
      <c r="D21" s="23"/>
    </row>
    <row r="22" spans="1:4">
      <c r="A22" s="4" t="str">
        <f>IF(B22&lt;&gt;"",16,"")</f>
        <v/>
      </c>
      <c r="B22" s="21"/>
      <c r="C22" s="22"/>
      <c r="D22" s="23"/>
    </row>
    <row r="23" spans="1:4">
      <c r="A23" s="4" t="str">
        <f>IF(B23&lt;&gt;"",17,"")</f>
        <v/>
      </c>
      <c r="B23" s="21"/>
      <c r="C23" s="22"/>
      <c r="D23" s="23"/>
    </row>
    <row r="24" spans="1:4">
      <c r="A24" s="4" t="str">
        <f>IF(B24&lt;&gt;"",18,"")</f>
        <v/>
      </c>
      <c r="B24" s="21"/>
      <c r="C24" s="22"/>
      <c r="D24" s="23"/>
    </row>
    <row r="25" spans="1:4">
      <c r="A25" s="4" t="str">
        <f>IF(B25&lt;&gt;"",19,"")</f>
        <v/>
      </c>
      <c r="B25" s="21"/>
      <c r="C25" s="22"/>
      <c r="D25" s="23"/>
    </row>
    <row r="26" spans="1:4">
      <c r="A26" s="4" t="str">
        <f>IF(B26&lt;&gt;"",20,"")</f>
        <v/>
      </c>
      <c r="B26" s="21"/>
      <c r="C26" s="22"/>
      <c r="D26" s="23"/>
    </row>
    <row r="27" spans="1:4">
      <c r="A27" s="4" t="str">
        <f>IF(B27&lt;&gt;"",21,"")</f>
        <v/>
      </c>
      <c r="B27" s="21"/>
      <c r="C27" s="22"/>
      <c r="D27" s="23"/>
    </row>
    <row r="28" spans="1:4">
      <c r="A28" s="4" t="str">
        <f>IF(B28&lt;&gt;"",22,"")</f>
        <v/>
      </c>
      <c r="B28" s="21"/>
      <c r="C28" s="22"/>
      <c r="D28" s="23"/>
    </row>
    <row r="29" spans="1:4">
      <c r="A29" s="4" t="str">
        <f>IF(B29&lt;&gt;"",23,"")</f>
        <v/>
      </c>
      <c r="B29" s="21"/>
      <c r="C29" s="22"/>
      <c r="D29" s="23"/>
    </row>
    <row r="30" spans="1:4">
      <c r="A30" s="4" t="str">
        <f>IF(B30&lt;&gt;"",24,"")</f>
        <v/>
      </c>
      <c r="B30" s="21"/>
      <c r="C30" s="22"/>
      <c r="D30" s="23"/>
    </row>
    <row r="31" spans="1:4">
      <c r="A31" s="3"/>
      <c r="D31" s="3"/>
    </row>
    <row r="32" spans="1:4">
      <c r="A32" s="3"/>
      <c r="D32" s="3"/>
    </row>
    <row r="33" spans="1:4">
      <c r="A33" s="3"/>
      <c r="D33" s="3"/>
    </row>
    <row r="34" spans="1:4">
      <c r="A34" s="3"/>
      <c r="D34" s="3"/>
    </row>
    <row r="35" spans="1:4">
      <c r="A35" s="3"/>
      <c r="D35" s="3"/>
    </row>
    <row r="36" spans="1:4">
      <c r="A36" s="3"/>
      <c r="D36" s="3"/>
    </row>
  </sheetData>
  <sheetProtection password="C384" sheet="1" objects="1" scenarios="1"/>
  <dataValidations count="2">
    <dataValidation type="list" allowBlank="1" showInputMessage="1" showErrorMessage="1" sqref="C7:C30">
      <formula1>$G$1:$G$12</formula1>
    </dataValidation>
    <dataValidation type="list" allowBlank="1" showInputMessage="1" showErrorMessage="1" sqref="D7:D30">
      <formula1>$H$1:$H$3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0"/>
  <sheetViews>
    <sheetView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F9" sqref="F9"/>
    </sheetView>
  </sheetViews>
  <sheetFormatPr baseColWidth="10" defaultColWidth="10.6640625" defaultRowHeight="15" x14ac:dyDescent="0"/>
  <cols>
    <col min="2" max="2" width="19" bestFit="1" customWidth="1"/>
    <col min="5" max="6" width="10.83203125" customWidth="1"/>
    <col min="29" max="29" width="0" hidden="1" customWidth="1"/>
  </cols>
  <sheetData>
    <row r="1" spans="1:29">
      <c r="A1" t="s">
        <v>34</v>
      </c>
      <c r="AC1" t="s">
        <v>37</v>
      </c>
    </row>
    <row r="2" spans="1:29">
      <c r="A2" t="s">
        <v>1</v>
      </c>
      <c r="B2" t="str">
        <f>CONCATENATE(LO!B2," (",LO!B4,")")</f>
        <v>ENGG4xx Engineering Course (W16)</v>
      </c>
      <c r="AC2" t="s">
        <v>38</v>
      </c>
    </row>
    <row r="3" spans="1:29">
      <c r="A3" t="s">
        <v>2</v>
      </c>
      <c r="B3" t="str">
        <f>LO!B3</f>
        <v>A. Instructor</v>
      </c>
      <c r="AC3" t="s">
        <v>39</v>
      </c>
    </row>
    <row r="4" spans="1:29">
      <c r="AC4" t="s">
        <v>40</v>
      </c>
    </row>
    <row r="5" spans="1:29" hidden="1">
      <c r="E5" t="str">
        <f>F9</f>
        <v>-</v>
      </c>
      <c r="G5" t="str">
        <f>H9</f>
        <v>-</v>
      </c>
      <c r="I5" t="str">
        <f>J9</f>
        <v>-</v>
      </c>
      <c r="K5" t="str">
        <f>L9</f>
        <v>-</v>
      </c>
      <c r="M5" t="str">
        <f>N9</f>
        <v>One</v>
      </c>
      <c r="O5" t="str">
        <f>P9</f>
        <v>Two</v>
      </c>
      <c r="Q5" t="str">
        <f>R9</f>
        <v>Three</v>
      </c>
      <c r="S5" t="str">
        <f>T9</f>
        <v>Four</v>
      </c>
      <c r="U5" t="str">
        <f>V9</f>
        <v>-</v>
      </c>
      <c r="W5" t="str">
        <f>X9</f>
        <v>-</v>
      </c>
      <c r="Y5" t="str">
        <f>Z9</f>
        <v>-</v>
      </c>
      <c r="AC5" t="s">
        <v>41</v>
      </c>
    </row>
    <row r="6" spans="1:29">
      <c r="A6" s="1" t="s">
        <v>24</v>
      </c>
      <c r="B6" s="1" t="s">
        <v>25</v>
      </c>
      <c r="C6" s="1" t="s">
        <v>26</v>
      </c>
      <c r="D6" s="1" t="s">
        <v>27</v>
      </c>
      <c r="E6" s="31" t="s">
        <v>48</v>
      </c>
      <c r="F6" s="32"/>
      <c r="G6" s="31" t="s">
        <v>49</v>
      </c>
      <c r="H6" s="32"/>
      <c r="I6" s="31" t="s">
        <v>50</v>
      </c>
      <c r="J6" s="32"/>
      <c r="K6" s="31" t="s">
        <v>51</v>
      </c>
      <c r="L6" s="32"/>
      <c r="M6" s="31" t="s">
        <v>52</v>
      </c>
      <c r="N6" s="32"/>
      <c r="O6" s="31" t="s">
        <v>53</v>
      </c>
      <c r="P6" s="32"/>
      <c r="Q6" s="31" t="s">
        <v>54</v>
      </c>
      <c r="R6" s="32"/>
      <c r="S6" s="31" t="s">
        <v>55</v>
      </c>
      <c r="T6" s="32"/>
      <c r="U6" s="31"/>
      <c r="V6" s="32"/>
      <c r="W6" s="31"/>
      <c r="X6" s="32"/>
      <c r="Y6" s="35"/>
      <c r="Z6" s="35"/>
    </row>
    <row r="7" spans="1:29">
      <c r="A7" s="1" t="s">
        <v>28</v>
      </c>
      <c r="B7" s="1" t="s">
        <v>28</v>
      </c>
      <c r="C7" s="1" t="s">
        <v>29</v>
      </c>
      <c r="D7" s="7">
        <f>SUM(E7:Z7)</f>
        <v>1</v>
      </c>
      <c r="E7" s="33">
        <v>0.05</v>
      </c>
      <c r="F7" s="34"/>
      <c r="G7" s="33">
        <v>0.05</v>
      </c>
      <c r="H7" s="34"/>
      <c r="I7" s="33">
        <v>0.05</v>
      </c>
      <c r="J7" s="34"/>
      <c r="K7" s="33">
        <v>0.05</v>
      </c>
      <c r="L7" s="34"/>
      <c r="M7" s="33">
        <v>7.4999999999999997E-2</v>
      </c>
      <c r="N7" s="34"/>
      <c r="O7" s="33">
        <v>0.125</v>
      </c>
      <c r="P7" s="34"/>
      <c r="Q7" s="33">
        <v>0.2</v>
      </c>
      <c r="R7" s="34"/>
      <c r="S7" s="33">
        <v>0.4</v>
      </c>
      <c r="T7" s="34"/>
      <c r="U7" s="33"/>
      <c r="V7" s="34"/>
      <c r="W7" s="33"/>
      <c r="X7" s="34"/>
      <c r="Y7" s="36"/>
      <c r="Z7" s="36"/>
    </row>
    <row r="8" spans="1:29">
      <c r="A8" s="1"/>
      <c r="B8" s="1"/>
      <c r="C8" s="1"/>
      <c r="D8" s="1" t="s">
        <v>35</v>
      </c>
      <c r="E8" s="26">
        <v>5</v>
      </c>
      <c r="F8" s="6" t="str">
        <f>IF(F$9="One",One!$D7,IF(F$9="Two",Two!$D7,IF(F$9="Three",Three!$D7,IF(F$9="Four",Four!$D7,""))))</f>
        <v/>
      </c>
      <c r="G8" s="26">
        <v>5</v>
      </c>
      <c r="H8" s="6" t="str">
        <f>IF(H$9="One",One!$D7,IF(H$9="Two",Two!$D7,IF(H$9="Three",Three!$D7,IF(H$9="Four",Four!$D7,""))))</f>
        <v/>
      </c>
      <c r="I8" s="26">
        <v>5</v>
      </c>
      <c r="J8" s="6" t="str">
        <f>IF(J$9="One",One!$D7,IF(J$9="Two",Two!$D7,IF(J$9="Three",Three!$D7,IF(J$9="Four",Four!$D7,""))))</f>
        <v/>
      </c>
      <c r="K8" s="26">
        <v>5</v>
      </c>
      <c r="L8" s="6" t="str">
        <f>IF(L$9="One",One!$D7,IF(L$9="Two",Two!$D7,IF(L$9="Three",Three!$D7,IF(L$9="Four",Four!$D7,""))))</f>
        <v/>
      </c>
      <c r="M8" s="26"/>
      <c r="N8" s="6">
        <f>IF(N$9="One",One!$D7,IF(N$9="Two",Two!$D7,IF(N$9="Three",Three!$D7,IF(N$9="Four",Four!$D7,""))))</f>
        <v>100</v>
      </c>
      <c r="O8" s="26"/>
      <c r="P8" s="6">
        <f>IF(P$9="One",One!$D7,IF(P$9="Two",Two!$D7,IF(P$9="Three",Three!$D7,IF(P$9="Four",Four!$D7,""))))</f>
        <v>100</v>
      </c>
      <c r="Q8" s="26"/>
      <c r="R8" s="6">
        <f>IF(R$9="One",One!$D7,IF(R$9="Two",Two!$D7,IF(R$9="Three",Three!$D7,IF(R$9="Four",Four!$D7,""))))</f>
        <v>100</v>
      </c>
      <c r="S8" s="26"/>
      <c r="T8" s="6">
        <f>IF(T$9="One",One!$D7,IF(T$9="Two",Two!$D7,IF(T$9="Three",Three!$D7,IF(T$9="Four",Four!$D7,""))))</f>
        <v>100</v>
      </c>
      <c r="U8" s="26"/>
      <c r="V8" s="6" t="str">
        <f>IF(V$9="One",One!$D7,IF(V$9="Two",Two!$D7,IF(V$9="Three",Three!$D7,IF(V$9="Four",Four!$D7,""))))</f>
        <v/>
      </c>
      <c r="W8" s="26"/>
      <c r="X8" s="6" t="str">
        <f>IF(X$9="One",One!$D7,IF(X$9="Two",Two!$D7,IF(X$9="Three",Three!$D7,IF(X$9="Four",Four!$D7,""))))</f>
        <v/>
      </c>
      <c r="Y8" s="26"/>
      <c r="Z8" s="6" t="str">
        <f>IF(Z$9="One",One!$D7,IF(Z$9="Two",Two!$D7,IF(Z$9="Three",Three!$D7,IF(Z$9="Four",Four!$D7,""))))</f>
        <v/>
      </c>
    </row>
    <row r="9" spans="1:29">
      <c r="A9" s="1"/>
      <c r="B9" s="1"/>
      <c r="C9" s="1"/>
      <c r="D9" s="1" t="s">
        <v>36</v>
      </c>
      <c r="E9" s="2" t="s">
        <v>42</v>
      </c>
      <c r="F9" s="27" t="s">
        <v>37</v>
      </c>
      <c r="G9" s="2" t="s">
        <v>42</v>
      </c>
      <c r="H9" s="27" t="s">
        <v>37</v>
      </c>
      <c r="I9" s="2" t="s">
        <v>42</v>
      </c>
      <c r="J9" s="27" t="s">
        <v>37</v>
      </c>
      <c r="K9" s="2" t="s">
        <v>42</v>
      </c>
      <c r="L9" s="27" t="s">
        <v>37</v>
      </c>
      <c r="M9" s="2" t="s">
        <v>42</v>
      </c>
      <c r="N9" s="27" t="s">
        <v>38</v>
      </c>
      <c r="O9" s="2" t="s">
        <v>42</v>
      </c>
      <c r="P9" s="27" t="s">
        <v>39</v>
      </c>
      <c r="Q9" s="2" t="s">
        <v>42</v>
      </c>
      <c r="R9" s="27" t="s">
        <v>40</v>
      </c>
      <c r="S9" s="2" t="s">
        <v>42</v>
      </c>
      <c r="T9" s="27" t="s">
        <v>41</v>
      </c>
      <c r="U9" s="2" t="s">
        <v>42</v>
      </c>
      <c r="V9" s="27" t="s">
        <v>37</v>
      </c>
      <c r="W9" s="2" t="s">
        <v>42</v>
      </c>
      <c r="X9" s="27" t="s">
        <v>37</v>
      </c>
      <c r="Y9" s="2" t="s">
        <v>42</v>
      </c>
      <c r="Z9" s="27" t="s">
        <v>37</v>
      </c>
    </row>
    <row r="10" spans="1:29">
      <c r="A10" s="24" t="s">
        <v>121</v>
      </c>
      <c r="B10" s="24" t="s">
        <v>122</v>
      </c>
      <c r="C10" s="24">
        <v>395203</v>
      </c>
      <c r="D10" s="10">
        <f>IFERROR(IF(F$9&lt;&gt;"-",F10/F$8,E10/E$8)*E$7,0)+IFERROR(IF(H$9&lt;&gt;"-",H10/H$8,G10/G$8)*G$7,0)+IFERROR(IF(J$9&lt;&gt;"-",J10/J$8,I10/I$8)*I$7,0)+IFERROR(IF(L$9&lt;&gt;"-",L10/L$8,K10/K$8)*K$7,0)+IFERROR(IF(N$9&lt;&gt;"-",N10/N$8,M10/M$8)*M$7,0)+IFERROR(IF(P$9&lt;&gt;"-",P10/P$8,O10/O$8)*O$7,0)+IFERROR(IF(R$9&lt;&gt;"-",R10/R$8,Q10/Q$8)*Q$7,0)+IFERROR(IF(T$9&lt;&gt;"-",T10/T$8,S10/S$8)*S$7,0)+IFERROR(IF(V$9&lt;&gt;"-",V10/V$8,U10/U$8)*U$7,0)+IFERROR(IF(X$9&lt;&gt;"-",X10/X$8,W10/W$8)*W$7,0)+IFERROR(IF(Z$9&lt;&gt;"-",Z10/Z$8,Y10/Y$8)*Y$7,0)</f>
        <v>0.58574999999999999</v>
      </c>
      <c r="E10" s="25">
        <v>5</v>
      </c>
      <c r="F10" s="8" t="str">
        <f>IF(F$9="One",One!$D11,IF(F$9="Two",Two!$D11,IF(F$9="Three",Three!$D11,IF(F$9="Four",Four!$D11,""))))</f>
        <v/>
      </c>
      <c r="G10" s="25">
        <v>4.7</v>
      </c>
      <c r="H10" s="8" t="str">
        <f>IF(H$9="One",One!$D11,IF(H$9="Two",Two!$D11,IF(H$9="Three",Three!$D11,IF(H$9="Four",Four!$D11,""))))</f>
        <v/>
      </c>
      <c r="I10" s="25">
        <v>4.75</v>
      </c>
      <c r="J10" s="8" t="str">
        <f>IF(J$9="One",One!$D11,IF(J$9="Two",Two!$D11,IF(J$9="Three",Three!$D11,IF(J$9="Four",Four!$D11,""))))</f>
        <v/>
      </c>
      <c r="K10" s="25">
        <v>5</v>
      </c>
      <c r="L10" s="8" t="str">
        <f>IF(L$9="One",One!$D11,IF(L$9="Two",Two!$D11,IF(L$9="Three",Three!$D11,IF(L$9="Four",Four!$D11,""))))</f>
        <v/>
      </c>
      <c r="M10" s="25"/>
      <c r="N10" s="8">
        <f>IF(N$9="One",One!$D11,IF(N$9="Two",Two!$D11,IF(N$9="Three",Three!$D11,IF(N$9="Four",Four!$D11,""))))</f>
        <v>90</v>
      </c>
      <c r="O10" s="25"/>
      <c r="P10" s="8">
        <f>IF(P$9="One",One!$D11,IF(P$9="Two",Two!$D11,IF(P$9="Three",Three!$D11,IF(P$9="Four",Four!$D11,""))))</f>
        <v>87</v>
      </c>
      <c r="Q10" s="25"/>
      <c r="R10" s="8">
        <f>IF(R$9="One",One!$D11,IF(R$9="Two",Two!$D11,IF(R$9="Three",Three!$D11,IF(R$9="Four",Four!$D11,""))))</f>
        <v>40.5</v>
      </c>
      <c r="S10" s="25"/>
      <c r="T10" s="8">
        <f>IF(T$9="One",One!$D11,IF(T$9="Two",Two!$D11,IF(T$9="Three",Three!$D11,IF(T$9="Four",Four!$D11,""))))</f>
        <v>33.5</v>
      </c>
      <c r="U10" s="25"/>
      <c r="V10" s="8" t="str">
        <f>IF(V$9="One",One!$D11,IF(V$9="Two",Two!$D11,IF(V$9="Three",Three!$D11,IF(V$9="Four",Four!$D11,""))))</f>
        <v/>
      </c>
      <c r="W10" s="25"/>
      <c r="X10" s="8" t="str">
        <f>IF(X$9="One",One!$D11,IF(X$9="Two",Two!$D11,IF(X$9="Three",Three!$D11,IF(X$9="Four",Four!$D11,""))))</f>
        <v/>
      </c>
      <c r="Y10" s="25"/>
      <c r="Z10" s="8" t="str">
        <f>IF(Z$9="One",One!$D11,IF(Z$9="Two",Two!$D11,IF(Z$9="Three",Three!$D11,IF(Z$9="Four",Four!$D11,""))))</f>
        <v/>
      </c>
    </row>
    <row r="11" spans="1:29">
      <c r="A11" s="24" t="s">
        <v>123</v>
      </c>
      <c r="B11" s="24" t="s">
        <v>167</v>
      </c>
      <c r="C11" s="24">
        <v>386075</v>
      </c>
      <c r="D11" s="10">
        <f t="shared" ref="D11:D74" si="0">IFERROR(IF(F$9&lt;&gt;"-",F11/F$8,E11/E$8)*E$7,0)+IFERROR(IF(H$9&lt;&gt;"-",H11/H$8,G11/G$8)*G$7,0)+IFERROR(IF(J$9&lt;&gt;"-",J11/J$8,I11/I$8)*I$7,0)+IFERROR(IF(L$9&lt;&gt;"-",L11/L$8,K11/K$8)*K$7,0)+IFERROR(IF(N$9&lt;&gt;"-",N11/N$8,M11/M$8)*M$7,0)+IFERROR(IF(P$9&lt;&gt;"-",P11/P$8,O11/O$8)*O$7,0)+IFERROR(IF(R$9&lt;&gt;"-",R11/R$8,Q11/Q$8)*Q$7,0)+IFERROR(IF(T$9&lt;&gt;"-",T11/T$8,S11/S$8)*S$7,0)+IFERROR(IF(V$9&lt;&gt;"-",V11/V$8,U11/U$8)*U$7,0)+IFERROR(IF(X$9&lt;&gt;"-",X11/X$8,W11/W$8)*W$7,0)+IFERROR(IF(Z$9&lt;&gt;"-",Z11/Z$8,Y11/Y$8)*Y$7,0)</f>
        <v>0.50524999999999998</v>
      </c>
      <c r="E11" s="25">
        <v>4.8</v>
      </c>
      <c r="F11" s="8" t="str">
        <f>IF(F$9="One",One!$D12,IF(F$9="Two",Two!$D12,IF(F$9="Three",Three!$D12,IF(F$9="Four",Four!$D12,""))))</f>
        <v/>
      </c>
      <c r="G11" s="25">
        <v>4.25</v>
      </c>
      <c r="H11" s="8" t="str">
        <f>IF(H$9="One",One!$D12,IF(H$9="Two",Two!$D12,IF(H$9="Three",Three!$D12,IF(H$9="Four",Four!$D12,""))))</f>
        <v/>
      </c>
      <c r="I11" s="25">
        <v>4.625</v>
      </c>
      <c r="J11" s="8" t="str">
        <f>IF(J$9="One",One!$D12,IF(J$9="Two",Two!$D12,IF(J$9="Three",Three!$D12,IF(J$9="Four",Four!$D12,""))))</f>
        <v/>
      </c>
      <c r="K11" s="25">
        <v>5</v>
      </c>
      <c r="L11" s="8" t="str">
        <f>IF(L$9="One",One!$D12,IF(L$9="Two",Two!$D12,IF(L$9="Three",Three!$D12,IF(L$9="Four",Four!$D12,""))))</f>
        <v/>
      </c>
      <c r="M11" s="25"/>
      <c r="N11" s="8">
        <f>IF(N$9="One",One!$D12,IF(N$9="Two",Two!$D12,IF(N$9="Three",Three!$D12,IF(N$9="Four",Four!$D12,""))))</f>
        <v>60</v>
      </c>
      <c r="O11" s="25"/>
      <c r="P11" s="8">
        <f>IF(P$9="One",One!$D12,IF(P$9="Two",Two!$D12,IF(P$9="Three",Three!$D12,IF(P$9="Four",Four!$D12,""))))</f>
        <v>50</v>
      </c>
      <c r="Q11" s="25"/>
      <c r="R11" s="8">
        <f>IF(R$9="One",One!$D12,IF(R$9="Two",Two!$D12,IF(R$9="Three",Three!$D12,IF(R$9="Four",Four!$D12,""))))</f>
        <v>10.5</v>
      </c>
      <c r="S11" s="25"/>
      <c r="T11" s="8">
        <f>IF(T$9="One",One!$D12,IF(T$9="Two",Two!$D12,IF(T$9="Three",Three!$D12,IF(T$9="Four",Four!$D12,""))))</f>
        <v>47.5</v>
      </c>
      <c r="U11" s="25"/>
      <c r="V11" s="8" t="str">
        <f>IF(V$9="One",One!$D12,IF(V$9="Two",Two!$D12,IF(V$9="Three",Three!$D12,IF(V$9="Four",Four!$D12,""))))</f>
        <v/>
      </c>
      <c r="W11" s="25"/>
      <c r="X11" s="8" t="str">
        <f>IF(X$9="One",One!$D12,IF(X$9="Two",Two!$D12,IF(X$9="Three",Three!$D12,IF(X$9="Four",Four!$D12,""))))</f>
        <v/>
      </c>
      <c r="Y11" s="25"/>
      <c r="Z11" s="8" t="str">
        <f>IF(Z$9="One",One!$D12,IF(Z$9="Two",Two!$D12,IF(Z$9="Three",Three!$D12,IF(Z$9="Four",Four!$D12,""))))</f>
        <v/>
      </c>
    </row>
    <row r="12" spans="1:29">
      <c r="A12" s="24" t="s">
        <v>124</v>
      </c>
      <c r="B12" s="24" t="s">
        <v>168</v>
      </c>
      <c r="C12" s="24">
        <v>786636</v>
      </c>
      <c r="D12" s="10">
        <f t="shared" si="0"/>
        <v>0.58674999999999999</v>
      </c>
      <c r="E12" s="25">
        <v>4.5</v>
      </c>
      <c r="F12" s="8" t="str">
        <f>IF(F$9="One",One!$D13,IF(F$9="Two",Two!$D13,IF(F$9="Three",Three!$D13,IF(F$9="Four",Four!$D13,""))))</f>
        <v/>
      </c>
      <c r="G12" s="25">
        <v>4.9000000000000004</v>
      </c>
      <c r="H12" s="8" t="str">
        <f>IF(H$9="One",One!$D13,IF(H$9="Two",Two!$D13,IF(H$9="Three",Three!$D13,IF(H$9="Four",Four!$D13,""))))</f>
        <v/>
      </c>
      <c r="I12" s="25">
        <v>3.875</v>
      </c>
      <c r="J12" s="8" t="str">
        <f>IF(J$9="One",One!$D13,IF(J$9="Two",Two!$D13,IF(J$9="Three",Three!$D13,IF(J$9="Four",Four!$D13,""))))</f>
        <v/>
      </c>
      <c r="K12" s="25">
        <v>5</v>
      </c>
      <c r="L12" s="8" t="str">
        <f>IF(L$9="One",One!$D13,IF(L$9="Two",Two!$D13,IF(L$9="Three",Three!$D13,IF(L$9="Four",Four!$D13,""))))</f>
        <v/>
      </c>
      <c r="M12" s="25"/>
      <c r="N12" s="8">
        <f>IF(N$9="One",One!$D13,IF(N$9="Two",Two!$D13,IF(N$9="Three",Three!$D13,IF(N$9="Four",Four!$D13,""))))</f>
        <v>90</v>
      </c>
      <c r="O12" s="25"/>
      <c r="P12" s="8">
        <f>IF(P$9="One",One!$D13,IF(P$9="Two",Two!$D13,IF(P$9="Three",Three!$D13,IF(P$9="Four",Four!$D13,""))))</f>
        <v>50</v>
      </c>
      <c r="Q12" s="25"/>
      <c r="R12" s="8">
        <f>IF(R$9="One",One!$D13,IF(R$9="Two",Two!$D13,IF(R$9="Three",Three!$D13,IF(R$9="Four",Four!$D13,""))))</f>
        <v>17</v>
      </c>
      <c r="S12" s="25"/>
      <c r="T12" s="8">
        <f>IF(T$9="One",One!$D13,IF(T$9="Two",Two!$D13,IF(T$9="Three",Three!$D13,IF(T$9="Four",Four!$D13,""))))</f>
        <v>60</v>
      </c>
      <c r="U12" s="25"/>
      <c r="V12" s="8" t="str">
        <f>IF(V$9="One",One!$D13,IF(V$9="Two",Two!$D13,IF(V$9="Three",Three!$D13,IF(V$9="Four",Four!$D13,""))))</f>
        <v/>
      </c>
      <c r="W12" s="25"/>
      <c r="X12" s="8" t="str">
        <f>IF(X$9="One",One!$D13,IF(X$9="Two",Two!$D13,IF(X$9="Three",Three!$D13,IF(X$9="Four",Four!$D13,""))))</f>
        <v/>
      </c>
      <c r="Y12" s="25"/>
      <c r="Z12" s="8" t="str">
        <f>IF(Z$9="One",One!$D13,IF(Z$9="Two",Two!$D13,IF(Z$9="Three",Three!$D13,IF(Z$9="Four",Four!$D13,""))))</f>
        <v/>
      </c>
    </row>
    <row r="13" spans="1:29">
      <c r="A13" s="24" t="s">
        <v>125</v>
      </c>
      <c r="B13" s="24" t="s">
        <v>169</v>
      </c>
      <c r="C13" s="24">
        <v>640037</v>
      </c>
      <c r="D13" s="10">
        <f t="shared" si="0"/>
        <v>0.48199999999999998</v>
      </c>
      <c r="E13" s="25">
        <v>5</v>
      </c>
      <c r="F13" s="8" t="str">
        <f>IF(F$9="One",One!$D14,IF(F$9="Two",Two!$D14,IF(F$9="Three",Three!$D14,IF(F$9="Four",Four!$D14,""))))</f>
        <v/>
      </c>
      <c r="G13" s="25">
        <v>4.5</v>
      </c>
      <c r="H13" s="8" t="str">
        <f>IF(H$9="One",One!$D14,IF(H$9="Two",Two!$D14,IF(H$9="Three",Three!$D14,IF(H$9="Four",Four!$D14,""))))</f>
        <v/>
      </c>
      <c r="I13" s="25">
        <v>4.5</v>
      </c>
      <c r="J13" s="8" t="str">
        <f>IF(J$9="One",One!$D14,IF(J$9="Two",Two!$D14,IF(J$9="Three",Three!$D14,IF(J$9="Four",Four!$D14,""))))</f>
        <v/>
      </c>
      <c r="K13" s="25">
        <v>5</v>
      </c>
      <c r="L13" s="8" t="str">
        <f>IF(L$9="One",One!$D14,IF(L$9="Two",Two!$D14,IF(L$9="Three",Three!$D14,IF(L$9="Four",Four!$D14,""))))</f>
        <v/>
      </c>
      <c r="M13" s="25"/>
      <c r="N13" s="8">
        <f>IF(N$9="One",One!$D14,IF(N$9="Two",Two!$D14,IF(N$9="Three",Three!$D14,IF(N$9="Four",Four!$D14,""))))</f>
        <v>50</v>
      </c>
      <c r="O13" s="25"/>
      <c r="P13" s="8">
        <f>IF(P$9="One",One!$D14,IF(P$9="Two",Two!$D14,IF(P$9="Three",Three!$D14,IF(P$9="Four",Four!$D14,""))))</f>
        <v>70</v>
      </c>
      <c r="Q13" s="25"/>
      <c r="R13" s="8">
        <f>IF(R$9="One",One!$D14,IF(R$9="Two",Two!$D14,IF(R$9="Three",Three!$D14,IF(R$9="Four",Four!$D14,""))))</f>
        <v>20.5</v>
      </c>
      <c r="S13" s="25"/>
      <c r="T13" s="8">
        <f>IF(T$9="One",One!$D14,IF(T$9="Two",Two!$D14,IF(T$9="Three",Three!$D14,IF(T$9="Four",Four!$D14,""))))</f>
        <v>31.5</v>
      </c>
      <c r="U13" s="25"/>
      <c r="V13" s="8" t="str">
        <f>IF(V$9="One",One!$D14,IF(V$9="Two",Two!$D14,IF(V$9="Three",Three!$D14,IF(V$9="Four",Four!$D14,""))))</f>
        <v/>
      </c>
      <c r="W13" s="25"/>
      <c r="X13" s="8" t="str">
        <f>IF(X$9="One",One!$D14,IF(X$9="Two",Two!$D14,IF(X$9="Three",Three!$D14,IF(X$9="Four",Four!$D14,""))))</f>
        <v/>
      </c>
      <c r="Y13" s="25"/>
      <c r="Z13" s="8" t="str">
        <f>IF(Z$9="One",One!$D14,IF(Z$9="Two",Two!$D14,IF(Z$9="Three",Three!$D14,IF(Z$9="Four",Four!$D14,""))))</f>
        <v/>
      </c>
    </row>
    <row r="14" spans="1:29">
      <c r="A14" s="24" t="s">
        <v>126</v>
      </c>
      <c r="B14" s="24" t="s">
        <v>170</v>
      </c>
      <c r="C14" s="24">
        <v>869900</v>
      </c>
      <c r="D14" s="10">
        <f t="shared" si="0"/>
        <v>0.74049999999999994</v>
      </c>
      <c r="E14" s="25">
        <v>5</v>
      </c>
      <c r="F14" s="8" t="str">
        <f>IF(F$9="One",One!$D15,IF(F$9="Two",Two!$D15,IF(F$9="Three",Three!$D15,IF(F$9="Four",Four!$D15,""))))</f>
        <v/>
      </c>
      <c r="G14" s="25">
        <v>5</v>
      </c>
      <c r="H14" s="8" t="str">
        <f>IF(H$9="One",One!$D15,IF(H$9="Two",Two!$D15,IF(H$9="Three",Three!$D15,IF(H$9="Four",Four!$D15,""))))</f>
        <v/>
      </c>
      <c r="I14" s="25">
        <v>4.75</v>
      </c>
      <c r="J14" s="8" t="str">
        <f>IF(J$9="One",One!$D15,IF(J$9="Two",Two!$D15,IF(J$9="Three",Three!$D15,IF(J$9="Four",Four!$D15,""))))</f>
        <v/>
      </c>
      <c r="K14" s="25">
        <v>5</v>
      </c>
      <c r="L14" s="8" t="str">
        <f>IF(L$9="One",One!$D15,IF(L$9="Two",Two!$D15,IF(L$9="Three",Three!$D15,IF(L$9="Four",Four!$D15,""))))</f>
        <v/>
      </c>
      <c r="M14" s="25"/>
      <c r="N14" s="8">
        <f>IF(N$9="One",One!$D15,IF(N$9="Two",Two!$D15,IF(N$9="Three",Three!$D15,IF(N$9="Four",Four!$D15,""))))</f>
        <v>70</v>
      </c>
      <c r="O14" s="25"/>
      <c r="P14" s="8">
        <f>IF(P$9="One",One!$D15,IF(P$9="Two",Two!$D15,IF(P$9="Three",Three!$D15,IF(P$9="Four",Four!$D15,""))))</f>
        <v>90</v>
      </c>
      <c r="Q14" s="25"/>
      <c r="R14" s="8">
        <f>IF(R$9="One",One!$D15,IF(R$9="Two",Two!$D15,IF(R$9="Three",Three!$D15,IF(R$9="Four",Four!$D15,""))))</f>
        <v>71</v>
      </c>
      <c r="S14" s="25"/>
      <c r="T14" s="8">
        <f>IF(T$9="One",One!$D15,IF(T$9="Two",Two!$D15,IF(T$9="Three",Three!$D15,IF(T$9="Four",Four!$D15,""))))</f>
        <v>59</v>
      </c>
      <c r="U14" s="25"/>
      <c r="V14" s="8" t="str">
        <f>IF(V$9="One",One!$D15,IF(V$9="Two",Two!$D15,IF(V$9="Three",Three!$D15,IF(V$9="Four",Four!$D15,""))))</f>
        <v/>
      </c>
      <c r="W14" s="25"/>
      <c r="X14" s="8" t="str">
        <f>IF(X$9="One",One!$D15,IF(X$9="Two",Two!$D15,IF(X$9="Three",Three!$D15,IF(X$9="Four",Four!$D15,""))))</f>
        <v/>
      </c>
      <c r="Y14" s="25"/>
      <c r="Z14" s="8" t="str">
        <f>IF(Z$9="One",One!$D15,IF(Z$9="Two",Two!$D15,IF(Z$9="Three",Three!$D15,IF(Z$9="Four",Four!$D15,""))))</f>
        <v/>
      </c>
    </row>
    <row r="15" spans="1:29">
      <c r="A15" s="24" t="s">
        <v>127</v>
      </c>
      <c r="B15" s="24" t="s">
        <v>171</v>
      </c>
      <c r="C15" s="24">
        <v>576135</v>
      </c>
      <c r="D15" s="10">
        <f t="shared" si="0"/>
        <v>0.63450000000000006</v>
      </c>
      <c r="E15" s="25">
        <v>5</v>
      </c>
      <c r="F15" s="8" t="str">
        <f>IF(F$9="One",One!$D16,IF(F$9="Two",Two!$D16,IF(F$9="Three",Three!$D16,IF(F$9="Four",Four!$D16,""))))</f>
        <v/>
      </c>
      <c r="G15" s="25">
        <v>4.9000000000000004</v>
      </c>
      <c r="H15" s="8" t="str">
        <f>IF(H$9="One",One!$D16,IF(H$9="Two",Two!$D16,IF(H$9="Three",Three!$D16,IF(H$9="Four",Four!$D16,""))))</f>
        <v/>
      </c>
      <c r="I15" s="25">
        <v>4.5</v>
      </c>
      <c r="J15" s="8" t="str">
        <f>IF(J$9="One",One!$D16,IF(J$9="Two",Two!$D16,IF(J$9="Three",Three!$D16,IF(J$9="Four",Four!$D16,""))))</f>
        <v/>
      </c>
      <c r="K15" s="25">
        <v>5</v>
      </c>
      <c r="L15" s="8" t="str">
        <f>IF(L$9="One",One!$D16,IF(L$9="Two",Two!$D16,IF(L$9="Three",Three!$D16,IF(L$9="Four",Four!$D16,""))))</f>
        <v/>
      </c>
      <c r="M15" s="25"/>
      <c r="N15" s="8">
        <f>IF(N$9="One",One!$D16,IF(N$9="Two",Two!$D16,IF(N$9="Three",Three!$D16,IF(N$9="Four",Four!$D16,""))))</f>
        <v>40</v>
      </c>
      <c r="O15" s="25"/>
      <c r="P15" s="8">
        <f>IF(P$9="One",One!$D16,IF(P$9="Two",Two!$D16,IF(P$9="Three",Three!$D16,IF(P$9="Four",Four!$D16,""))))</f>
        <v>90</v>
      </c>
      <c r="Q15" s="25"/>
      <c r="R15" s="8">
        <f>IF(R$9="One",One!$D16,IF(R$9="Two",Two!$D16,IF(R$9="Three",Three!$D16,IF(R$9="Four",Four!$D16,""))))</f>
        <v>43</v>
      </c>
      <c r="S15" s="25"/>
      <c r="T15" s="8">
        <f>IF(T$9="One",One!$D16,IF(T$9="Two",Two!$D16,IF(T$9="Three",Three!$D16,IF(T$9="Four",Four!$D16,""))))</f>
        <v>53</v>
      </c>
      <c r="U15" s="25"/>
      <c r="V15" s="8" t="str">
        <f>IF(V$9="One",One!$D16,IF(V$9="Two",Two!$D16,IF(V$9="Three",Three!$D16,IF(V$9="Four",Four!$D16,""))))</f>
        <v/>
      </c>
      <c r="W15" s="25"/>
      <c r="X15" s="8" t="str">
        <f>IF(X$9="One",One!$D16,IF(X$9="Two",Two!$D16,IF(X$9="Three",Three!$D16,IF(X$9="Four",Four!$D16,""))))</f>
        <v/>
      </c>
      <c r="Y15" s="25"/>
      <c r="Z15" s="8" t="str">
        <f>IF(Z$9="One",One!$D16,IF(Z$9="Two",Two!$D16,IF(Z$9="Three",Three!$D16,IF(Z$9="Four",Four!$D16,""))))</f>
        <v/>
      </c>
    </row>
    <row r="16" spans="1:29">
      <c r="A16" s="24" t="s">
        <v>128</v>
      </c>
      <c r="B16" s="24" t="s">
        <v>172</v>
      </c>
      <c r="C16" s="24">
        <v>596018</v>
      </c>
      <c r="D16" s="10">
        <f t="shared" si="0"/>
        <v>0.89600000000000002</v>
      </c>
      <c r="E16" s="25">
        <v>5</v>
      </c>
      <c r="F16" s="8" t="str">
        <f>IF(F$9="One",One!$D17,IF(F$9="Two",Two!$D17,IF(F$9="Three",Three!$D17,IF(F$9="Four",Four!$D17,""))))</f>
        <v/>
      </c>
      <c r="G16" s="25">
        <v>4.3</v>
      </c>
      <c r="H16" s="8" t="str">
        <f>IF(H$9="One",One!$D17,IF(H$9="Two",Two!$D17,IF(H$9="Three",Three!$D17,IF(H$9="Four",Four!$D17,""))))</f>
        <v/>
      </c>
      <c r="I16" s="25">
        <v>4.625</v>
      </c>
      <c r="J16" s="8" t="str">
        <f>IF(J$9="One",One!$D17,IF(J$9="Two",Two!$D17,IF(J$9="Three",Three!$D17,IF(J$9="Four",Four!$D17,""))))</f>
        <v/>
      </c>
      <c r="K16" s="25">
        <v>5</v>
      </c>
      <c r="L16" s="8" t="str">
        <f>IF(L$9="One",One!$D17,IF(L$9="Two",Two!$D17,IF(L$9="Three",Three!$D17,IF(L$9="Four",Four!$D17,""))))</f>
        <v/>
      </c>
      <c r="M16" s="25"/>
      <c r="N16" s="8">
        <f>IF(N$9="One",One!$D17,IF(N$9="Two",Two!$D17,IF(N$9="Three",Three!$D17,IF(N$9="Four",Four!$D17,""))))</f>
        <v>85</v>
      </c>
      <c r="O16" s="25"/>
      <c r="P16" s="8">
        <f>IF(P$9="One",One!$D17,IF(P$9="Two",Two!$D17,IF(P$9="Three",Three!$D17,IF(P$9="Four",Four!$D17,""))))</f>
        <v>100</v>
      </c>
      <c r="Q16" s="25"/>
      <c r="R16" s="8">
        <f>IF(R$9="One",One!$D17,IF(R$9="Two",Two!$D17,IF(R$9="Three",Three!$D17,IF(R$9="Four",Four!$D17,""))))</f>
        <v>71</v>
      </c>
      <c r="S16" s="25"/>
      <c r="T16" s="8">
        <f>IF(T$9="One",One!$D17,IF(T$9="Two",Two!$D17,IF(T$9="Three",Three!$D17,IF(T$9="Four",Four!$D17,""))))</f>
        <v>94</v>
      </c>
      <c r="U16" s="25"/>
      <c r="V16" s="8" t="str">
        <f>IF(V$9="One",One!$D17,IF(V$9="Two",Two!$D17,IF(V$9="Three",Three!$D17,IF(V$9="Four",Four!$D17,""))))</f>
        <v/>
      </c>
      <c r="W16" s="25"/>
      <c r="X16" s="8" t="str">
        <f>IF(X$9="One",One!$D17,IF(X$9="Two",Two!$D17,IF(X$9="Three",Three!$D17,IF(X$9="Four",Four!$D17,""))))</f>
        <v/>
      </c>
      <c r="Y16" s="25"/>
      <c r="Z16" s="8" t="str">
        <f>IF(Z$9="One",One!$D17,IF(Z$9="Two",Two!$D17,IF(Z$9="Three",Three!$D17,IF(Z$9="Four",Four!$D17,""))))</f>
        <v/>
      </c>
    </row>
    <row r="17" spans="1:26">
      <c r="A17" s="24" t="s">
        <v>129</v>
      </c>
      <c r="B17" s="24" t="s">
        <v>173</v>
      </c>
      <c r="C17" s="24">
        <v>373057</v>
      </c>
      <c r="D17" s="10">
        <f t="shared" si="0"/>
        <v>0.77100000000000002</v>
      </c>
      <c r="E17" s="25">
        <v>5</v>
      </c>
      <c r="F17" s="8" t="str">
        <f>IF(F$9="One",One!$D18,IF(F$9="Two",Two!$D18,IF(F$9="Three",Three!$D18,IF(F$9="Four",Four!$D18,""))))</f>
        <v/>
      </c>
      <c r="G17" s="25">
        <v>5</v>
      </c>
      <c r="H17" s="8" t="str">
        <f>IF(H$9="One",One!$D18,IF(H$9="Two",Two!$D18,IF(H$9="Three",Three!$D18,IF(H$9="Four",Four!$D18,""))))</f>
        <v/>
      </c>
      <c r="I17" s="25">
        <v>4.75</v>
      </c>
      <c r="J17" s="8" t="str">
        <f>IF(J$9="One",One!$D18,IF(J$9="Two",Two!$D18,IF(J$9="Three",Three!$D18,IF(J$9="Four",Four!$D18,""))))</f>
        <v/>
      </c>
      <c r="K17" s="25">
        <v>5</v>
      </c>
      <c r="L17" s="8" t="str">
        <f>IF(L$9="One",One!$D18,IF(L$9="Two",Two!$D18,IF(L$9="Three",Three!$D18,IF(L$9="Four",Four!$D18,""))))</f>
        <v/>
      </c>
      <c r="M17" s="25"/>
      <c r="N17" s="8">
        <f>IF(N$9="One",One!$D18,IF(N$9="Two",Two!$D18,IF(N$9="Three",Three!$D18,IF(N$9="Four",Four!$D18,""))))</f>
        <v>50</v>
      </c>
      <c r="O17" s="25"/>
      <c r="P17" s="8">
        <f>IF(P$9="One",One!$D18,IF(P$9="Two",Two!$D18,IF(P$9="Three",Three!$D18,IF(P$9="Four",Four!$D18,""))))</f>
        <v>100</v>
      </c>
      <c r="Q17" s="25"/>
      <c r="R17" s="8">
        <f>IF(R$9="One",One!$D18,IF(R$9="Two",Two!$D18,IF(R$9="Three",Three!$D18,IF(R$9="Four",Four!$D18,""))))</f>
        <v>37.5</v>
      </c>
      <c r="S17" s="25"/>
      <c r="T17" s="8">
        <f>IF(T$9="One",One!$D18,IF(T$9="Two",Two!$D18,IF(T$9="Three",Three!$D18,IF(T$9="Four",Four!$D18,""))))</f>
        <v>84</v>
      </c>
      <c r="U17" s="25"/>
      <c r="V17" s="8" t="str">
        <f>IF(V$9="One",One!$D18,IF(V$9="Two",Two!$D18,IF(V$9="Three",Three!$D18,IF(V$9="Four",Four!$D18,""))))</f>
        <v/>
      </c>
      <c r="W17" s="25"/>
      <c r="X17" s="8" t="str">
        <f>IF(X$9="One",One!$D18,IF(X$9="Two",Two!$D18,IF(X$9="Three",Three!$D18,IF(X$9="Four",Four!$D18,""))))</f>
        <v/>
      </c>
      <c r="Y17" s="25"/>
      <c r="Z17" s="8" t="str">
        <f>IF(Z$9="One",One!$D18,IF(Z$9="Two",Two!$D18,IF(Z$9="Three",Three!$D18,IF(Z$9="Four",Four!$D18,""))))</f>
        <v/>
      </c>
    </row>
    <row r="18" spans="1:26">
      <c r="A18" s="24" t="s">
        <v>130</v>
      </c>
      <c r="B18" s="24" t="s">
        <v>174</v>
      </c>
      <c r="C18" s="24">
        <v>458799</v>
      </c>
      <c r="D18" s="10">
        <f t="shared" si="0"/>
        <v>0.59724999999999995</v>
      </c>
      <c r="E18" s="25">
        <v>4.6500000000000004</v>
      </c>
      <c r="F18" s="8" t="str">
        <f>IF(F$9="One",One!$D19,IF(F$9="Two",Two!$D19,IF(F$9="Three",Three!$D19,IF(F$9="Four",Four!$D19,""))))</f>
        <v/>
      </c>
      <c r="G18" s="25">
        <v>4.375</v>
      </c>
      <c r="H18" s="8" t="str">
        <f>IF(H$9="One",One!$D19,IF(H$9="Two",Two!$D19,IF(H$9="Three",Three!$D19,IF(H$9="Four",Four!$D19,""))))</f>
        <v/>
      </c>
      <c r="I18" s="25">
        <v>4.25</v>
      </c>
      <c r="J18" s="8" t="str">
        <f>IF(J$9="One",One!$D19,IF(J$9="Two",Two!$D19,IF(J$9="Three",Three!$D19,IF(J$9="Four",Four!$D19,""))))</f>
        <v/>
      </c>
      <c r="K18" s="25">
        <v>5</v>
      </c>
      <c r="L18" s="8" t="str">
        <f>IF(L$9="One",One!$D19,IF(L$9="Two",Two!$D19,IF(L$9="Three",Three!$D19,IF(L$9="Four",Four!$D19,""))))</f>
        <v/>
      </c>
      <c r="M18" s="25"/>
      <c r="N18" s="8">
        <f>IF(N$9="One",One!$D19,IF(N$9="Two",Two!$D19,IF(N$9="Three",Three!$D19,IF(N$9="Four",Four!$D19,""))))</f>
        <v>60</v>
      </c>
      <c r="O18" s="25"/>
      <c r="P18" s="8">
        <f>IF(P$9="One",One!$D19,IF(P$9="Two",Two!$D19,IF(P$9="Three",Three!$D19,IF(P$9="Four",Four!$D19,""))))</f>
        <v>30</v>
      </c>
      <c r="Q18" s="25"/>
      <c r="R18" s="8">
        <f>IF(R$9="One",One!$D19,IF(R$9="Two",Two!$D19,IF(R$9="Three",Three!$D19,IF(R$9="Four",Four!$D19,""))))</f>
        <v>26</v>
      </c>
      <c r="S18" s="25"/>
      <c r="T18" s="8">
        <f>IF(T$9="One",One!$D19,IF(T$9="Two",Two!$D19,IF(T$9="Three",Three!$D19,IF(T$9="Four",Four!$D19,""))))</f>
        <v>70</v>
      </c>
      <c r="U18" s="25"/>
      <c r="V18" s="8" t="str">
        <f>IF(V$9="One",One!$D19,IF(V$9="Two",Two!$D19,IF(V$9="Three",Three!$D19,IF(V$9="Four",Four!$D19,""))))</f>
        <v/>
      </c>
      <c r="W18" s="25"/>
      <c r="X18" s="8" t="str">
        <f>IF(X$9="One",One!$D19,IF(X$9="Two",Two!$D19,IF(X$9="Three",Three!$D19,IF(X$9="Four",Four!$D19,""))))</f>
        <v/>
      </c>
      <c r="Y18" s="25"/>
      <c r="Z18" s="8" t="str">
        <f>IF(Z$9="One",One!$D19,IF(Z$9="Two",Two!$D19,IF(Z$9="Three",Three!$D19,IF(Z$9="Four",Four!$D19,""))))</f>
        <v/>
      </c>
    </row>
    <row r="19" spans="1:26">
      <c r="A19" s="24" t="s">
        <v>131</v>
      </c>
      <c r="B19" s="24" t="s">
        <v>175</v>
      </c>
      <c r="C19" s="24">
        <v>330495</v>
      </c>
      <c r="D19" s="10">
        <f t="shared" si="0"/>
        <v>0.65850000000000009</v>
      </c>
      <c r="E19" s="25">
        <v>5</v>
      </c>
      <c r="F19" s="8" t="str">
        <f>IF(F$9="One",One!$D20,IF(F$9="Two",Two!$D20,IF(F$9="Three",Three!$D20,IF(F$9="Four",Four!$D20,""))))</f>
        <v/>
      </c>
      <c r="G19" s="25">
        <v>4.7</v>
      </c>
      <c r="H19" s="8" t="str">
        <f>IF(H$9="One",One!$D20,IF(H$9="Two",Two!$D20,IF(H$9="Three",Three!$D20,IF(H$9="Four",Four!$D20,""))))</f>
        <v/>
      </c>
      <c r="I19" s="25">
        <v>4.625</v>
      </c>
      <c r="J19" s="8" t="str">
        <f>IF(J$9="One",One!$D20,IF(J$9="Two",Two!$D20,IF(J$9="Three",Three!$D20,IF(J$9="Four",Four!$D20,""))))</f>
        <v/>
      </c>
      <c r="K19" s="25">
        <v>4.25</v>
      </c>
      <c r="L19" s="8" t="str">
        <f>IF(L$9="One",One!$D20,IF(L$9="Two",Two!$D20,IF(L$9="Three",Three!$D20,IF(L$9="Four",Four!$D20,""))))</f>
        <v/>
      </c>
      <c r="M19" s="25"/>
      <c r="N19" s="8">
        <f>IF(N$9="One",One!$D20,IF(N$9="Two",Two!$D20,IF(N$9="Three",Three!$D20,IF(N$9="Four",Four!$D20,""))))</f>
        <v>80</v>
      </c>
      <c r="O19" s="25"/>
      <c r="P19" s="8">
        <f>IF(P$9="One",One!$D20,IF(P$9="Two",Two!$D20,IF(P$9="Three",Three!$D20,IF(P$9="Four",Four!$D20,""))))</f>
        <v>55</v>
      </c>
      <c r="Q19" s="25"/>
      <c r="R19" s="8">
        <f>IF(R$9="One",One!$D20,IF(R$9="Two",Two!$D20,IF(R$9="Three",Three!$D20,IF(R$9="Four",Four!$D20,""))))</f>
        <v>37</v>
      </c>
      <c r="S19" s="25"/>
      <c r="T19" s="8">
        <f>IF(T$9="One",One!$D20,IF(T$9="Two",Two!$D20,IF(T$9="Three",Three!$D20,IF(T$9="Four",Four!$D20,""))))</f>
        <v>67.5</v>
      </c>
      <c r="U19" s="25"/>
      <c r="V19" s="8" t="str">
        <f>IF(V$9="One",One!$D20,IF(V$9="Two",Two!$D20,IF(V$9="Three",Three!$D20,IF(V$9="Four",Four!$D20,""))))</f>
        <v/>
      </c>
      <c r="W19" s="25"/>
      <c r="X19" s="8" t="str">
        <f>IF(X$9="One",One!$D20,IF(X$9="Two",Two!$D20,IF(X$9="Three",Three!$D20,IF(X$9="Four",Four!$D20,""))))</f>
        <v/>
      </c>
      <c r="Y19" s="25"/>
      <c r="Z19" s="8" t="str">
        <f>IF(Z$9="One",One!$D20,IF(Z$9="Two",Two!$D20,IF(Z$9="Three",Three!$D20,IF(Z$9="Four",Four!$D20,""))))</f>
        <v/>
      </c>
    </row>
    <row r="20" spans="1:26">
      <c r="A20" s="24" t="s">
        <v>132</v>
      </c>
      <c r="B20" s="24" t="s">
        <v>176</v>
      </c>
      <c r="C20" s="24">
        <v>695231</v>
      </c>
      <c r="D20" s="10">
        <f t="shared" si="0"/>
        <v>0.67349999999999999</v>
      </c>
      <c r="E20" s="25">
        <v>4.4000000000000004</v>
      </c>
      <c r="F20" s="8" t="str">
        <f>IF(F$9="One",One!$D21,IF(F$9="Two",Two!$D21,IF(F$9="Three",Three!$D21,IF(F$9="Four",Four!$D21,""))))</f>
        <v/>
      </c>
      <c r="G20" s="25">
        <v>4.1500000000000004</v>
      </c>
      <c r="H20" s="8" t="str">
        <f>IF(H$9="One",One!$D21,IF(H$9="Two",Two!$D21,IF(H$9="Three",Three!$D21,IF(H$9="Four",Four!$D21,""))))</f>
        <v/>
      </c>
      <c r="I20" s="25">
        <v>4.75</v>
      </c>
      <c r="J20" s="8" t="str">
        <f>IF(J$9="One",One!$D21,IF(J$9="Two",Two!$D21,IF(J$9="Three",Three!$D21,IF(J$9="Four",Four!$D21,""))))</f>
        <v/>
      </c>
      <c r="K20" s="25">
        <v>5</v>
      </c>
      <c r="L20" s="8" t="str">
        <f>IF(L$9="One",One!$D21,IF(L$9="Two",Two!$D21,IF(L$9="Three",Three!$D21,IF(L$9="Four",Four!$D21,""))))</f>
        <v/>
      </c>
      <c r="M20" s="25"/>
      <c r="N20" s="8">
        <f>IF(N$9="One",One!$D21,IF(N$9="Two",Two!$D21,IF(N$9="Three",Three!$D21,IF(N$9="Four",Four!$D21,""))))</f>
        <v>100</v>
      </c>
      <c r="O20" s="25"/>
      <c r="P20" s="8">
        <f>IF(P$9="One",One!$D21,IF(P$9="Two",Two!$D21,IF(P$9="Three",Three!$D21,IF(P$9="Four",Four!$D21,""))))</f>
        <v>30</v>
      </c>
      <c r="Q20" s="25"/>
      <c r="R20" s="8">
        <f>IF(R$9="One",One!$D21,IF(R$9="Two",Two!$D21,IF(R$9="Three",Three!$D21,IF(R$9="Four",Four!$D21,""))))</f>
        <v>49</v>
      </c>
      <c r="S20" s="25"/>
      <c r="T20" s="8">
        <f>IF(T$9="One",One!$D21,IF(T$9="Two",Two!$D21,IF(T$9="Three",Three!$D21,IF(T$9="Four",Four!$D21,""))))</f>
        <v>70</v>
      </c>
      <c r="U20" s="25"/>
      <c r="V20" s="8" t="str">
        <f>IF(V$9="One",One!$D21,IF(V$9="Two",Two!$D21,IF(V$9="Three",Three!$D21,IF(V$9="Four",Four!$D21,""))))</f>
        <v/>
      </c>
      <c r="W20" s="25"/>
      <c r="X20" s="8" t="str">
        <f>IF(X$9="One",One!$D21,IF(X$9="Two",Two!$D21,IF(X$9="Three",Three!$D21,IF(X$9="Four",Four!$D21,""))))</f>
        <v/>
      </c>
      <c r="Y20" s="25"/>
      <c r="Z20" s="8" t="str">
        <f>IF(Z$9="One",One!$D21,IF(Z$9="Two",Two!$D21,IF(Z$9="Three",Three!$D21,IF(Z$9="Four",Four!$D21,""))))</f>
        <v/>
      </c>
    </row>
    <row r="21" spans="1:26">
      <c r="A21" s="24" t="s">
        <v>133</v>
      </c>
      <c r="B21" s="24" t="s">
        <v>177</v>
      </c>
      <c r="C21" s="24">
        <v>876043</v>
      </c>
      <c r="D21" s="10">
        <f t="shared" si="0"/>
        <v>0.53275000000000006</v>
      </c>
      <c r="E21" s="25">
        <v>4.25</v>
      </c>
      <c r="F21" s="8" t="str">
        <f>IF(F$9="One",One!$D22,IF(F$9="Two",Two!$D22,IF(F$9="Three",Three!$D22,IF(F$9="Four",Four!$D22,""))))</f>
        <v/>
      </c>
      <c r="G21" s="25">
        <v>5</v>
      </c>
      <c r="H21" s="8" t="str">
        <f>IF(H$9="One",One!$D22,IF(H$9="Two",Two!$D22,IF(H$9="Three",Three!$D22,IF(H$9="Four",Four!$D22,""))))</f>
        <v/>
      </c>
      <c r="I21" s="25">
        <v>3.375</v>
      </c>
      <c r="J21" s="8" t="str">
        <f>IF(J$9="One",One!$D22,IF(J$9="Two",Two!$D22,IF(J$9="Three",Three!$D22,IF(J$9="Four",Four!$D22,""))))</f>
        <v/>
      </c>
      <c r="K21" s="25">
        <v>4.25</v>
      </c>
      <c r="L21" s="8" t="str">
        <f>IF(L$9="One",One!$D22,IF(L$9="Two",Two!$D22,IF(L$9="Three",Three!$D22,IF(L$9="Four",Four!$D22,""))))</f>
        <v/>
      </c>
      <c r="M21" s="25"/>
      <c r="N21" s="8">
        <f>IF(N$9="One",One!$D22,IF(N$9="Two",Two!$D22,IF(N$9="Three",Three!$D22,IF(N$9="Four",Four!$D22,""))))</f>
        <v>70</v>
      </c>
      <c r="O21" s="25"/>
      <c r="P21" s="8">
        <f>IF(P$9="One",One!$D22,IF(P$9="Two",Two!$D22,IF(P$9="Three",Three!$D22,IF(P$9="Four",Four!$D22,""))))</f>
        <v>50</v>
      </c>
      <c r="Q21" s="25"/>
      <c r="R21" s="8">
        <f>IF(R$9="One",One!$D22,IF(R$9="Two",Two!$D22,IF(R$9="Three",Three!$D22,IF(R$9="Four",Four!$D22,""))))</f>
        <v>46.5</v>
      </c>
      <c r="S21" s="25"/>
      <c r="T21" s="8">
        <f>IF(T$9="One",One!$D22,IF(T$9="Two",Two!$D22,IF(T$9="Three",Three!$D22,IF(T$9="Four",Four!$D22,""))))</f>
        <v>39</v>
      </c>
      <c r="U21" s="25"/>
      <c r="V21" s="8" t="str">
        <f>IF(V$9="One",One!$D22,IF(V$9="Two",Two!$D22,IF(V$9="Three",Three!$D22,IF(V$9="Four",Four!$D22,""))))</f>
        <v/>
      </c>
      <c r="W21" s="25"/>
      <c r="X21" s="8" t="str">
        <f>IF(X$9="One",One!$D22,IF(X$9="Two",Two!$D22,IF(X$9="Three",Three!$D22,IF(X$9="Four",Four!$D22,""))))</f>
        <v/>
      </c>
      <c r="Y21" s="25"/>
      <c r="Z21" s="8" t="str">
        <f>IF(Z$9="One",One!$D22,IF(Z$9="Two",Two!$D22,IF(Z$9="Three",Three!$D22,IF(Z$9="Four",Four!$D22,""))))</f>
        <v/>
      </c>
    </row>
    <row r="22" spans="1:26">
      <c r="A22" s="24" t="s">
        <v>134</v>
      </c>
      <c r="B22" s="24" t="s">
        <v>178</v>
      </c>
      <c r="C22" s="24">
        <v>48281</v>
      </c>
      <c r="D22" s="10">
        <f t="shared" si="0"/>
        <v>0.48524999999999996</v>
      </c>
      <c r="E22" s="25">
        <v>4.5</v>
      </c>
      <c r="F22" s="8" t="str">
        <f>IF(F$9="One",One!$D23,IF(F$9="Two",Two!$D23,IF(F$9="Three",Three!$D23,IF(F$9="Four",Four!$D23,""))))</f>
        <v/>
      </c>
      <c r="G22" s="25">
        <v>4.05</v>
      </c>
      <c r="H22" s="8" t="str">
        <f>IF(H$9="One",One!$D23,IF(H$9="Two",Two!$D23,IF(H$9="Three",Three!$D23,IF(H$9="Four",Four!$D23,""))))</f>
        <v/>
      </c>
      <c r="I22" s="25">
        <v>4.125</v>
      </c>
      <c r="J22" s="8" t="str">
        <f>IF(J$9="One",One!$D23,IF(J$9="Two",Two!$D23,IF(J$9="Three",Three!$D23,IF(J$9="Four",Four!$D23,""))))</f>
        <v/>
      </c>
      <c r="K22" s="25">
        <v>5</v>
      </c>
      <c r="L22" s="8" t="str">
        <f>IF(L$9="One",One!$D23,IF(L$9="Two",Two!$D23,IF(L$9="Three",Three!$D23,IF(L$9="Four",Four!$D23,""))))</f>
        <v/>
      </c>
      <c r="M22" s="25"/>
      <c r="N22" s="8">
        <f>IF(N$9="One",One!$D23,IF(N$9="Two",Two!$D23,IF(N$9="Three",Three!$D23,IF(N$9="Four",Four!$D23,""))))</f>
        <v>40</v>
      </c>
      <c r="O22" s="25"/>
      <c r="P22" s="8">
        <f>IF(P$9="One",One!$D23,IF(P$9="Two",Two!$D23,IF(P$9="Three",Three!$D23,IF(P$9="Four",Four!$D23,""))))</f>
        <v>50</v>
      </c>
      <c r="Q22" s="25"/>
      <c r="R22" s="8">
        <f>IF(R$9="One",One!$D23,IF(R$9="Two",Two!$D23,IF(R$9="Three",Three!$D23,IF(R$9="Four",Four!$D23,""))))</f>
        <v>18</v>
      </c>
      <c r="S22" s="25"/>
      <c r="T22" s="8">
        <f>IF(T$9="One",One!$D23,IF(T$9="Two",Two!$D23,IF(T$9="Three",Three!$D23,IF(T$9="Four",Four!$D23,""))))</f>
        <v>45</v>
      </c>
      <c r="U22" s="25"/>
      <c r="V22" s="8" t="str">
        <f>IF(V$9="One",One!$D23,IF(V$9="Two",Two!$D23,IF(V$9="Three",Three!$D23,IF(V$9="Four",Four!$D23,""))))</f>
        <v/>
      </c>
      <c r="W22" s="25"/>
      <c r="X22" s="8" t="str">
        <f>IF(X$9="One",One!$D23,IF(X$9="Two",Two!$D23,IF(X$9="Three",Three!$D23,IF(X$9="Four",Four!$D23,""))))</f>
        <v/>
      </c>
      <c r="Y22" s="25"/>
      <c r="Z22" s="8" t="str">
        <f>IF(Z$9="One",One!$D23,IF(Z$9="Two",Two!$D23,IF(Z$9="Three",Three!$D23,IF(Z$9="Four",Four!$D23,""))))</f>
        <v/>
      </c>
    </row>
    <row r="23" spans="1:26">
      <c r="A23" s="24" t="s">
        <v>135</v>
      </c>
      <c r="B23" s="24" t="s">
        <v>179</v>
      </c>
      <c r="C23" s="24">
        <v>173416</v>
      </c>
      <c r="D23" s="10">
        <f t="shared" si="0"/>
        <v>0.51400000000000001</v>
      </c>
      <c r="E23" s="25">
        <v>5</v>
      </c>
      <c r="F23" s="8" t="str">
        <f>IF(F$9="One",One!$D24,IF(F$9="Two",Two!$D24,IF(F$9="Three",Three!$D24,IF(F$9="Four",Four!$D24,""))))</f>
        <v/>
      </c>
      <c r="G23" s="25">
        <v>4.3</v>
      </c>
      <c r="H23" s="8" t="str">
        <f>IF(H$9="One",One!$D24,IF(H$9="Two",Two!$D24,IF(H$9="Three",Three!$D24,IF(H$9="Four",Four!$D24,""))))</f>
        <v/>
      </c>
      <c r="I23" s="25">
        <v>4.5</v>
      </c>
      <c r="J23" s="8" t="str">
        <f>IF(J$9="One",One!$D24,IF(J$9="Two",Two!$D24,IF(J$9="Three",Three!$D24,IF(J$9="Four",Four!$D24,""))))</f>
        <v/>
      </c>
      <c r="K23" s="25">
        <v>5</v>
      </c>
      <c r="L23" s="8" t="str">
        <f>IF(L$9="One",One!$D24,IF(L$9="Two",Two!$D24,IF(L$9="Three",Three!$D24,IF(L$9="Four",Four!$D24,""))))</f>
        <v/>
      </c>
      <c r="M23" s="25"/>
      <c r="N23" s="8">
        <f>IF(N$9="One",One!$D24,IF(N$9="Two",Two!$D24,IF(N$9="Three",Three!$D24,IF(N$9="Four",Four!$D24,""))))</f>
        <v>50</v>
      </c>
      <c r="O23" s="25"/>
      <c r="P23" s="8">
        <f>IF(P$9="One",One!$D24,IF(P$9="Two",Two!$D24,IF(P$9="Three",Three!$D24,IF(P$9="Four",Four!$D24,""))))</f>
        <v>90</v>
      </c>
      <c r="Q23" s="25"/>
      <c r="R23" s="8">
        <f>IF(R$9="One",One!$D24,IF(R$9="Two",Two!$D24,IF(R$9="Three",Three!$D24,IF(R$9="Four",Four!$D24,""))))</f>
        <v>14</v>
      </c>
      <c r="S23" s="25"/>
      <c r="T23" s="8">
        <f>IF(T$9="One",One!$D24,IF(T$9="Two",Two!$D24,IF(T$9="Three",Three!$D24,IF(T$9="Four",Four!$D24,""))))</f>
        <v>37</v>
      </c>
      <c r="U23" s="25"/>
      <c r="V23" s="8" t="str">
        <f>IF(V$9="One",One!$D24,IF(V$9="Two",Two!$D24,IF(V$9="Three",Three!$D24,IF(V$9="Four",Four!$D24,""))))</f>
        <v/>
      </c>
      <c r="W23" s="25"/>
      <c r="X23" s="8" t="str">
        <f>IF(X$9="One",One!$D24,IF(X$9="Two",Two!$D24,IF(X$9="Three",Three!$D24,IF(X$9="Four",Four!$D24,""))))</f>
        <v/>
      </c>
      <c r="Y23" s="25"/>
      <c r="Z23" s="8" t="str">
        <f>IF(Z$9="One",One!$D24,IF(Z$9="Two",Two!$D24,IF(Z$9="Three",Three!$D24,IF(Z$9="Four",Four!$D24,""))))</f>
        <v/>
      </c>
    </row>
    <row r="24" spans="1:26">
      <c r="A24" s="24" t="s">
        <v>136</v>
      </c>
      <c r="B24" s="24" t="s">
        <v>180</v>
      </c>
      <c r="C24" s="24">
        <v>79040</v>
      </c>
      <c r="D24" s="10">
        <f t="shared" si="0"/>
        <v>0.59050000000000002</v>
      </c>
      <c r="E24" s="25">
        <v>4.75</v>
      </c>
      <c r="F24" s="8" t="str">
        <f>IF(F$9="One",One!$D25,IF(F$9="Two",Two!$D25,IF(F$9="Three",Three!$D25,IF(F$9="Four",Four!$D25,""))))</f>
        <v/>
      </c>
      <c r="G24" s="25">
        <v>4.8250000000000002</v>
      </c>
      <c r="H24" s="8" t="str">
        <f>IF(H$9="One",One!$D25,IF(H$9="Two",Two!$D25,IF(H$9="Three",Three!$D25,IF(H$9="Four",Four!$D25,""))))</f>
        <v/>
      </c>
      <c r="I24" s="25">
        <v>4.75</v>
      </c>
      <c r="J24" s="8" t="str">
        <f>IF(J$9="One",One!$D25,IF(J$9="Two",Two!$D25,IF(J$9="Three",Three!$D25,IF(J$9="Four",Four!$D25,""))))</f>
        <v/>
      </c>
      <c r="K24" s="25">
        <v>4.875</v>
      </c>
      <c r="L24" s="8" t="str">
        <f>IF(L$9="One",One!$D25,IF(L$9="Two",Two!$D25,IF(L$9="Three",Three!$D25,IF(L$9="Four",Four!$D25,""))))</f>
        <v/>
      </c>
      <c r="M24" s="25"/>
      <c r="N24" s="8">
        <f>IF(N$9="One",One!$D25,IF(N$9="Two",Two!$D25,IF(N$9="Three",Three!$D25,IF(N$9="Four",Four!$D25,""))))</f>
        <v>40</v>
      </c>
      <c r="O24" s="25"/>
      <c r="P24" s="8">
        <f>IF(P$9="One",One!$D25,IF(P$9="Two",Two!$D25,IF(P$9="Three",Three!$D25,IF(P$9="Four",Four!$D25,""))))</f>
        <v>50</v>
      </c>
      <c r="Q24" s="25"/>
      <c r="R24" s="8">
        <f>IF(R$9="One",One!$D25,IF(R$9="Two",Two!$D25,IF(R$9="Three",Three!$D25,IF(R$9="Four",Four!$D25,""))))</f>
        <v>36</v>
      </c>
      <c r="S24" s="25"/>
      <c r="T24" s="8">
        <f>IF(T$9="One",One!$D25,IF(T$9="Two",Two!$D25,IF(T$9="Three",Three!$D25,IF(T$9="Four",Four!$D25,""))))</f>
        <v>58.5</v>
      </c>
      <c r="U24" s="25"/>
      <c r="V24" s="8" t="str">
        <f>IF(V$9="One",One!$D25,IF(V$9="Two",Two!$D25,IF(V$9="Three",Three!$D25,IF(V$9="Four",Four!$D25,""))))</f>
        <v/>
      </c>
      <c r="W24" s="25"/>
      <c r="X24" s="8" t="str">
        <f>IF(X$9="One",One!$D25,IF(X$9="Two",Two!$D25,IF(X$9="Three",Three!$D25,IF(X$9="Four",Four!$D25,""))))</f>
        <v/>
      </c>
      <c r="Y24" s="25"/>
      <c r="Z24" s="8" t="str">
        <f>IF(Z$9="One",One!$D25,IF(Z$9="Two",Two!$D25,IF(Z$9="Three",Three!$D25,IF(Z$9="Four",Four!$D25,""))))</f>
        <v/>
      </c>
    </row>
    <row r="25" spans="1:26">
      <c r="A25" s="24" t="s">
        <v>137</v>
      </c>
      <c r="B25" s="24" t="s">
        <v>181</v>
      </c>
      <c r="C25" s="24">
        <v>361243</v>
      </c>
      <c r="D25" s="10">
        <f t="shared" si="0"/>
        <v>0.57850000000000001</v>
      </c>
      <c r="E25" s="25">
        <v>4</v>
      </c>
      <c r="F25" s="8" t="str">
        <f>IF(F$9="One",One!$D26,IF(F$9="Two",Two!$D26,IF(F$9="Three",Three!$D26,IF(F$9="Four",Four!$D26,""))))</f>
        <v/>
      </c>
      <c r="G25" s="25">
        <v>3.85</v>
      </c>
      <c r="H25" s="8" t="str">
        <f>IF(H$9="One",One!$D26,IF(H$9="Two",Two!$D26,IF(H$9="Three",Three!$D26,IF(H$9="Four",Four!$D26,""))))</f>
        <v/>
      </c>
      <c r="I25" s="25">
        <v>3</v>
      </c>
      <c r="J25" s="8" t="str">
        <f>IF(J$9="One",One!$D26,IF(J$9="Two",Two!$D26,IF(J$9="Three",Three!$D26,IF(J$9="Four",Four!$D26,""))))</f>
        <v/>
      </c>
      <c r="K25" s="25">
        <v>4</v>
      </c>
      <c r="L25" s="8" t="str">
        <f>IF(L$9="One",One!$D26,IF(L$9="Two",Two!$D26,IF(L$9="Three",Three!$D26,IF(L$9="Four",Four!$D26,""))))</f>
        <v/>
      </c>
      <c r="M25" s="25"/>
      <c r="N25" s="8">
        <f>IF(N$9="One",One!$D26,IF(N$9="Two",Two!$D26,IF(N$9="Three",Three!$D26,IF(N$9="Four",Four!$D26,""))))</f>
        <v>50</v>
      </c>
      <c r="O25" s="25"/>
      <c r="P25" s="8">
        <f>IF(P$9="One",One!$D26,IF(P$9="Two",Two!$D26,IF(P$9="Three",Three!$D26,IF(P$9="Four",Four!$D26,""))))</f>
        <v>90</v>
      </c>
      <c r="Q25" s="25"/>
      <c r="R25" s="8">
        <f>IF(R$9="One",One!$D26,IF(R$9="Two",Two!$D26,IF(R$9="Three",Three!$D26,IF(R$9="Four",Four!$D26,""))))</f>
        <v>10</v>
      </c>
      <c r="S25" s="25"/>
      <c r="T25" s="8">
        <f>IF(T$9="One",One!$D26,IF(T$9="Two",Two!$D26,IF(T$9="Three",Three!$D26,IF(T$9="Four",Four!$D26,""))))</f>
        <v>65</v>
      </c>
      <c r="U25" s="25"/>
      <c r="V25" s="8" t="str">
        <f>IF(V$9="One",One!$D26,IF(V$9="Two",Two!$D26,IF(V$9="Three",Three!$D26,IF(V$9="Four",Four!$D26,""))))</f>
        <v/>
      </c>
      <c r="W25" s="25"/>
      <c r="X25" s="8" t="str">
        <f>IF(X$9="One",One!$D26,IF(X$9="Two",Two!$D26,IF(X$9="Three",Three!$D26,IF(X$9="Four",Four!$D26,""))))</f>
        <v/>
      </c>
      <c r="Y25" s="25"/>
      <c r="Z25" s="8" t="str">
        <f>IF(Z$9="One",One!$D26,IF(Z$9="Two",Two!$D26,IF(Z$9="Three",Three!$D26,IF(Z$9="Four",Four!$D26,""))))</f>
        <v/>
      </c>
    </row>
    <row r="26" spans="1:26">
      <c r="A26" s="24" t="s">
        <v>138</v>
      </c>
      <c r="B26" s="24" t="s">
        <v>182</v>
      </c>
      <c r="C26" s="24">
        <v>282314</v>
      </c>
      <c r="D26" s="10">
        <f t="shared" si="0"/>
        <v>0.63724999999999998</v>
      </c>
      <c r="E26" s="25">
        <v>5</v>
      </c>
      <c r="F26" s="8" t="str">
        <f>IF(F$9="One",One!$D27,IF(F$9="Two",Two!$D27,IF(F$9="Three",Three!$D27,IF(F$9="Four",Four!$D27,""))))</f>
        <v/>
      </c>
      <c r="G26" s="25">
        <v>5</v>
      </c>
      <c r="H26" s="8" t="str">
        <f>IF(H$9="One",One!$D27,IF(H$9="Two",Two!$D27,IF(H$9="Three",Three!$D27,IF(H$9="Four",Four!$D27,""))))</f>
        <v/>
      </c>
      <c r="I26" s="25">
        <v>4.5</v>
      </c>
      <c r="J26" s="8" t="str">
        <f>IF(J$9="One",One!$D27,IF(J$9="Two",Two!$D27,IF(J$9="Three",Three!$D27,IF(J$9="Four",Four!$D27,""))))</f>
        <v/>
      </c>
      <c r="K26" s="25">
        <v>5</v>
      </c>
      <c r="L26" s="8" t="str">
        <f>IF(L$9="One",One!$D27,IF(L$9="Two",Two!$D27,IF(L$9="Three",Three!$D27,IF(L$9="Four",Four!$D27,""))))</f>
        <v/>
      </c>
      <c r="M26" s="25"/>
      <c r="N26" s="8">
        <f>IF(N$9="One",One!$D27,IF(N$9="Two",Two!$D27,IF(N$9="Three",Three!$D27,IF(N$9="Four",Four!$D27,""))))</f>
        <v>30</v>
      </c>
      <c r="O26" s="25"/>
      <c r="P26" s="8">
        <f>IF(P$9="One",One!$D27,IF(P$9="Two",Two!$D27,IF(P$9="Three",Three!$D27,IF(P$9="Four",Four!$D27,""))))</f>
        <v>95</v>
      </c>
      <c r="Q26" s="25"/>
      <c r="R26" s="8">
        <f>IF(R$9="One",One!$D27,IF(R$9="Two",Two!$D27,IF(R$9="Three",Three!$D27,IF(R$9="Four",Four!$D27,""))))</f>
        <v>30.5</v>
      </c>
      <c r="S26" s="25"/>
      <c r="T26" s="8">
        <f>IF(T$9="One",One!$D27,IF(T$9="Two",Two!$D27,IF(T$9="Three",Three!$D27,IF(T$9="Four",Four!$D27,""))))</f>
        <v>60</v>
      </c>
      <c r="U26" s="25"/>
      <c r="V26" s="8" t="str">
        <f>IF(V$9="One",One!$D27,IF(V$9="Two",Two!$D27,IF(V$9="Three",Three!$D27,IF(V$9="Four",Four!$D27,""))))</f>
        <v/>
      </c>
      <c r="W26" s="25"/>
      <c r="X26" s="8" t="str">
        <f>IF(X$9="One",One!$D27,IF(X$9="Two",Two!$D27,IF(X$9="Three",Three!$D27,IF(X$9="Four",Four!$D27,""))))</f>
        <v/>
      </c>
      <c r="Y26" s="25"/>
      <c r="Z26" s="8" t="str">
        <f>IF(Z$9="One",One!$D27,IF(Z$9="Two",Two!$D27,IF(Z$9="Three",Three!$D27,IF(Z$9="Four",Four!$D27,""))))</f>
        <v/>
      </c>
    </row>
    <row r="27" spans="1:26">
      <c r="A27" s="24" t="s">
        <v>139</v>
      </c>
      <c r="B27" s="24" t="s">
        <v>183</v>
      </c>
      <c r="C27" s="24">
        <v>770726</v>
      </c>
      <c r="D27" s="10">
        <f t="shared" si="0"/>
        <v>0.76575000000000004</v>
      </c>
      <c r="E27" s="25">
        <v>5</v>
      </c>
      <c r="F27" s="8" t="str">
        <f>IF(F$9="One",One!$D28,IF(F$9="Two",Two!$D28,IF(F$9="Three",Three!$D28,IF(F$9="Four",Four!$D28,""))))</f>
        <v/>
      </c>
      <c r="G27" s="25">
        <v>4.3</v>
      </c>
      <c r="H27" s="8" t="str">
        <f>IF(H$9="One",One!$D28,IF(H$9="Two",Two!$D28,IF(H$9="Three",Three!$D28,IF(H$9="Four",Four!$D28,""))))</f>
        <v/>
      </c>
      <c r="I27" s="25">
        <v>4.375</v>
      </c>
      <c r="J27" s="8" t="str">
        <f>IF(J$9="One",One!$D28,IF(J$9="Two",Two!$D28,IF(J$9="Three",Three!$D28,IF(J$9="Four",Four!$D28,""))))</f>
        <v/>
      </c>
      <c r="K27" s="25">
        <v>5</v>
      </c>
      <c r="L27" s="8" t="str">
        <f>IF(L$9="One",One!$D28,IF(L$9="Two",Two!$D28,IF(L$9="Three",Three!$D28,IF(L$9="Four",Four!$D28,""))))</f>
        <v/>
      </c>
      <c r="M27" s="25"/>
      <c r="N27" s="8">
        <f>IF(N$9="One",One!$D28,IF(N$9="Two",Two!$D28,IF(N$9="Three",Three!$D28,IF(N$9="Four",Four!$D28,""))))</f>
        <v>90</v>
      </c>
      <c r="O27" s="25"/>
      <c r="P27" s="8">
        <f>IF(P$9="One",One!$D28,IF(P$9="Two",Two!$D28,IF(P$9="Three",Three!$D28,IF(P$9="Four",Four!$D28,""))))</f>
        <v>70</v>
      </c>
      <c r="Q27" s="25"/>
      <c r="R27" s="8">
        <f>IF(R$9="One",One!$D28,IF(R$9="Two",Two!$D28,IF(R$9="Three",Three!$D28,IF(R$9="Four",Four!$D28,""))))</f>
        <v>36</v>
      </c>
      <c r="S27" s="25"/>
      <c r="T27" s="8">
        <f>IF(T$9="One",One!$D28,IF(T$9="Two",Two!$D28,IF(T$9="Three",Three!$D28,IF(T$9="Four",Four!$D28,""))))</f>
        <v>88</v>
      </c>
      <c r="U27" s="25"/>
      <c r="V27" s="8" t="str">
        <f>IF(V$9="One",One!$D28,IF(V$9="Two",Two!$D28,IF(V$9="Three",Three!$D28,IF(V$9="Four",Four!$D28,""))))</f>
        <v/>
      </c>
      <c r="W27" s="25"/>
      <c r="X27" s="8" t="str">
        <f>IF(X$9="One",One!$D28,IF(X$9="Two",Two!$D28,IF(X$9="Three",Three!$D28,IF(X$9="Four",Four!$D28,""))))</f>
        <v/>
      </c>
      <c r="Y27" s="25"/>
      <c r="Z27" s="8" t="str">
        <f>IF(Z$9="One",One!$D28,IF(Z$9="Two",Two!$D28,IF(Z$9="Three",Three!$D28,IF(Z$9="Four",Four!$D28,""))))</f>
        <v/>
      </c>
    </row>
    <row r="28" spans="1:26">
      <c r="A28" s="24" t="s">
        <v>140</v>
      </c>
      <c r="B28" s="24" t="s">
        <v>184</v>
      </c>
      <c r="C28" s="24">
        <v>141937</v>
      </c>
      <c r="D28" s="10">
        <f t="shared" si="0"/>
        <v>0.50049999999999994</v>
      </c>
      <c r="E28" s="25">
        <v>4.5</v>
      </c>
      <c r="F28" s="8" t="str">
        <f>IF(F$9="One",One!$D29,IF(F$9="Two",Two!$D29,IF(F$9="Three",Three!$D29,IF(F$9="Four",Four!$D29,""))))</f>
        <v/>
      </c>
      <c r="G28" s="25">
        <v>5</v>
      </c>
      <c r="H28" s="8" t="str">
        <f>IF(H$9="One",One!$D29,IF(H$9="Two",Two!$D29,IF(H$9="Three",Three!$D29,IF(H$9="Four",Four!$D29,""))))</f>
        <v/>
      </c>
      <c r="I28" s="25">
        <v>5</v>
      </c>
      <c r="J28" s="8" t="str">
        <f>IF(J$9="One",One!$D29,IF(J$9="Two",Two!$D29,IF(J$9="Three",Three!$D29,IF(J$9="Four",Four!$D29,""))))</f>
        <v/>
      </c>
      <c r="K28" s="25">
        <v>5</v>
      </c>
      <c r="L28" s="8" t="str">
        <f>IF(L$9="One",One!$D29,IF(L$9="Two",Two!$D29,IF(L$9="Three",Three!$D29,IF(L$9="Four",Four!$D29,""))))</f>
        <v/>
      </c>
      <c r="M28" s="25"/>
      <c r="N28" s="8">
        <f>IF(N$9="One",One!$D29,IF(N$9="Two",Two!$D29,IF(N$9="Three",Three!$D29,IF(N$9="Four",Four!$D29,""))))</f>
        <v>60</v>
      </c>
      <c r="O28" s="25"/>
      <c r="P28" s="8">
        <f>IF(P$9="One",One!$D29,IF(P$9="Two",Two!$D29,IF(P$9="Three",Three!$D29,IF(P$9="Four",Four!$D29,""))))</f>
        <v>30</v>
      </c>
      <c r="Q28" s="25"/>
      <c r="R28" s="8">
        <f>IF(R$9="One",One!$D29,IF(R$9="Two",Two!$D29,IF(R$9="Three",Three!$D29,IF(R$9="Four",Four!$D29,""))))</f>
        <v>41.5</v>
      </c>
      <c r="S28" s="25"/>
      <c r="T28" s="8">
        <f>IF(T$9="One",One!$D29,IF(T$9="Two",Two!$D29,IF(T$9="Three",Three!$D29,IF(T$9="Four",Four!$D29,""))))</f>
        <v>35</v>
      </c>
      <c r="U28" s="25"/>
      <c r="V28" s="8" t="str">
        <f>IF(V$9="One",One!$D29,IF(V$9="Two",Two!$D29,IF(V$9="Three",Three!$D29,IF(V$9="Four",Four!$D29,""))))</f>
        <v/>
      </c>
      <c r="W28" s="25"/>
      <c r="X28" s="8" t="str">
        <f>IF(X$9="One",One!$D29,IF(X$9="Two",Two!$D29,IF(X$9="Three",Three!$D29,IF(X$9="Four",Four!$D29,""))))</f>
        <v/>
      </c>
      <c r="Y28" s="25"/>
      <c r="Z28" s="8" t="str">
        <f>IF(Z$9="One",One!$D29,IF(Z$9="Two",Two!$D29,IF(Z$9="Three",Three!$D29,IF(Z$9="Four",Four!$D29,""))))</f>
        <v/>
      </c>
    </row>
    <row r="29" spans="1:26">
      <c r="A29" s="24" t="s">
        <v>141</v>
      </c>
      <c r="B29" s="24" t="s">
        <v>185</v>
      </c>
      <c r="C29" s="24">
        <v>208855</v>
      </c>
      <c r="D29" s="10">
        <f t="shared" si="0"/>
        <v>0.65349999999999997</v>
      </c>
      <c r="E29" s="25">
        <v>5</v>
      </c>
      <c r="F29" s="8" t="str">
        <f>IF(F$9="One",One!$D30,IF(F$9="Two",Two!$D30,IF(F$9="Three",Three!$D30,IF(F$9="Four",Four!$D30,""))))</f>
        <v/>
      </c>
      <c r="G29" s="25">
        <v>4.0999999999999996</v>
      </c>
      <c r="H29" s="8" t="str">
        <f>IF(H$9="One",One!$D30,IF(H$9="Two",Two!$D30,IF(H$9="Three",Three!$D30,IF(H$9="Four",Four!$D30,""))))</f>
        <v/>
      </c>
      <c r="I29" s="25">
        <v>4.875</v>
      </c>
      <c r="J29" s="8" t="str">
        <f>IF(J$9="One",One!$D30,IF(J$9="Two",Two!$D30,IF(J$9="Three",Three!$D30,IF(J$9="Four",Four!$D30,""))))</f>
        <v/>
      </c>
      <c r="K29" s="25">
        <v>5</v>
      </c>
      <c r="L29" s="8" t="str">
        <f>IF(L$9="One",One!$D30,IF(L$9="Two",Two!$D30,IF(L$9="Three",Three!$D30,IF(L$9="Four",Four!$D30,""))))</f>
        <v/>
      </c>
      <c r="M29" s="25"/>
      <c r="N29" s="8">
        <f>IF(N$9="One",One!$D30,IF(N$9="Two",Two!$D30,IF(N$9="Three",Three!$D30,IF(N$9="Four",Four!$D30,""))))</f>
        <v>90</v>
      </c>
      <c r="O29" s="25"/>
      <c r="P29" s="8">
        <f>IF(P$9="One",One!$D30,IF(P$9="Two",Two!$D30,IF(P$9="Three",Three!$D30,IF(P$9="Four",Four!$D30,""))))</f>
        <v>85</v>
      </c>
      <c r="Q29" s="25"/>
      <c r="R29" s="8">
        <f>IF(R$9="One",One!$D30,IF(R$9="Two",Two!$D30,IF(R$9="Three",Three!$D30,IF(R$9="Four",Four!$D30,""))))</f>
        <v>44</v>
      </c>
      <c r="S29" s="25"/>
      <c r="T29" s="8">
        <f>IF(T$9="One",One!$D30,IF(T$9="Two",Two!$D30,IF(T$9="Three",Three!$D30,IF(T$9="Four",Four!$D30,""))))</f>
        <v>50.5</v>
      </c>
      <c r="U29" s="25"/>
      <c r="V29" s="8" t="str">
        <f>IF(V$9="One",One!$D30,IF(V$9="Two",Two!$D30,IF(V$9="Three",Three!$D30,IF(V$9="Four",Four!$D30,""))))</f>
        <v/>
      </c>
      <c r="W29" s="25"/>
      <c r="X29" s="8" t="str">
        <f>IF(X$9="One",One!$D30,IF(X$9="Two",Two!$D30,IF(X$9="Three",Three!$D30,IF(X$9="Four",Four!$D30,""))))</f>
        <v/>
      </c>
      <c r="Y29" s="25"/>
      <c r="Z29" s="8" t="str">
        <f>IF(Z$9="One",One!$D30,IF(Z$9="Two",Two!$D30,IF(Z$9="Three",Three!$D30,IF(Z$9="Four",Four!$D30,""))))</f>
        <v/>
      </c>
    </row>
    <row r="30" spans="1:26">
      <c r="A30" s="24" t="s">
        <v>142</v>
      </c>
      <c r="B30" s="24" t="s">
        <v>186</v>
      </c>
      <c r="C30" s="24">
        <v>880879</v>
      </c>
      <c r="D30" s="10">
        <f t="shared" si="0"/>
        <v>0.6</v>
      </c>
      <c r="E30" s="25">
        <v>5</v>
      </c>
      <c r="F30" s="8" t="str">
        <f>IF(F$9="One",One!$D31,IF(F$9="Two",Two!$D31,IF(F$9="Three",Three!$D31,IF(F$9="Four",Four!$D31,""))))</f>
        <v/>
      </c>
      <c r="G30" s="25">
        <v>5</v>
      </c>
      <c r="H30" s="8" t="str">
        <f>IF(H$9="One",One!$D31,IF(H$9="Two",Two!$D31,IF(H$9="Three",Three!$D31,IF(H$9="Four",Four!$D31,""))))</f>
        <v/>
      </c>
      <c r="I30" s="25">
        <v>4.75</v>
      </c>
      <c r="J30" s="8" t="str">
        <f>IF(J$9="One",One!$D31,IF(J$9="Two",Two!$D31,IF(J$9="Three",Three!$D31,IF(J$9="Four",Four!$D31,""))))</f>
        <v/>
      </c>
      <c r="K30" s="25">
        <v>5</v>
      </c>
      <c r="L30" s="8" t="str">
        <f>IF(L$9="One",One!$D31,IF(L$9="Two",Two!$D31,IF(L$9="Three",Three!$D31,IF(L$9="Four",Four!$D31,""))))</f>
        <v/>
      </c>
      <c r="M30" s="25"/>
      <c r="N30" s="8">
        <f>IF(N$9="One",One!$D31,IF(N$9="Two",Two!$D31,IF(N$9="Three",Three!$D31,IF(N$9="Four",Four!$D31,""))))</f>
        <v>60</v>
      </c>
      <c r="O30" s="25"/>
      <c r="P30" s="8">
        <f>IF(P$9="One",One!$D31,IF(P$9="Two",Two!$D31,IF(P$9="Three",Three!$D31,IF(P$9="Four",Four!$D31,""))))</f>
        <v>30</v>
      </c>
      <c r="Q30" s="25"/>
      <c r="R30" s="8">
        <f>IF(R$9="One",One!$D31,IF(R$9="Two",Two!$D31,IF(R$9="Three",Three!$D31,IF(R$9="Four",Four!$D31,""))))</f>
        <v>37</v>
      </c>
      <c r="S30" s="25"/>
      <c r="T30" s="8">
        <f>IF(T$9="One",One!$D31,IF(T$9="Two",Two!$D31,IF(T$9="Three",Three!$D31,IF(T$9="Four",Four!$D31,""))))</f>
        <v>61.5</v>
      </c>
      <c r="U30" s="25"/>
      <c r="V30" s="8" t="str">
        <f>IF(V$9="One",One!$D31,IF(V$9="Two",Two!$D31,IF(V$9="Three",Three!$D31,IF(V$9="Four",Four!$D31,""))))</f>
        <v/>
      </c>
      <c r="W30" s="25"/>
      <c r="X30" s="8" t="str">
        <f>IF(X$9="One",One!$D31,IF(X$9="Two",Two!$D31,IF(X$9="Three",Three!$D31,IF(X$9="Four",Four!$D31,""))))</f>
        <v/>
      </c>
      <c r="Y30" s="25"/>
      <c r="Z30" s="8" t="str">
        <f>IF(Z$9="One",One!$D31,IF(Z$9="Two",Two!$D31,IF(Z$9="Three",Three!$D31,IF(Z$9="Four",Four!$D31,""))))</f>
        <v/>
      </c>
    </row>
    <row r="31" spans="1:26">
      <c r="A31" s="24" t="s">
        <v>143</v>
      </c>
      <c r="B31" s="24" t="s">
        <v>187</v>
      </c>
      <c r="C31" s="24">
        <v>484391</v>
      </c>
      <c r="D31" s="10">
        <f t="shared" si="0"/>
        <v>0.54925000000000002</v>
      </c>
      <c r="E31" s="25">
        <v>5</v>
      </c>
      <c r="F31" s="8" t="str">
        <f>IF(F$9="One",One!$D32,IF(F$9="Two",Two!$D32,IF(F$9="Three",Three!$D32,IF(F$9="Four",Four!$D32,""))))</f>
        <v/>
      </c>
      <c r="G31" s="25">
        <v>4.7249999999999996</v>
      </c>
      <c r="H31" s="8" t="str">
        <f>IF(H$9="One",One!$D32,IF(H$9="Two",Two!$D32,IF(H$9="Three",Three!$D32,IF(H$9="Four",Four!$D32,""))))</f>
        <v/>
      </c>
      <c r="I31" s="25">
        <v>5</v>
      </c>
      <c r="J31" s="8" t="str">
        <f>IF(J$9="One",One!$D32,IF(J$9="Two",Two!$D32,IF(J$9="Three",Three!$D32,IF(J$9="Four",Four!$D32,""))))</f>
        <v/>
      </c>
      <c r="K31" s="25">
        <v>5</v>
      </c>
      <c r="L31" s="8" t="str">
        <f>IF(L$9="One",One!$D32,IF(L$9="Two",Two!$D32,IF(L$9="Three",Three!$D32,IF(L$9="Four",Four!$D32,""))))</f>
        <v/>
      </c>
      <c r="M31" s="25"/>
      <c r="N31" s="8">
        <f>IF(N$9="One",One!$D32,IF(N$9="Two",Two!$D32,IF(N$9="Three",Three!$D32,IF(N$9="Four",Four!$D32,""))))</f>
        <v>80</v>
      </c>
      <c r="O31" s="25"/>
      <c r="P31" s="8">
        <f>IF(P$9="One",One!$D32,IF(P$9="Two",Two!$D32,IF(P$9="Three",Three!$D32,IF(P$9="Four",Four!$D32,""))))</f>
        <v>100</v>
      </c>
      <c r="Q31" s="25"/>
      <c r="R31" s="8">
        <f>IF(R$9="One",One!$D32,IF(R$9="Two",Two!$D32,IF(R$9="Three",Three!$D32,IF(R$9="Four",Four!$D32,""))))</f>
        <v>16.5</v>
      </c>
      <c r="S31" s="25"/>
      <c r="T31" s="8">
        <f>IF(T$9="One",One!$D32,IF(T$9="Two",Two!$D32,IF(T$9="Three",Three!$D32,IF(T$9="Four",Four!$D32,""))))</f>
        <v>33.5</v>
      </c>
      <c r="U31" s="25"/>
      <c r="V31" s="8" t="str">
        <f>IF(V$9="One",One!$D32,IF(V$9="Two",Two!$D32,IF(V$9="Three",Three!$D32,IF(V$9="Four",Four!$D32,""))))</f>
        <v/>
      </c>
      <c r="W31" s="25"/>
      <c r="X31" s="8" t="str">
        <f>IF(X$9="One",One!$D32,IF(X$9="Two",Two!$D32,IF(X$9="Three",Three!$D32,IF(X$9="Four",Four!$D32,""))))</f>
        <v/>
      </c>
      <c r="Y31" s="25"/>
      <c r="Z31" s="8" t="str">
        <f>IF(Z$9="One",One!$D32,IF(Z$9="Two",Two!$D32,IF(Z$9="Three",Three!$D32,IF(Z$9="Four",Four!$D32,""))))</f>
        <v/>
      </c>
    </row>
    <row r="32" spans="1:26">
      <c r="A32" s="24" t="s">
        <v>144</v>
      </c>
      <c r="B32" s="24" t="s">
        <v>188</v>
      </c>
      <c r="C32" s="24">
        <v>495604</v>
      </c>
      <c r="D32" s="10">
        <f t="shared" si="0"/>
        <v>0.6</v>
      </c>
      <c r="E32" s="25">
        <v>4.75</v>
      </c>
      <c r="F32" s="8" t="str">
        <f>IF(F$9="One",One!$D33,IF(F$9="Two",Two!$D33,IF(F$9="Three",Three!$D33,IF(F$9="Four",Four!$D33,""))))</f>
        <v/>
      </c>
      <c r="G32" s="25">
        <v>4.25</v>
      </c>
      <c r="H32" s="8" t="str">
        <f>IF(H$9="One",One!$D33,IF(H$9="Two",Two!$D33,IF(H$9="Three",Three!$D33,IF(H$9="Four",Four!$D33,""))))</f>
        <v/>
      </c>
      <c r="I32" s="25">
        <v>4.75</v>
      </c>
      <c r="J32" s="8" t="str">
        <f>IF(J$9="One",One!$D33,IF(J$9="Two",Two!$D33,IF(J$9="Three",Three!$D33,IF(J$9="Four",Four!$D33,""))))</f>
        <v/>
      </c>
      <c r="K32" s="25">
        <v>5</v>
      </c>
      <c r="L32" s="8" t="str">
        <f>IF(L$9="One",One!$D33,IF(L$9="Two",Two!$D33,IF(L$9="Three",Three!$D33,IF(L$9="Four",Four!$D33,""))))</f>
        <v/>
      </c>
      <c r="M32" s="25"/>
      <c r="N32" s="8">
        <f>IF(N$9="One",One!$D33,IF(N$9="Two",Two!$D33,IF(N$9="Three",Three!$D33,IF(N$9="Four",Four!$D33,""))))</f>
        <v>60</v>
      </c>
      <c r="O32" s="25"/>
      <c r="P32" s="8">
        <f>IF(P$9="One",One!$D33,IF(P$9="Two",Two!$D33,IF(P$9="Three",Three!$D33,IF(P$9="Four",Four!$D33,""))))</f>
        <v>90</v>
      </c>
      <c r="Q32" s="25"/>
      <c r="R32" s="8">
        <f>IF(R$9="One",One!$D33,IF(R$9="Two",Two!$D33,IF(R$9="Three",Three!$D33,IF(R$9="Four",Four!$D33,""))))</f>
        <v>23.5</v>
      </c>
      <c r="S32" s="25"/>
      <c r="T32" s="8">
        <f>IF(T$9="One",One!$D33,IF(T$9="Two",Two!$D33,IF(T$9="Three",Three!$D33,IF(T$9="Four",Four!$D33,""))))</f>
        <v>52</v>
      </c>
      <c r="U32" s="25"/>
      <c r="V32" s="8" t="str">
        <f>IF(V$9="One",One!$D33,IF(V$9="Two",Two!$D33,IF(V$9="Three",Three!$D33,IF(V$9="Four",Four!$D33,""))))</f>
        <v/>
      </c>
      <c r="W32" s="25"/>
      <c r="X32" s="8" t="str">
        <f>IF(X$9="One",One!$D33,IF(X$9="Two",Two!$D33,IF(X$9="Three",Three!$D33,IF(X$9="Four",Four!$D33,""))))</f>
        <v/>
      </c>
      <c r="Y32" s="25"/>
      <c r="Z32" s="8" t="str">
        <f>IF(Z$9="One",One!$D33,IF(Z$9="Two",Two!$D33,IF(Z$9="Three",Three!$D33,IF(Z$9="Four",Four!$D33,""))))</f>
        <v/>
      </c>
    </row>
    <row r="33" spans="1:26">
      <c r="A33" s="24" t="s">
        <v>145</v>
      </c>
      <c r="B33" s="24" t="s">
        <v>189</v>
      </c>
      <c r="C33" s="24">
        <v>591908</v>
      </c>
      <c r="D33" s="10">
        <f t="shared" si="0"/>
        <v>0.52449999999999997</v>
      </c>
      <c r="E33" s="25">
        <v>4.75</v>
      </c>
      <c r="F33" s="8" t="str">
        <f>IF(F$9="One",One!$D34,IF(F$9="Two",Two!$D34,IF(F$9="Three",Three!$D34,IF(F$9="Four",Four!$D34,""))))</f>
        <v/>
      </c>
      <c r="G33" s="25">
        <v>4.45</v>
      </c>
      <c r="H33" s="8" t="str">
        <f>IF(H$9="One",One!$D34,IF(H$9="Two",Two!$D34,IF(H$9="Three",Three!$D34,IF(H$9="Four",Four!$D34,""))))</f>
        <v/>
      </c>
      <c r="I33" s="25">
        <v>4.75</v>
      </c>
      <c r="J33" s="8" t="str">
        <f>IF(J$9="One",One!$D34,IF(J$9="Two",Two!$D34,IF(J$9="Three",Three!$D34,IF(J$9="Four",Four!$D34,""))))</f>
        <v/>
      </c>
      <c r="K33" s="25">
        <v>5</v>
      </c>
      <c r="L33" s="8" t="str">
        <f>IF(L$9="One",One!$D34,IF(L$9="Two",Two!$D34,IF(L$9="Three",Three!$D34,IF(L$9="Four",Four!$D34,""))))</f>
        <v/>
      </c>
      <c r="M33" s="25"/>
      <c r="N33" s="8">
        <f>IF(N$9="One",One!$D34,IF(N$9="Two",Two!$D34,IF(N$9="Three",Three!$D34,IF(N$9="Four",Four!$D34,""))))</f>
        <v>80</v>
      </c>
      <c r="O33" s="25"/>
      <c r="P33" s="8">
        <f>IF(P$9="One",One!$D34,IF(P$9="Two",Two!$D34,IF(P$9="Three",Three!$D34,IF(P$9="Four",Four!$D34,""))))</f>
        <v>100</v>
      </c>
      <c r="Q33" s="25"/>
      <c r="R33" s="8">
        <f>IF(R$9="One",One!$D34,IF(R$9="Two",Two!$D34,IF(R$9="Three",Three!$D34,IF(R$9="Four",Four!$D34,""))))</f>
        <v>75</v>
      </c>
      <c r="S33" s="25"/>
      <c r="T33" s="8">
        <f>IF(T$9="One",One!$D34,IF(T$9="Two",Two!$D34,IF(T$9="Three",Three!$D34,IF(T$9="Four",Four!$D34,""))))</f>
        <v>0</v>
      </c>
      <c r="U33" s="25"/>
      <c r="V33" s="8" t="str">
        <f>IF(V$9="One",One!$D34,IF(V$9="Two",Two!$D34,IF(V$9="Three",Three!$D34,IF(V$9="Four",Four!$D34,""))))</f>
        <v/>
      </c>
      <c r="W33" s="25"/>
      <c r="X33" s="8" t="str">
        <f>IF(X$9="One",One!$D34,IF(X$9="Two",Two!$D34,IF(X$9="Three",Three!$D34,IF(X$9="Four",Four!$D34,""))))</f>
        <v/>
      </c>
      <c r="Y33" s="25"/>
      <c r="Z33" s="8" t="str">
        <f>IF(Z$9="One",One!$D34,IF(Z$9="Two",Two!$D34,IF(Z$9="Three",Three!$D34,IF(Z$9="Four",Four!$D34,""))))</f>
        <v/>
      </c>
    </row>
    <row r="34" spans="1:26">
      <c r="A34" s="24" t="s">
        <v>146</v>
      </c>
      <c r="B34" s="24" t="s">
        <v>190</v>
      </c>
      <c r="C34" s="24">
        <v>751317</v>
      </c>
      <c r="D34" s="10">
        <f t="shared" si="0"/>
        <v>0.5595</v>
      </c>
      <c r="E34" s="25">
        <v>4.75</v>
      </c>
      <c r="F34" s="8" t="str">
        <f>IF(F$9="One",One!$D35,IF(F$9="Two",Two!$D35,IF(F$9="Three",Three!$D35,IF(F$9="Four",Four!$D35,""))))</f>
        <v/>
      </c>
      <c r="G34" s="25">
        <v>4.4000000000000004</v>
      </c>
      <c r="H34" s="8" t="str">
        <f>IF(H$9="One",One!$D35,IF(H$9="Two",Two!$D35,IF(H$9="Three",Three!$D35,IF(H$9="Four",Four!$D35,""))))</f>
        <v/>
      </c>
      <c r="I34" s="25">
        <v>4.5</v>
      </c>
      <c r="J34" s="8" t="str">
        <f>IF(J$9="One",One!$D35,IF(J$9="Two",Two!$D35,IF(J$9="Three",Three!$D35,IF(J$9="Four",Four!$D35,""))))</f>
        <v/>
      </c>
      <c r="K34" s="25">
        <v>5</v>
      </c>
      <c r="L34" s="8" t="str">
        <f>IF(L$9="One",One!$D35,IF(L$9="Two",Two!$D35,IF(L$9="Three",Three!$D35,IF(L$9="Four",Four!$D35,""))))</f>
        <v/>
      </c>
      <c r="M34" s="25"/>
      <c r="N34" s="8">
        <f>IF(N$9="One",One!$D35,IF(N$9="Two",Two!$D35,IF(N$9="Three",Three!$D35,IF(N$9="Four",Four!$D35,""))))</f>
        <v>30</v>
      </c>
      <c r="O34" s="25"/>
      <c r="P34" s="8">
        <f>IF(P$9="One",One!$D35,IF(P$9="Two",Two!$D35,IF(P$9="Three",Three!$D35,IF(P$9="Four",Four!$D35,""))))</f>
        <v>90</v>
      </c>
      <c r="Q34" s="25"/>
      <c r="R34" s="8">
        <f>IF(R$9="One",One!$D35,IF(R$9="Two",Two!$D35,IF(R$9="Three",Three!$D35,IF(R$9="Four",Four!$D35,""))))</f>
        <v>36</v>
      </c>
      <c r="S34" s="25"/>
      <c r="T34" s="8">
        <f>IF(T$9="One",One!$D35,IF(T$9="Two",Two!$D35,IF(T$9="Three",Three!$D35,IF(T$9="Four",Four!$D35,""))))</f>
        <v>41.5</v>
      </c>
      <c r="U34" s="25"/>
      <c r="V34" s="8" t="str">
        <f>IF(V$9="One",One!$D35,IF(V$9="Two",Two!$D35,IF(V$9="Three",Three!$D35,IF(V$9="Four",Four!$D35,""))))</f>
        <v/>
      </c>
      <c r="W34" s="25"/>
      <c r="X34" s="8" t="str">
        <f>IF(X$9="One",One!$D35,IF(X$9="Two",Two!$D35,IF(X$9="Three",Three!$D35,IF(X$9="Four",Four!$D35,""))))</f>
        <v/>
      </c>
      <c r="Y34" s="25"/>
      <c r="Z34" s="8" t="str">
        <f>IF(Z$9="One",One!$D35,IF(Z$9="Two",Two!$D35,IF(Z$9="Three",Three!$D35,IF(Z$9="Four",Four!$D35,""))))</f>
        <v/>
      </c>
    </row>
    <row r="35" spans="1:26">
      <c r="A35" s="24" t="s">
        <v>147</v>
      </c>
      <c r="B35" s="24" t="s">
        <v>191</v>
      </c>
      <c r="C35" s="24">
        <v>828857</v>
      </c>
      <c r="D35" s="10">
        <f t="shared" si="0"/>
        <v>0.42700000000000005</v>
      </c>
      <c r="E35" s="25">
        <v>3.75</v>
      </c>
      <c r="F35" s="8" t="str">
        <f>IF(F$9="One",One!$D36,IF(F$9="Two",Two!$D36,IF(F$9="Three",Three!$D36,IF(F$9="Four",Four!$D36,""))))</f>
        <v/>
      </c>
      <c r="G35" s="25">
        <v>4.4000000000000004</v>
      </c>
      <c r="H35" s="8" t="str">
        <f>IF(H$9="One",One!$D36,IF(H$9="Two",Two!$D36,IF(H$9="Three",Three!$D36,IF(H$9="Four",Four!$D36,""))))</f>
        <v/>
      </c>
      <c r="I35" s="25">
        <v>4.25</v>
      </c>
      <c r="J35" s="8" t="str">
        <f>IF(J$9="One",One!$D36,IF(J$9="Two",Two!$D36,IF(J$9="Three",Three!$D36,IF(J$9="Four",Four!$D36,""))))</f>
        <v/>
      </c>
      <c r="K35" s="25">
        <v>5</v>
      </c>
      <c r="L35" s="8" t="str">
        <f>IF(L$9="One",One!$D36,IF(L$9="Two",Two!$D36,IF(L$9="Three",Three!$D36,IF(L$9="Four",Four!$D36,""))))</f>
        <v/>
      </c>
      <c r="M35" s="25"/>
      <c r="N35" s="8">
        <f>IF(N$9="One",One!$D36,IF(N$9="Two",Two!$D36,IF(N$9="Three",Three!$D36,IF(N$9="Four",Four!$D36,""))))</f>
        <v>60</v>
      </c>
      <c r="O35" s="25"/>
      <c r="P35" s="8">
        <f>IF(P$9="One",One!$D36,IF(P$9="Two",Two!$D36,IF(P$9="Three",Three!$D36,IF(P$9="Four",Four!$D36,""))))</f>
        <v>40</v>
      </c>
      <c r="Q35" s="25"/>
      <c r="R35" s="8">
        <f>IF(R$9="One",One!$D36,IF(R$9="Two",Two!$D36,IF(R$9="Three",Three!$D36,IF(R$9="Four",Four!$D36,""))))</f>
        <v>7</v>
      </c>
      <c r="S35" s="25"/>
      <c r="T35" s="8">
        <f>IF(T$9="One",One!$D36,IF(T$9="Two",Two!$D36,IF(T$9="Three",Three!$D36,IF(T$9="Four",Four!$D36,""))))</f>
        <v>36</v>
      </c>
      <c r="U35" s="25"/>
      <c r="V35" s="8" t="str">
        <f>IF(V$9="One",One!$D36,IF(V$9="Two",Two!$D36,IF(V$9="Three",Three!$D36,IF(V$9="Four",Four!$D36,""))))</f>
        <v/>
      </c>
      <c r="W35" s="25"/>
      <c r="X35" s="8" t="str">
        <f>IF(X$9="One",One!$D36,IF(X$9="Two",Two!$D36,IF(X$9="Three",Three!$D36,IF(X$9="Four",Four!$D36,""))))</f>
        <v/>
      </c>
      <c r="Y35" s="25"/>
      <c r="Z35" s="8" t="str">
        <f>IF(Z$9="One",One!$D36,IF(Z$9="Two",Two!$D36,IF(Z$9="Three",Three!$D36,IF(Z$9="Four",Four!$D36,""))))</f>
        <v/>
      </c>
    </row>
    <row r="36" spans="1:26">
      <c r="A36" s="24" t="s">
        <v>148</v>
      </c>
      <c r="B36" s="24" t="s">
        <v>192</v>
      </c>
      <c r="C36" s="24">
        <v>394371</v>
      </c>
      <c r="D36" s="10">
        <f t="shared" si="0"/>
        <v>0.74124999999999996</v>
      </c>
      <c r="E36" s="25">
        <v>4.25</v>
      </c>
      <c r="F36" s="8" t="str">
        <f>IF(F$9="One",One!$D37,IF(F$9="Two",Two!$D37,IF(F$9="Three",Three!$D37,IF(F$9="Four",Four!$D37,""))))</f>
        <v/>
      </c>
      <c r="G36" s="25">
        <v>4.3</v>
      </c>
      <c r="H36" s="8" t="str">
        <f>IF(H$9="One",One!$D37,IF(H$9="Two",Two!$D37,IF(H$9="Three",Three!$D37,IF(H$9="Four",Four!$D37,""))))</f>
        <v/>
      </c>
      <c r="I36" s="25">
        <v>3.375</v>
      </c>
      <c r="J36" s="8" t="str">
        <f>IF(J$9="One",One!$D37,IF(J$9="Two",Two!$D37,IF(J$9="Three",Three!$D37,IF(J$9="Four",Four!$D37,""))))</f>
        <v/>
      </c>
      <c r="K36" s="25">
        <v>5</v>
      </c>
      <c r="L36" s="8" t="str">
        <f>IF(L$9="One",One!$D37,IF(L$9="Two",Two!$D37,IF(L$9="Three",Three!$D37,IF(L$9="Four",Four!$D37,""))))</f>
        <v/>
      </c>
      <c r="M36" s="25"/>
      <c r="N36" s="8">
        <f>IF(N$9="One",One!$D37,IF(N$9="Two",Two!$D37,IF(N$9="Three",Three!$D37,IF(N$9="Four",Four!$D37,""))))</f>
        <v>90</v>
      </c>
      <c r="O36" s="25"/>
      <c r="P36" s="8">
        <f>IF(P$9="One",One!$D37,IF(P$9="Two",Two!$D37,IF(P$9="Three",Three!$D37,IF(P$9="Four",Four!$D37,""))))</f>
        <v>90</v>
      </c>
      <c r="Q36" s="25"/>
      <c r="R36" s="8">
        <f>IF(R$9="One",One!$D37,IF(R$9="Two",Two!$D37,IF(R$9="Three",Three!$D37,IF(R$9="Four",Four!$D37,""))))</f>
        <v>24</v>
      </c>
      <c r="S36" s="25"/>
      <c r="T36" s="8">
        <f>IF(T$9="One",One!$D37,IF(T$9="Two",Two!$D37,IF(T$9="Three",Three!$D37,IF(T$9="Four",Four!$D37,""))))</f>
        <v>86</v>
      </c>
      <c r="U36" s="25"/>
      <c r="V36" s="8" t="str">
        <f>IF(V$9="One",One!$D37,IF(V$9="Two",Two!$D37,IF(V$9="Three",Three!$D37,IF(V$9="Four",Four!$D37,""))))</f>
        <v/>
      </c>
      <c r="W36" s="25"/>
      <c r="X36" s="8" t="str">
        <f>IF(X$9="One",One!$D37,IF(X$9="Two",Two!$D37,IF(X$9="Three",Three!$D37,IF(X$9="Four",Four!$D37,""))))</f>
        <v/>
      </c>
      <c r="Y36" s="25"/>
      <c r="Z36" s="8" t="str">
        <f>IF(Z$9="One",One!$D37,IF(Z$9="Two",Two!$D37,IF(Z$9="Three",Three!$D37,IF(Z$9="Four",Four!$D37,""))))</f>
        <v/>
      </c>
    </row>
    <row r="37" spans="1:26">
      <c r="A37" s="24" t="s">
        <v>149</v>
      </c>
      <c r="B37" s="24" t="s">
        <v>193</v>
      </c>
      <c r="C37" s="24">
        <v>974617</v>
      </c>
      <c r="D37" s="10">
        <f t="shared" si="0"/>
        <v>0.78075000000000006</v>
      </c>
      <c r="E37" s="25">
        <v>5</v>
      </c>
      <c r="F37" s="8" t="str">
        <f>IF(F$9="One",One!$D38,IF(F$9="Two",Two!$D38,IF(F$9="Three",Three!$D38,IF(F$9="Four",Four!$D38,""))))</f>
        <v/>
      </c>
      <c r="G37" s="25">
        <v>4.5250000000000004</v>
      </c>
      <c r="H37" s="8" t="str">
        <f>IF(H$9="One",One!$D38,IF(H$9="Two",Two!$D38,IF(H$9="Three",Three!$D38,IF(H$9="Four",Four!$D38,""))))</f>
        <v/>
      </c>
      <c r="I37" s="25">
        <v>4.25</v>
      </c>
      <c r="J37" s="8" t="str">
        <f>IF(J$9="One",One!$D38,IF(J$9="Two",Two!$D38,IF(J$9="Three",Three!$D38,IF(J$9="Four",Four!$D38,""))))</f>
        <v/>
      </c>
      <c r="K37" s="25">
        <v>5</v>
      </c>
      <c r="L37" s="8" t="str">
        <f>IF(L$9="One",One!$D38,IF(L$9="Two",Two!$D38,IF(L$9="Three",Three!$D38,IF(L$9="Four",Four!$D38,""))))</f>
        <v/>
      </c>
      <c r="M37" s="25"/>
      <c r="N37" s="8">
        <f>IF(N$9="One",One!$D38,IF(N$9="Two",Two!$D38,IF(N$9="Three",Three!$D38,IF(N$9="Four",Four!$D38,""))))</f>
        <v>90</v>
      </c>
      <c r="O37" s="25"/>
      <c r="P37" s="8">
        <f>IF(P$9="One",One!$D38,IF(P$9="Two",Two!$D38,IF(P$9="Three",Three!$D38,IF(P$9="Four",Four!$D38,""))))</f>
        <v>90</v>
      </c>
      <c r="Q37" s="25"/>
      <c r="R37" s="8">
        <f>IF(R$9="One",One!$D38,IF(R$9="Two",Two!$D38,IF(R$9="Three",Three!$D38,IF(R$9="Four",Four!$D38,""))))</f>
        <v>34.5</v>
      </c>
      <c r="S37" s="25"/>
      <c r="T37" s="8">
        <f>IF(T$9="One",One!$D38,IF(T$9="Two",Two!$D38,IF(T$9="Three",Three!$D38,IF(T$9="Four",Four!$D38,""))))</f>
        <v>86</v>
      </c>
      <c r="U37" s="25"/>
      <c r="V37" s="8" t="str">
        <f>IF(V$9="One",One!$D38,IF(V$9="Two",Two!$D38,IF(V$9="Three",Three!$D38,IF(V$9="Four",Four!$D38,""))))</f>
        <v/>
      </c>
      <c r="W37" s="25"/>
      <c r="X37" s="8" t="str">
        <f>IF(X$9="One",One!$D38,IF(X$9="Two",Two!$D38,IF(X$9="Three",Three!$D38,IF(X$9="Four",Four!$D38,""))))</f>
        <v/>
      </c>
      <c r="Y37" s="25"/>
      <c r="Z37" s="8" t="str">
        <f>IF(Z$9="One",One!$D38,IF(Z$9="Two",Two!$D38,IF(Z$9="Three",Three!$D38,IF(Z$9="Four",Four!$D38,""))))</f>
        <v/>
      </c>
    </row>
    <row r="38" spans="1:26">
      <c r="A38" s="24" t="s">
        <v>150</v>
      </c>
      <c r="B38" s="24" t="s">
        <v>194</v>
      </c>
      <c r="C38" s="24">
        <v>765809</v>
      </c>
      <c r="D38" s="10">
        <f t="shared" si="0"/>
        <v>0.59200000000000008</v>
      </c>
      <c r="E38" s="25">
        <v>4.5</v>
      </c>
      <c r="F38" s="8" t="str">
        <f>IF(F$9="One",One!$D39,IF(F$9="Two",Two!$D39,IF(F$9="Three",Three!$D39,IF(F$9="Four",Four!$D39,""))))</f>
        <v/>
      </c>
      <c r="G38" s="25">
        <v>4.0999999999999996</v>
      </c>
      <c r="H38" s="8" t="str">
        <f>IF(H$9="One",One!$D39,IF(H$9="Two",Two!$D39,IF(H$9="Three",Three!$D39,IF(H$9="Four",Four!$D39,""))))</f>
        <v/>
      </c>
      <c r="I38" s="25">
        <v>4.75</v>
      </c>
      <c r="J38" s="8" t="str">
        <f>IF(J$9="One",One!$D39,IF(J$9="Two",Two!$D39,IF(J$9="Three",Three!$D39,IF(J$9="Four",Four!$D39,""))))</f>
        <v/>
      </c>
      <c r="K38" s="25">
        <v>5</v>
      </c>
      <c r="L38" s="8" t="str">
        <f>IF(L$9="One",One!$D39,IF(L$9="Two",Two!$D39,IF(L$9="Three",Three!$D39,IF(L$9="Four",Four!$D39,""))))</f>
        <v/>
      </c>
      <c r="M38" s="25"/>
      <c r="N38" s="8">
        <f>IF(N$9="One",One!$D39,IF(N$9="Two",Two!$D39,IF(N$9="Three",Three!$D39,IF(N$9="Four",Four!$D39,""))))</f>
        <v>20</v>
      </c>
      <c r="O38" s="25"/>
      <c r="P38" s="8">
        <f>IF(P$9="One",One!$D39,IF(P$9="Two",Two!$D39,IF(P$9="Three",Three!$D39,IF(P$9="Four",Four!$D39,""))))</f>
        <v>70</v>
      </c>
      <c r="Q38" s="25"/>
      <c r="R38" s="8">
        <f>IF(R$9="One",One!$D39,IF(R$9="Two",Two!$D39,IF(R$9="Three",Three!$D39,IF(R$9="Four",Four!$D39,""))))</f>
        <v>44</v>
      </c>
      <c r="S38" s="25"/>
      <c r="T38" s="8">
        <f>IF(T$9="One",One!$D39,IF(T$9="Two",Two!$D39,IF(T$9="Three",Three!$D39,IF(T$9="Four",Four!$D39,""))))</f>
        <v>54.5</v>
      </c>
      <c r="U38" s="25"/>
      <c r="V38" s="8" t="str">
        <f>IF(V$9="One",One!$D39,IF(V$9="Two",Two!$D39,IF(V$9="Three",Three!$D39,IF(V$9="Four",Four!$D39,""))))</f>
        <v/>
      </c>
      <c r="W38" s="25"/>
      <c r="X38" s="8" t="str">
        <f>IF(X$9="One",One!$D39,IF(X$9="Two",Two!$D39,IF(X$9="Three",Three!$D39,IF(X$9="Four",Four!$D39,""))))</f>
        <v/>
      </c>
      <c r="Y38" s="25"/>
      <c r="Z38" s="8" t="str">
        <f>IF(Z$9="One",One!$D39,IF(Z$9="Two",Two!$D39,IF(Z$9="Three",Three!$D39,IF(Z$9="Four",Four!$D39,""))))</f>
        <v/>
      </c>
    </row>
    <row r="39" spans="1:26">
      <c r="A39" s="24" t="s">
        <v>151</v>
      </c>
      <c r="B39" s="24" t="s">
        <v>195</v>
      </c>
      <c r="C39" s="24">
        <v>746059</v>
      </c>
      <c r="D39" s="10">
        <f t="shared" si="0"/>
        <v>0.71724999999999994</v>
      </c>
      <c r="E39" s="25">
        <v>4.75</v>
      </c>
      <c r="F39" s="8" t="str">
        <f>IF(F$9="One",One!$D40,IF(F$9="Two",Two!$D40,IF(F$9="Three",Three!$D40,IF(F$9="Four",Four!$D40,""))))</f>
        <v/>
      </c>
      <c r="G39" s="25">
        <v>3.35</v>
      </c>
      <c r="H39" s="8" t="str">
        <f>IF(H$9="One",One!$D40,IF(H$9="Two",Two!$D40,IF(H$9="Three",Three!$D40,IF(H$9="Four",Four!$D40,""))))</f>
        <v/>
      </c>
      <c r="I39" s="25">
        <v>4.125</v>
      </c>
      <c r="J39" s="8" t="str">
        <f>IF(J$9="One",One!$D40,IF(J$9="Two",Two!$D40,IF(J$9="Three",Three!$D40,IF(J$9="Four",Four!$D40,""))))</f>
        <v/>
      </c>
      <c r="K39" s="25">
        <v>4.75</v>
      </c>
      <c r="L39" s="8" t="str">
        <f>IF(L$9="One",One!$D40,IF(L$9="Two",Two!$D40,IF(L$9="Three",Three!$D40,IF(L$9="Four",Four!$D40,""))))</f>
        <v/>
      </c>
      <c r="M39" s="25"/>
      <c r="N39" s="8">
        <f>IF(N$9="One",One!$D40,IF(N$9="Two",Two!$D40,IF(N$9="Three",Three!$D40,IF(N$9="Four",Four!$D40,""))))</f>
        <v>80</v>
      </c>
      <c r="O39" s="25"/>
      <c r="P39" s="8">
        <f>IF(P$9="One",One!$D40,IF(P$9="Two",Two!$D40,IF(P$9="Three",Three!$D40,IF(P$9="Four",Four!$D40,""))))</f>
        <v>90</v>
      </c>
      <c r="Q39" s="25"/>
      <c r="R39" s="8">
        <f>IF(R$9="One",One!$D40,IF(R$9="Two",Two!$D40,IF(R$9="Three",Three!$D40,IF(R$9="Four",Four!$D40,""))))</f>
        <v>47.5</v>
      </c>
      <c r="S39" s="25"/>
      <c r="T39" s="8">
        <f>IF(T$9="One",One!$D40,IF(T$9="Two",Two!$D40,IF(T$9="Three",Three!$D40,IF(T$9="Four",Four!$D40,""))))</f>
        <v>70</v>
      </c>
      <c r="U39" s="25"/>
      <c r="V39" s="8" t="str">
        <f>IF(V$9="One",One!$D40,IF(V$9="Two",Two!$D40,IF(V$9="Three",Three!$D40,IF(V$9="Four",Four!$D40,""))))</f>
        <v/>
      </c>
      <c r="W39" s="25"/>
      <c r="X39" s="8" t="str">
        <f>IF(X$9="One",One!$D40,IF(X$9="Two",Two!$D40,IF(X$9="Three",Three!$D40,IF(X$9="Four",Four!$D40,""))))</f>
        <v/>
      </c>
      <c r="Y39" s="25"/>
      <c r="Z39" s="8" t="str">
        <f>IF(Z$9="One",One!$D40,IF(Z$9="Two",Two!$D40,IF(Z$9="Three",Three!$D40,IF(Z$9="Four",Four!$D40,""))))</f>
        <v/>
      </c>
    </row>
    <row r="40" spans="1:26">
      <c r="A40" s="24" t="s">
        <v>152</v>
      </c>
      <c r="B40" s="24" t="s">
        <v>196</v>
      </c>
      <c r="C40" s="24">
        <v>996863</v>
      </c>
      <c r="D40" s="10">
        <f t="shared" si="0"/>
        <v>0.68499999999999994</v>
      </c>
      <c r="E40" s="25">
        <v>4.5</v>
      </c>
      <c r="F40" s="8" t="str">
        <f>IF(F$9="One",One!$D41,IF(F$9="Two",Two!$D41,IF(F$9="Three",Three!$D41,IF(F$9="Four",Four!$D41,""))))</f>
        <v/>
      </c>
      <c r="G40" s="25">
        <v>4.5</v>
      </c>
      <c r="H40" s="8" t="str">
        <f>IF(H$9="One",One!$D41,IF(H$9="Two",Two!$D41,IF(H$9="Three",Three!$D41,IF(H$9="Four",Four!$D41,""))))</f>
        <v/>
      </c>
      <c r="I40" s="25">
        <v>5</v>
      </c>
      <c r="J40" s="8" t="str">
        <f>IF(J$9="One",One!$D41,IF(J$9="Two",Two!$D41,IF(J$9="Three",Three!$D41,IF(J$9="Four",Four!$D41,""))))</f>
        <v/>
      </c>
      <c r="K40" s="25">
        <v>5</v>
      </c>
      <c r="L40" s="8" t="str">
        <f>IF(L$9="One",One!$D41,IF(L$9="Two",Two!$D41,IF(L$9="Three",Three!$D41,IF(L$9="Four",Four!$D41,""))))</f>
        <v/>
      </c>
      <c r="M40" s="25"/>
      <c r="N40" s="8">
        <f>IF(N$9="One",One!$D41,IF(N$9="Two",Two!$D41,IF(N$9="Three",Three!$D41,IF(N$9="Four",Four!$D41,""))))</f>
        <v>80</v>
      </c>
      <c r="O40" s="25"/>
      <c r="P40" s="8">
        <f>IF(P$9="One",One!$D41,IF(P$9="Two",Two!$D41,IF(P$9="Three",Three!$D41,IF(P$9="Four",Four!$D41,""))))</f>
        <v>80</v>
      </c>
      <c r="Q40" s="25"/>
      <c r="R40" s="8">
        <f>IF(R$9="One",One!$D41,IF(R$9="Two",Two!$D41,IF(R$9="Three",Three!$D41,IF(R$9="Four",Four!$D41,""))))</f>
        <v>27.5</v>
      </c>
      <c r="S40" s="25"/>
      <c r="T40" s="8">
        <f>IF(T$9="One",One!$D41,IF(T$9="Two",Two!$D41,IF(T$9="Three",Three!$D41,IF(T$9="Four",Four!$D41,""))))</f>
        <v>70</v>
      </c>
      <c r="U40" s="25"/>
      <c r="V40" s="8" t="str">
        <f>IF(V$9="One",One!$D41,IF(V$9="Two",Two!$D41,IF(V$9="Three",Three!$D41,IF(V$9="Four",Four!$D41,""))))</f>
        <v/>
      </c>
      <c r="W40" s="25"/>
      <c r="X40" s="8" t="str">
        <f>IF(X$9="One",One!$D41,IF(X$9="Two",Two!$D41,IF(X$9="Three",Three!$D41,IF(X$9="Four",Four!$D41,""))))</f>
        <v/>
      </c>
      <c r="Y40" s="25"/>
      <c r="Z40" s="8" t="str">
        <f>IF(Z$9="One",One!$D41,IF(Z$9="Two",Two!$D41,IF(Z$9="Three",Three!$D41,IF(Z$9="Four",Four!$D41,""))))</f>
        <v/>
      </c>
    </row>
    <row r="41" spans="1:26">
      <c r="A41" s="24" t="s">
        <v>153</v>
      </c>
      <c r="B41" s="24" t="s">
        <v>197</v>
      </c>
      <c r="C41" s="24">
        <v>17798</v>
      </c>
      <c r="D41" s="10">
        <f t="shared" si="0"/>
        <v>0.59124999999999994</v>
      </c>
      <c r="E41" s="25">
        <v>5</v>
      </c>
      <c r="F41" s="8" t="str">
        <f>IF(F$9="One",One!$D42,IF(F$9="Two",Two!$D42,IF(F$9="Three",Three!$D42,IF(F$9="Four",Four!$D42,""))))</f>
        <v/>
      </c>
      <c r="G41" s="25">
        <v>3.9249999999999998</v>
      </c>
      <c r="H41" s="8" t="str">
        <f>IF(H$9="One",One!$D42,IF(H$9="Two",Two!$D42,IF(H$9="Three",Three!$D42,IF(H$9="Four",Four!$D42,""))))</f>
        <v/>
      </c>
      <c r="I41" s="25">
        <v>4.75</v>
      </c>
      <c r="J41" s="8" t="str">
        <f>IF(J$9="One",One!$D42,IF(J$9="Two",Two!$D42,IF(J$9="Three",Three!$D42,IF(J$9="Four",Four!$D42,""))))</f>
        <v/>
      </c>
      <c r="K41" s="25">
        <v>5</v>
      </c>
      <c r="L41" s="8" t="str">
        <f>IF(L$9="One",One!$D42,IF(L$9="Two",Two!$D42,IF(L$9="Three",Three!$D42,IF(L$9="Four",Four!$D42,""))))</f>
        <v/>
      </c>
      <c r="M41" s="25"/>
      <c r="N41" s="8">
        <f>IF(N$9="One",One!$D42,IF(N$9="Two",Two!$D42,IF(N$9="Three",Three!$D42,IF(N$9="Four",Four!$D42,""))))</f>
        <v>60</v>
      </c>
      <c r="O41" s="25"/>
      <c r="P41" s="8">
        <f>IF(P$9="One",One!$D42,IF(P$9="Two",Two!$D42,IF(P$9="Three",Three!$D42,IF(P$9="Four",Four!$D42,""))))</f>
        <v>50</v>
      </c>
      <c r="Q41" s="25"/>
      <c r="R41" s="8">
        <f>IF(R$9="One",One!$D42,IF(R$9="Two",Two!$D42,IF(R$9="Three",Three!$D42,IF(R$9="Four",Four!$D42,""))))</f>
        <v>19.5</v>
      </c>
      <c r="S41" s="25"/>
      <c r="T41" s="8">
        <f>IF(T$9="One",One!$D42,IF(T$9="Two",Two!$D42,IF(T$9="Three",Three!$D42,IF(T$9="Four",Four!$D42,""))))</f>
        <v>64.5</v>
      </c>
      <c r="U41" s="25"/>
      <c r="V41" s="8" t="str">
        <f>IF(V$9="One",One!$D42,IF(V$9="Two",Two!$D42,IF(V$9="Three",Three!$D42,IF(V$9="Four",Four!$D42,""))))</f>
        <v/>
      </c>
      <c r="W41" s="25"/>
      <c r="X41" s="8" t="str">
        <f>IF(X$9="One",One!$D42,IF(X$9="Two",Two!$D42,IF(X$9="Three",Three!$D42,IF(X$9="Four",Four!$D42,""))))</f>
        <v/>
      </c>
      <c r="Y41" s="25"/>
      <c r="Z41" s="8" t="str">
        <f>IF(Z$9="One",One!$D42,IF(Z$9="Two",Two!$D42,IF(Z$9="Three",Three!$D42,IF(Z$9="Four",Four!$D42,""))))</f>
        <v/>
      </c>
    </row>
    <row r="42" spans="1:26">
      <c r="A42" s="24" t="s">
        <v>154</v>
      </c>
      <c r="B42" s="24" t="s">
        <v>198</v>
      </c>
      <c r="C42" s="24">
        <v>335318</v>
      </c>
      <c r="D42" s="10">
        <f t="shared" si="0"/>
        <v>0.69700000000000006</v>
      </c>
      <c r="E42" s="25">
        <v>4.75</v>
      </c>
      <c r="F42" s="8" t="str">
        <f>IF(F$9="One",One!$D43,IF(F$9="Two",Two!$D43,IF(F$9="Three",Three!$D43,IF(F$9="Four",Four!$D43,""))))</f>
        <v/>
      </c>
      <c r="G42" s="25">
        <v>4.7249999999999996</v>
      </c>
      <c r="H42" s="8" t="str">
        <f>IF(H$9="One",One!$D43,IF(H$9="Two",Two!$D43,IF(H$9="Three",Three!$D43,IF(H$9="Four",Four!$D43,""))))</f>
        <v/>
      </c>
      <c r="I42" s="25">
        <v>4.375</v>
      </c>
      <c r="J42" s="8" t="str">
        <f>IF(J$9="One",One!$D43,IF(J$9="Two",Two!$D43,IF(J$9="Three",Three!$D43,IF(J$9="Four",Four!$D43,""))))</f>
        <v/>
      </c>
      <c r="K42" s="25">
        <v>5</v>
      </c>
      <c r="L42" s="8" t="str">
        <f>IF(L$9="One",One!$D43,IF(L$9="Two",Two!$D43,IF(L$9="Three",Three!$D43,IF(L$9="Four",Four!$D43,""))))</f>
        <v/>
      </c>
      <c r="M42" s="25"/>
      <c r="N42" s="8">
        <f>IF(N$9="One",One!$D43,IF(N$9="Two",Two!$D43,IF(N$9="Three",Three!$D43,IF(N$9="Four",Four!$D43,""))))</f>
        <v>60</v>
      </c>
      <c r="O42" s="25"/>
      <c r="P42" s="8">
        <f>IF(P$9="One",One!$D43,IF(P$9="Two",Two!$D43,IF(P$9="Three",Three!$D43,IF(P$9="Four",Four!$D43,""))))</f>
        <v>50</v>
      </c>
      <c r="Q42" s="25"/>
      <c r="R42" s="8">
        <f>IF(R$9="One",One!$D43,IF(R$9="Two",Two!$D43,IF(R$9="Three",Three!$D43,IF(R$9="Four",Four!$D43,""))))</f>
        <v>33.5</v>
      </c>
      <c r="S42" s="25"/>
      <c r="T42" s="8">
        <f>IF(T$9="One",One!$D43,IF(T$9="Two",Two!$D43,IF(T$9="Three",Three!$D43,IF(T$9="Four",Four!$D43,""))))</f>
        <v>83.5</v>
      </c>
      <c r="U42" s="25"/>
      <c r="V42" s="8" t="str">
        <f>IF(V$9="One",One!$D43,IF(V$9="Two",Two!$D43,IF(V$9="Three",Three!$D43,IF(V$9="Four",Four!$D43,""))))</f>
        <v/>
      </c>
      <c r="W42" s="25"/>
      <c r="X42" s="8" t="str">
        <f>IF(X$9="One",One!$D43,IF(X$9="Two",Two!$D43,IF(X$9="Three",Three!$D43,IF(X$9="Four",Four!$D43,""))))</f>
        <v/>
      </c>
      <c r="Y42" s="25"/>
      <c r="Z42" s="8" t="str">
        <f>IF(Z$9="One",One!$D43,IF(Z$9="Two",Two!$D43,IF(Z$9="Three",Three!$D43,IF(Z$9="Four",Four!$D43,""))))</f>
        <v/>
      </c>
    </row>
    <row r="43" spans="1:26">
      <c r="A43" s="24" t="s">
        <v>155</v>
      </c>
      <c r="B43" s="24" t="s">
        <v>199</v>
      </c>
      <c r="C43" s="24">
        <v>941905</v>
      </c>
      <c r="D43" s="10">
        <f t="shared" si="0"/>
        <v>0.76150000000000007</v>
      </c>
      <c r="E43" s="25">
        <v>4.75</v>
      </c>
      <c r="F43" s="8" t="str">
        <f>IF(F$9="One",One!$D44,IF(F$9="Two",Two!$D44,IF(F$9="Three",Three!$D44,IF(F$9="Four",Four!$D44,""))))</f>
        <v/>
      </c>
      <c r="G43" s="25">
        <v>4.3</v>
      </c>
      <c r="H43" s="8" t="str">
        <f>IF(H$9="One",One!$D44,IF(H$9="Two",Two!$D44,IF(H$9="Three",Three!$D44,IF(H$9="Four",Four!$D44,""))))</f>
        <v/>
      </c>
      <c r="I43" s="25">
        <v>4.75</v>
      </c>
      <c r="J43" s="8" t="str">
        <f>IF(J$9="One",One!$D44,IF(J$9="Two",Two!$D44,IF(J$9="Three",Three!$D44,IF(J$9="Four",Four!$D44,""))))</f>
        <v/>
      </c>
      <c r="K43" s="25">
        <v>5</v>
      </c>
      <c r="L43" s="8" t="str">
        <f>IF(L$9="One",One!$D44,IF(L$9="Two",Two!$D44,IF(L$9="Three",Three!$D44,IF(L$9="Four",Four!$D44,""))))</f>
        <v/>
      </c>
      <c r="M43" s="25"/>
      <c r="N43" s="8">
        <f>IF(N$9="One",One!$D44,IF(N$9="Two",Two!$D44,IF(N$9="Three",Three!$D44,IF(N$9="Four",Four!$D44,""))))</f>
        <v>80</v>
      </c>
      <c r="O43" s="25"/>
      <c r="P43" s="8">
        <f>IF(P$9="One",One!$D44,IF(P$9="Two",Two!$D44,IF(P$9="Three",Three!$D44,IF(P$9="Four",Four!$D44,""))))</f>
        <v>90</v>
      </c>
      <c r="Q43" s="25"/>
      <c r="R43" s="8">
        <f>IF(R$9="One",One!$D44,IF(R$9="Two",Two!$D44,IF(R$9="Three",Three!$D44,IF(R$9="Four",Four!$D44,""))))</f>
        <v>43.5</v>
      </c>
      <c r="S43" s="25"/>
      <c r="T43" s="8">
        <f>IF(T$9="One",One!$D44,IF(T$9="Two",Two!$D44,IF(T$9="Three",Three!$D44,IF(T$9="Four",Four!$D44,""))))</f>
        <v>78.5</v>
      </c>
      <c r="U43" s="25"/>
      <c r="V43" s="8" t="str">
        <f>IF(V$9="One",One!$D44,IF(V$9="Two",Two!$D44,IF(V$9="Three",Three!$D44,IF(V$9="Four",Four!$D44,""))))</f>
        <v/>
      </c>
      <c r="W43" s="25"/>
      <c r="X43" s="8" t="str">
        <f>IF(X$9="One",One!$D44,IF(X$9="Two",Two!$D44,IF(X$9="Three",Three!$D44,IF(X$9="Four",Four!$D44,""))))</f>
        <v/>
      </c>
      <c r="Y43" s="25"/>
      <c r="Z43" s="8" t="str">
        <f>IF(Z$9="One",One!$D44,IF(Z$9="Two",Two!$D44,IF(Z$9="Three",Three!$D44,IF(Z$9="Four",Four!$D44,""))))</f>
        <v/>
      </c>
    </row>
    <row r="44" spans="1:26">
      <c r="A44" s="24" t="s">
        <v>156</v>
      </c>
      <c r="B44" s="24" t="s">
        <v>200</v>
      </c>
      <c r="C44" s="24">
        <v>442850</v>
      </c>
      <c r="D44" s="10">
        <f t="shared" si="0"/>
        <v>0.61475000000000013</v>
      </c>
      <c r="E44" s="25">
        <v>5</v>
      </c>
      <c r="F44" s="8" t="str">
        <f>IF(F$9="One",One!$D45,IF(F$9="Two",Two!$D45,IF(F$9="Three",Three!$D45,IF(F$9="Four",Four!$D45,""))))</f>
        <v/>
      </c>
      <c r="G44" s="25">
        <v>4.45</v>
      </c>
      <c r="H44" s="8" t="str">
        <f>IF(H$9="One",One!$D45,IF(H$9="Two",Two!$D45,IF(H$9="Three",Three!$D45,IF(H$9="Four",Four!$D45,""))))</f>
        <v/>
      </c>
      <c r="I44" s="25">
        <v>4.125</v>
      </c>
      <c r="J44" s="8" t="str">
        <f>IF(J$9="One",One!$D45,IF(J$9="Two",Two!$D45,IF(J$9="Three",Three!$D45,IF(J$9="Four",Four!$D45,""))))</f>
        <v/>
      </c>
      <c r="K44" s="25">
        <v>5</v>
      </c>
      <c r="L44" s="8" t="str">
        <f>IF(L$9="One",One!$D45,IF(L$9="Two",Two!$D45,IF(L$9="Three",Three!$D45,IF(L$9="Four",Four!$D45,""))))</f>
        <v/>
      </c>
      <c r="M44" s="25"/>
      <c r="N44" s="8">
        <f>IF(N$9="One",One!$D45,IF(N$9="Two",Two!$D45,IF(N$9="Three",Three!$D45,IF(N$9="Four",Four!$D45,""))))</f>
        <v>30</v>
      </c>
      <c r="O44" s="25"/>
      <c r="P44" s="8">
        <f>IF(P$9="One",One!$D45,IF(P$9="Two",Two!$D45,IF(P$9="Three",Three!$D45,IF(P$9="Four",Four!$D45,""))))</f>
        <v>50</v>
      </c>
      <c r="Q44" s="25"/>
      <c r="R44" s="8">
        <f>IF(R$9="One",One!$D45,IF(R$9="Two",Two!$D45,IF(R$9="Three",Three!$D45,IF(R$9="Four",Four!$D45,""))))</f>
        <v>63</v>
      </c>
      <c r="S44" s="25"/>
      <c r="T44" s="8">
        <f>IF(T$9="One",One!$D45,IF(T$9="Two",Two!$D45,IF(T$9="Three",Three!$D45,IF(T$9="Four",Four!$D45,""))))</f>
        <v>54.5</v>
      </c>
      <c r="U44" s="25"/>
      <c r="V44" s="8" t="str">
        <f>IF(V$9="One",One!$D45,IF(V$9="Two",Two!$D45,IF(V$9="Three",Three!$D45,IF(V$9="Four",Four!$D45,""))))</f>
        <v/>
      </c>
      <c r="W44" s="25"/>
      <c r="X44" s="8" t="str">
        <f>IF(X$9="One",One!$D45,IF(X$9="Two",Two!$D45,IF(X$9="Three",Three!$D45,IF(X$9="Four",Four!$D45,""))))</f>
        <v/>
      </c>
      <c r="Y44" s="25"/>
      <c r="Z44" s="8" t="str">
        <f>IF(Z$9="One",One!$D45,IF(Z$9="Two",Two!$D45,IF(Z$9="Three",Three!$D45,IF(Z$9="Four",Four!$D45,""))))</f>
        <v/>
      </c>
    </row>
    <row r="45" spans="1:26">
      <c r="A45" s="24" t="s">
        <v>157</v>
      </c>
      <c r="B45" s="24" t="s">
        <v>201</v>
      </c>
      <c r="C45" s="24">
        <v>558999</v>
      </c>
      <c r="D45" s="10">
        <f t="shared" si="0"/>
        <v>0.49675000000000002</v>
      </c>
      <c r="E45" s="25">
        <v>4</v>
      </c>
      <c r="F45" s="8" t="str">
        <f>IF(F$9="One",One!$D46,IF(F$9="Two",Two!$D46,IF(F$9="Three",Three!$D46,IF(F$9="Four",Four!$D46,""))))</f>
        <v/>
      </c>
      <c r="G45" s="25">
        <v>4.3</v>
      </c>
      <c r="H45" s="8" t="str">
        <f>IF(H$9="One",One!$D46,IF(H$9="Two",Two!$D46,IF(H$9="Three",Three!$D46,IF(H$9="Four",Four!$D46,""))))</f>
        <v/>
      </c>
      <c r="I45" s="25">
        <v>4.625</v>
      </c>
      <c r="J45" s="8" t="str">
        <f>IF(J$9="One",One!$D46,IF(J$9="Two",Two!$D46,IF(J$9="Three",Three!$D46,IF(J$9="Four",Four!$D46,""))))</f>
        <v/>
      </c>
      <c r="K45" s="25">
        <v>5</v>
      </c>
      <c r="L45" s="8" t="str">
        <f>IF(L$9="One",One!$D46,IF(L$9="Two",Two!$D46,IF(L$9="Three",Three!$D46,IF(L$9="Four",Four!$D46,""))))</f>
        <v/>
      </c>
      <c r="M45" s="25"/>
      <c r="N45" s="8">
        <f>IF(N$9="One",One!$D46,IF(N$9="Two",Two!$D46,IF(N$9="Three",Three!$D46,IF(N$9="Four",Four!$D46,""))))</f>
        <v>60</v>
      </c>
      <c r="O45" s="25"/>
      <c r="P45" s="8">
        <f>IF(P$9="One",One!$D46,IF(P$9="Two",Two!$D46,IF(P$9="Three",Three!$D46,IF(P$9="Four",Four!$D46,""))))</f>
        <v>90</v>
      </c>
      <c r="Q45" s="25"/>
      <c r="R45" s="8">
        <f>IF(R$9="One",One!$D46,IF(R$9="Two",Two!$D46,IF(R$9="Three",Three!$D46,IF(R$9="Four",Four!$D46,""))))</f>
        <v>8</v>
      </c>
      <c r="S45" s="25"/>
      <c r="T45" s="8">
        <f>IF(T$9="One",One!$D46,IF(T$9="Two",Two!$D46,IF(T$9="Three",Three!$D46,IF(T$9="Four",Four!$D46,""))))</f>
        <v>36</v>
      </c>
      <c r="U45" s="25"/>
      <c r="V45" s="8" t="str">
        <f>IF(V$9="One",One!$D46,IF(V$9="Two",Two!$D46,IF(V$9="Three",Three!$D46,IF(V$9="Four",Four!$D46,""))))</f>
        <v/>
      </c>
      <c r="W45" s="25"/>
      <c r="X45" s="8" t="str">
        <f>IF(X$9="One",One!$D46,IF(X$9="Two",Two!$D46,IF(X$9="Three",Three!$D46,IF(X$9="Four",Four!$D46,""))))</f>
        <v/>
      </c>
      <c r="Y45" s="25"/>
      <c r="Z45" s="8" t="str">
        <f>IF(Z$9="One",One!$D46,IF(Z$9="Two",Two!$D46,IF(Z$9="Three",Three!$D46,IF(Z$9="Four",Four!$D46,""))))</f>
        <v/>
      </c>
    </row>
    <row r="46" spans="1:26">
      <c r="A46" s="24" t="s">
        <v>158</v>
      </c>
      <c r="B46" s="24" t="s">
        <v>202</v>
      </c>
      <c r="C46" s="24">
        <v>898416</v>
      </c>
      <c r="D46" s="10">
        <f t="shared" si="0"/>
        <v>0.60649999999999993</v>
      </c>
      <c r="E46" s="25">
        <v>5</v>
      </c>
      <c r="F46" s="8" t="str">
        <f>IF(F$9="One",One!$D47,IF(F$9="Two",Two!$D47,IF(F$9="Three",Three!$D47,IF(F$9="Four",Four!$D47,""))))</f>
        <v/>
      </c>
      <c r="G46" s="25">
        <v>4.3</v>
      </c>
      <c r="H46" s="8" t="str">
        <f>IF(H$9="One",One!$D47,IF(H$9="Two",Two!$D47,IF(H$9="Three",Three!$D47,IF(H$9="Four",Four!$D47,""))))</f>
        <v/>
      </c>
      <c r="I46" s="25">
        <v>4.5</v>
      </c>
      <c r="J46" s="8" t="str">
        <f>IF(J$9="One",One!$D47,IF(J$9="Two",Two!$D47,IF(J$9="Three",Three!$D47,IF(J$9="Four",Four!$D47,""))))</f>
        <v/>
      </c>
      <c r="K46" s="25">
        <v>5</v>
      </c>
      <c r="L46" s="8" t="str">
        <f>IF(L$9="One",One!$D47,IF(L$9="Two",Two!$D47,IF(L$9="Three",Three!$D47,IF(L$9="Four",Four!$D47,""))))</f>
        <v/>
      </c>
      <c r="M46" s="25"/>
      <c r="N46" s="8">
        <f>IF(N$9="One",One!$D47,IF(N$9="Two",Two!$D47,IF(N$9="Three",Three!$D47,IF(N$9="Four",Four!$D47,""))))</f>
        <v>40</v>
      </c>
      <c r="O46" s="25"/>
      <c r="P46" s="8">
        <f>IF(P$9="One",One!$D47,IF(P$9="Two",Two!$D47,IF(P$9="Three",Three!$D47,IF(P$9="Four",Four!$D47,""))))</f>
        <v>50</v>
      </c>
      <c r="Q46" s="25"/>
      <c r="R46" s="8">
        <f>IF(R$9="One",One!$D47,IF(R$9="Two",Two!$D47,IF(R$9="Three",Three!$D47,IF(R$9="Four",Four!$D47,""))))</f>
        <v>23</v>
      </c>
      <c r="S46" s="25"/>
      <c r="T46" s="8">
        <f>IF(T$9="One",One!$D47,IF(T$9="Two",Two!$D47,IF(T$9="Three",Three!$D47,IF(T$9="Four",Four!$D47,""))))</f>
        <v>70</v>
      </c>
      <c r="U46" s="25"/>
      <c r="V46" s="8" t="str">
        <f>IF(V$9="One",One!$D47,IF(V$9="Two",Two!$D47,IF(V$9="Three",Three!$D47,IF(V$9="Four",Four!$D47,""))))</f>
        <v/>
      </c>
      <c r="W46" s="25"/>
      <c r="X46" s="8" t="str">
        <f>IF(X$9="One",One!$D47,IF(X$9="Two",Two!$D47,IF(X$9="Three",Three!$D47,IF(X$9="Four",Four!$D47,""))))</f>
        <v/>
      </c>
      <c r="Y46" s="25"/>
      <c r="Z46" s="8" t="str">
        <f>IF(Z$9="One",One!$D47,IF(Z$9="Two",Two!$D47,IF(Z$9="Three",Three!$D47,IF(Z$9="Four",Four!$D47,""))))</f>
        <v/>
      </c>
    </row>
    <row r="47" spans="1:26">
      <c r="A47" s="24" t="s">
        <v>159</v>
      </c>
      <c r="B47" s="24" t="s">
        <v>203</v>
      </c>
      <c r="C47" s="24">
        <v>298664</v>
      </c>
      <c r="D47" s="10">
        <f t="shared" si="0"/>
        <v>0.69350000000000001</v>
      </c>
      <c r="E47" s="25">
        <v>5</v>
      </c>
      <c r="F47" s="8" t="str">
        <f>IF(F$9="One",One!$D48,IF(F$9="Two",Two!$D48,IF(F$9="Three",Three!$D48,IF(F$9="Four",Four!$D48,""))))</f>
        <v/>
      </c>
      <c r="G47" s="25">
        <v>4.7</v>
      </c>
      <c r="H47" s="8" t="str">
        <f>IF(H$9="One",One!$D48,IF(H$9="Two",Two!$D48,IF(H$9="Three",Three!$D48,IF(H$9="Four",Four!$D48,""))))</f>
        <v/>
      </c>
      <c r="I47" s="25">
        <v>4.75</v>
      </c>
      <c r="J47" s="8" t="str">
        <f>IF(J$9="One",One!$D48,IF(J$9="Two",Two!$D48,IF(J$9="Three",Three!$D48,IF(J$9="Four",Four!$D48,""))))</f>
        <v/>
      </c>
      <c r="K47" s="25">
        <v>5</v>
      </c>
      <c r="L47" s="8" t="str">
        <f>IF(L$9="One",One!$D48,IF(L$9="Two",Two!$D48,IF(L$9="Three",Three!$D48,IF(L$9="Four",Four!$D48,""))))</f>
        <v/>
      </c>
      <c r="M47" s="25"/>
      <c r="N47" s="8">
        <f>IF(N$9="One",One!$D48,IF(N$9="Two",Two!$D48,IF(N$9="Three",Three!$D48,IF(N$9="Four",Four!$D48,""))))</f>
        <v>90</v>
      </c>
      <c r="O47" s="25"/>
      <c r="P47" s="8">
        <f>IF(P$9="One",One!$D48,IF(P$9="Two",Two!$D48,IF(P$9="Three",Three!$D48,IF(P$9="Four",Four!$D48,""))))</f>
        <v>90</v>
      </c>
      <c r="Q47" s="25"/>
      <c r="R47" s="8">
        <f>IF(R$9="One",One!$D48,IF(R$9="Two",Two!$D48,IF(R$9="Three",Three!$D48,IF(R$9="Four",Four!$D48,""))))</f>
        <v>41.5</v>
      </c>
      <c r="S47" s="25"/>
      <c r="T47" s="8">
        <f>IF(T$9="One",One!$D48,IF(T$9="Two",Two!$D48,IF(T$9="Three",Three!$D48,IF(T$9="Four",Four!$D48,""))))</f>
        <v>59</v>
      </c>
      <c r="U47" s="25"/>
      <c r="V47" s="8" t="str">
        <f>IF(V$9="One",One!$D48,IF(V$9="Two",Two!$D48,IF(V$9="Three",Three!$D48,IF(V$9="Four",Four!$D48,""))))</f>
        <v/>
      </c>
      <c r="W47" s="25"/>
      <c r="X47" s="8" t="str">
        <f>IF(X$9="One",One!$D48,IF(X$9="Two",Two!$D48,IF(X$9="Three",Three!$D48,IF(X$9="Four",Four!$D48,""))))</f>
        <v/>
      </c>
      <c r="Y47" s="25"/>
      <c r="Z47" s="8" t="str">
        <f>IF(Z$9="One",One!$D48,IF(Z$9="Two",Two!$D48,IF(Z$9="Three",Three!$D48,IF(Z$9="Four",Four!$D48,""))))</f>
        <v/>
      </c>
    </row>
    <row r="48" spans="1:26">
      <c r="A48" s="24" t="s">
        <v>160</v>
      </c>
      <c r="B48" s="24" t="s">
        <v>204</v>
      </c>
      <c r="C48" s="24">
        <v>461202</v>
      </c>
      <c r="D48" s="10">
        <f t="shared" si="0"/>
        <v>0.65849999999999997</v>
      </c>
      <c r="E48" s="25">
        <v>4.5</v>
      </c>
      <c r="F48" s="8" t="str">
        <f>IF(F$9="One",One!$D49,IF(F$9="Two",Two!$D49,IF(F$9="Three",Three!$D49,IF(F$9="Four",Four!$D49,""))))</f>
        <v/>
      </c>
      <c r="G48" s="25">
        <v>4.0999999999999996</v>
      </c>
      <c r="H48" s="8" t="str">
        <f>IF(H$9="One",One!$D49,IF(H$9="Two",Two!$D49,IF(H$9="Three",Three!$D49,IF(H$9="Four",Four!$D49,""))))</f>
        <v/>
      </c>
      <c r="I48" s="25">
        <v>4.5</v>
      </c>
      <c r="J48" s="8" t="str">
        <f>IF(J$9="One",One!$D49,IF(J$9="Two",Two!$D49,IF(J$9="Three",Three!$D49,IF(J$9="Four",Four!$D49,""))))</f>
        <v/>
      </c>
      <c r="K48" s="25">
        <v>5</v>
      </c>
      <c r="L48" s="8" t="str">
        <f>IF(L$9="One",One!$D49,IF(L$9="Two",Two!$D49,IF(L$9="Three",Three!$D49,IF(L$9="Four",Four!$D49,""))))</f>
        <v/>
      </c>
      <c r="M48" s="25"/>
      <c r="N48" s="8">
        <f>IF(N$9="One",One!$D49,IF(N$9="Two",Two!$D49,IF(N$9="Three",Three!$D49,IF(N$9="Four",Four!$D49,""))))</f>
        <v>80</v>
      </c>
      <c r="O48" s="25"/>
      <c r="P48" s="8">
        <f>IF(P$9="One",One!$D49,IF(P$9="Two",Two!$D49,IF(P$9="Three",Three!$D49,IF(P$9="Four",Four!$D49,""))))</f>
        <v>90</v>
      </c>
      <c r="Q48" s="25"/>
      <c r="R48" s="8">
        <f>IF(R$9="One",One!$D49,IF(R$9="Two",Two!$D49,IF(R$9="Three",Three!$D49,IF(R$9="Four",Four!$D49,""))))</f>
        <v>22.5</v>
      </c>
      <c r="S48" s="25"/>
      <c r="T48" s="8">
        <f>IF(T$9="One",One!$D49,IF(T$9="Two",Two!$D49,IF(T$9="Three",Three!$D49,IF(T$9="Four",Four!$D49,""))))</f>
        <v>65</v>
      </c>
      <c r="U48" s="25"/>
      <c r="V48" s="8" t="str">
        <f>IF(V$9="One",One!$D49,IF(V$9="Two",Two!$D49,IF(V$9="Three",Three!$D49,IF(V$9="Four",Four!$D49,""))))</f>
        <v/>
      </c>
      <c r="W48" s="25"/>
      <c r="X48" s="8" t="str">
        <f>IF(X$9="One",One!$D49,IF(X$9="Two",Two!$D49,IF(X$9="Three",Three!$D49,IF(X$9="Four",Four!$D49,""))))</f>
        <v/>
      </c>
      <c r="Y48" s="25"/>
      <c r="Z48" s="8" t="str">
        <f>IF(Z$9="One",One!$D49,IF(Z$9="Two",Two!$D49,IF(Z$9="Three",Three!$D49,IF(Z$9="Four",Four!$D49,""))))</f>
        <v/>
      </c>
    </row>
    <row r="49" spans="1:26">
      <c r="A49" s="24" t="s">
        <v>161</v>
      </c>
      <c r="B49" s="24" t="s">
        <v>205</v>
      </c>
      <c r="C49" s="24">
        <v>307982</v>
      </c>
      <c r="D49" s="10">
        <f t="shared" si="0"/>
        <v>0.60650000000000004</v>
      </c>
      <c r="E49" s="25">
        <v>5</v>
      </c>
      <c r="F49" s="8" t="str">
        <f>IF(F$9="One",One!$D50,IF(F$9="Two",Two!$D50,IF(F$9="Three",Three!$D50,IF(F$9="Four",Four!$D50,""))))</f>
        <v/>
      </c>
      <c r="G49" s="25">
        <v>3.9</v>
      </c>
      <c r="H49" s="8" t="str">
        <f>IF(H$9="One",One!$D50,IF(H$9="Two",Two!$D50,IF(H$9="Three",Three!$D50,IF(H$9="Four",Four!$D50,""))))</f>
        <v/>
      </c>
      <c r="I49" s="25">
        <v>4.5</v>
      </c>
      <c r="J49" s="8" t="str">
        <f>IF(J$9="One",One!$D50,IF(J$9="Two",Two!$D50,IF(J$9="Three",Three!$D50,IF(J$9="Four",Four!$D50,""))))</f>
        <v/>
      </c>
      <c r="K49" s="25">
        <v>5</v>
      </c>
      <c r="L49" s="8" t="str">
        <f>IF(L$9="One",One!$D50,IF(L$9="Two",Two!$D50,IF(L$9="Three",Three!$D50,IF(L$9="Four",Four!$D50,""))))</f>
        <v/>
      </c>
      <c r="M49" s="25"/>
      <c r="N49" s="8">
        <f>IF(N$9="One",One!$D50,IF(N$9="Two",Two!$D50,IF(N$9="Three",Three!$D50,IF(N$9="Four",Four!$D50,""))))</f>
        <v>80</v>
      </c>
      <c r="O49" s="25"/>
      <c r="P49" s="8">
        <f>IF(P$9="One",One!$D50,IF(P$9="Two",Two!$D50,IF(P$9="Three",Three!$D50,IF(P$9="Four",Four!$D50,""))))</f>
        <v>90</v>
      </c>
      <c r="Q49" s="25"/>
      <c r="R49" s="8">
        <f>IF(R$9="One",One!$D50,IF(R$9="Two",Two!$D50,IF(R$9="Three",Three!$D50,IF(R$9="Four",Four!$D50,""))))</f>
        <v>31</v>
      </c>
      <c r="S49" s="25"/>
      <c r="T49" s="8">
        <f>IF(T$9="One",One!$D50,IF(T$9="Two",Two!$D50,IF(T$9="Three",Three!$D50,IF(T$9="Four",Four!$D50,""))))</f>
        <v>47</v>
      </c>
      <c r="U49" s="25"/>
      <c r="V49" s="8" t="str">
        <f>IF(V$9="One",One!$D50,IF(V$9="Two",Two!$D50,IF(V$9="Three",Three!$D50,IF(V$9="Four",Four!$D50,""))))</f>
        <v/>
      </c>
      <c r="W49" s="25"/>
      <c r="X49" s="8" t="str">
        <f>IF(X$9="One",One!$D50,IF(X$9="Two",Two!$D50,IF(X$9="Three",Three!$D50,IF(X$9="Four",Four!$D50,""))))</f>
        <v/>
      </c>
      <c r="Y49" s="25"/>
      <c r="Z49" s="8" t="str">
        <f>IF(Z$9="One",One!$D50,IF(Z$9="Two",Two!$D50,IF(Z$9="Three",Three!$D50,IF(Z$9="Four",Four!$D50,""))))</f>
        <v/>
      </c>
    </row>
    <row r="50" spans="1:26">
      <c r="A50" s="24" t="s">
        <v>162</v>
      </c>
      <c r="B50" s="24" t="s">
        <v>206</v>
      </c>
      <c r="C50" s="24">
        <v>49999</v>
      </c>
      <c r="D50" s="10">
        <f t="shared" si="0"/>
        <v>0.61899999999999999</v>
      </c>
      <c r="E50" s="25">
        <v>3.25</v>
      </c>
      <c r="F50" s="8" t="str">
        <f>IF(F$9="One",One!$D51,IF(F$9="Two",Two!$D51,IF(F$9="Three",Three!$D51,IF(F$9="Four",Four!$D51,""))))</f>
        <v/>
      </c>
      <c r="G50" s="25">
        <v>4.0999999999999996</v>
      </c>
      <c r="H50" s="8" t="str">
        <f>IF(H$9="One",One!$D51,IF(H$9="Two",Two!$D51,IF(H$9="Three",Three!$D51,IF(H$9="Four",Four!$D51,""))))</f>
        <v/>
      </c>
      <c r="I50" s="25">
        <v>4.5</v>
      </c>
      <c r="J50" s="8" t="str">
        <f>IF(J$9="One",One!$D51,IF(J$9="Two",Two!$D51,IF(J$9="Three",Three!$D51,IF(J$9="Four",Four!$D51,""))))</f>
        <v/>
      </c>
      <c r="K50" s="25">
        <v>5</v>
      </c>
      <c r="L50" s="8" t="str">
        <f>IF(L$9="One",One!$D51,IF(L$9="Two",Two!$D51,IF(L$9="Three",Three!$D51,IF(L$9="Four",Four!$D51,""))))</f>
        <v/>
      </c>
      <c r="M50" s="25"/>
      <c r="N50" s="8">
        <f>IF(N$9="One",One!$D51,IF(N$9="Two",Two!$D51,IF(N$9="Three",Three!$D51,IF(N$9="Four",Four!$D51,""))))</f>
        <v>40</v>
      </c>
      <c r="O50" s="25"/>
      <c r="P50" s="8">
        <f>IF(P$9="One",One!$D51,IF(P$9="Two",Two!$D51,IF(P$9="Three",Three!$D51,IF(P$9="Four",Four!$D51,""))))</f>
        <v>90</v>
      </c>
      <c r="Q50" s="25"/>
      <c r="R50" s="8">
        <f>IF(R$9="One",One!$D51,IF(R$9="Two",Two!$D51,IF(R$9="Three",Three!$D51,IF(R$9="Four",Four!$D51,""))))</f>
        <v>28</v>
      </c>
      <c r="S50" s="25"/>
      <c r="T50" s="8">
        <f>IF(T$9="One",One!$D51,IF(T$9="Two",Two!$D51,IF(T$9="Three",Three!$D51,IF(T$9="Four",Four!$D51,""))))</f>
        <v>63</v>
      </c>
      <c r="U50" s="25"/>
      <c r="V50" s="8" t="str">
        <f>IF(V$9="One",One!$D51,IF(V$9="Two",Two!$D51,IF(V$9="Three",Three!$D51,IF(V$9="Four",Four!$D51,""))))</f>
        <v/>
      </c>
      <c r="W50" s="25"/>
      <c r="X50" s="8" t="str">
        <f>IF(X$9="One",One!$D51,IF(X$9="Two",Two!$D51,IF(X$9="Three",Three!$D51,IF(X$9="Four",Four!$D51,""))))</f>
        <v/>
      </c>
      <c r="Y50" s="25"/>
      <c r="Z50" s="8" t="str">
        <f>IF(Z$9="One",One!$D51,IF(Z$9="Two",Two!$D51,IF(Z$9="Three",Three!$D51,IF(Z$9="Four",Four!$D51,""))))</f>
        <v/>
      </c>
    </row>
    <row r="51" spans="1:26">
      <c r="A51" s="24" t="s">
        <v>163</v>
      </c>
      <c r="B51" s="24" t="s">
        <v>207</v>
      </c>
      <c r="C51" s="24">
        <v>144872</v>
      </c>
      <c r="D51" s="10">
        <f t="shared" si="0"/>
        <v>0.76150000000000007</v>
      </c>
      <c r="E51" s="25">
        <v>5</v>
      </c>
      <c r="F51" s="8" t="str">
        <f>IF(F$9="One",One!$D52,IF(F$9="Two",Two!$D52,IF(F$9="Three",Three!$D52,IF(F$9="Four",Four!$D52,""))))</f>
        <v/>
      </c>
      <c r="G51" s="25">
        <v>5</v>
      </c>
      <c r="H51" s="8" t="str">
        <f>IF(H$9="One",One!$D52,IF(H$9="Two",Two!$D52,IF(H$9="Three",Three!$D52,IF(H$9="Four",Four!$D52,""))))</f>
        <v/>
      </c>
      <c r="I51" s="25">
        <v>4.75</v>
      </c>
      <c r="J51" s="8" t="str">
        <f>IF(J$9="One",One!$D52,IF(J$9="Two",Two!$D52,IF(J$9="Three",Three!$D52,IF(J$9="Four",Four!$D52,""))))</f>
        <v/>
      </c>
      <c r="K51" s="25">
        <v>5</v>
      </c>
      <c r="L51" s="8" t="str">
        <f>IF(L$9="One",One!$D52,IF(L$9="Two",Two!$D52,IF(L$9="Three",Three!$D52,IF(L$9="Four",Four!$D52,""))))</f>
        <v/>
      </c>
      <c r="M51" s="25"/>
      <c r="N51" s="8">
        <f>IF(N$9="One",One!$D52,IF(N$9="Two",Two!$D52,IF(N$9="Three",Three!$D52,IF(N$9="Four",Four!$D52,""))))</f>
        <v>90</v>
      </c>
      <c r="O51" s="25"/>
      <c r="P51" s="8">
        <f>IF(P$9="One",One!$D52,IF(P$9="Two",Two!$D52,IF(P$9="Three",Three!$D52,IF(P$9="Four",Four!$D52,""))))</f>
        <v>90</v>
      </c>
      <c r="Q51" s="25"/>
      <c r="R51" s="8">
        <f>IF(R$9="One",One!$D52,IF(R$9="Two",Two!$D52,IF(R$9="Three",Three!$D52,IF(R$9="Four",Four!$D52,""))))</f>
        <v>66</v>
      </c>
      <c r="S51" s="25"/>
      <c r="T51" s="8">
        <f>IF(T$9="One",One!$D52,IF(T$9="Two",Two!$D52,IF(T$9="Three",Three!$D52,IF(T$9="Four",Four!$D52,""))))</f>
        <v>63</v>
      </c>
      <c r="U51" s="25"/>
      <c r="V51" s="8" t="str">
        <f>IF(V$9="One",One!$D52,IF(V$9="Two",Two!$D52,IF(V$9="Three",Three!$D52,IF(V$9="Four",Four!$D52,""))))</f>
        <v/>
      </c>
      <c r="W51" s="25"/>
      <c r="X51" s="8" t="str">
        <f>IF(X$9="One",One!$D52,IF(X$9="Two",Two!$D52,IF(X$9="Three",Three!$D52,IF(X$9="Four",Four!$D52,""))))</f>
        <v/>
      </c>
      <c r="Y51" s="25"/>
      <c r="Z51" s="8" t="str">
        <f>IF(Z$9="One",One!$D52,IF(Z$9="Two",Two!$D52,IF(Z$9="Three",Three!$D52,IF(Z$9="Four",Four!$D52,""))))</f>
        <v/>
      </c>
    </row>
    <row r="52" spans="1:26">
      <c r="A52" s="24" t="s">
        <v>164</v>
      </c>
      <c r="B52" s="24" t="s">
        <v>208</v>
      </c>
      <c r="C52" s="24">
        <v>536014</v>
      </c>
      <c r="D52" s="10">
        <f t="shared" si="0"/>
        <v>0.57499999999999996</v>
      </c>
      <c r="E52" s="25">
        <v>5</v>
      </c>
      <c r="F52" s="8" t="str">
        <f>IF(F$9="One",One!$D53,IF(F$9="Two",Two!$D53,IF(F$9="Three",Three!$D53,IF(F$9="Four",Four!$D53,""))))</f>
        <v/>
      </c>
      <c r="G52" s="25">
        <v>5</v>
      </c>
      <c r="H52" s="8" t="str">
        <f>IF(H$9="One",One!$D53,IF(H$9="Two",Two!$D53,IF(H$9="Three",Three!$D53,IF(H$9="Four",Four!$D53,""))))</f>
        <v/>
      </c>
      <c r="I52" s="25">
        <v>4.75</v>
      </c>
      <c r="J52" s="8" t="str">
        <f>IF(J$9="One",One!$D53,IF(J$9="Two",Two!$D53,IF(J$9="Three",Three!$D53,IF(J$9="Four",Four!$D53,""))))</f>
        <v/>
      </c>
      <c r="K52" s="25">
        <v>5</v>
      </c>
      <c r="L52" s="8" t="str">
        <f>IF(L$9="One",One!$D53,IF(L$9="Two",Two!$D53,IF(L$9="Three",Three!$D53,IF(L$9="Four",Four!$D53,""))))</f>
        <v/>
      </c>
      <c r="M52" s="25"/>
      <c r="N52" s="8">
        <f>IF(N$9="One",One!$D53,IF(N$9="Two",Two!$D53,IF(N$9="Three",Three!$D53,IF(N$9="Four",Four!$D53,""))))</f>
        <v>60</v>
      </c>
      <c r="O52" s="25"/>
      <c r="P52" s="8">
        <f>IF(P$9="One",One!$D53,IF(P$9="Two",Two!$D53,IF(P$9="Three",Three!$D53,IF(P$9="Four",Four!$D53,""))))</f>
        <v>70</v>
      </c>
      <c r="Q52" s="25"/>
      <c r="R52" s="8">
        <f>IF(R$9="One",One!$D53,IF(R$9="Two",Two!$D53,IF(R$9="Three",Three!$D53,IF(R$9="Four",Four!$D53,""))))</f>
        <v>30.5</v>
      </c>
      <c r="S52" s="25"/>
      <c r="T52" s="8">
        <f>IF(T$9="One",One!$D53,IF(T$9="Two",Two!$D53,IF(T$9="Three",Three!$D53,IF(T$9="Four",Four!$D53,""))))</f>
        <v>46</v>
      </c>
      <c r="U52" s="25"/>
      <c r="V52" s="8" t="str">
        <f>IF(V$9="One",One!$D53,IF(V$9="Two",Two!$D53,IF(V$9="Three",Three!$D53,IF(V$9="Four",Four!$D53,""))))</f>
        <v/>
      </c>
      <c r="W52" s="25"/>
      <c r="X52" s="8" t="str">
        <f>IF(X$9="One",One!$D53,IF(X$9="Two",Two!$D53,IF(X$9="Three",Three!$D53,IF(X$9="Four",Four!$D53,""))))</f>
        <v/>
      </c>
      <c r="Y52" s="25"/>
      <c r="Z52" s="8" t="str">
        <f>IF(Z$9="One",One!$D53,IF(Z$9="Two",Two!$D53,IF(Z$9="Three",Three!$D53,IF(Z$9="Four",Four!$D53,""))))</f>
        <v/>
      </c>
    </row>
    <row r="53" spans="1:26">
      <c r="A53" s="24" t="s">
        <v>165</v>
      </c>
      <c r="B53" s="24" t="s">
        <v>209</v>
      </c>
      <c r="C53" s="24">
        <v>320530</v>
      </c>
      <c r="D53" s="10">
        <f t="shared" si="0"/>
        <v>0.68225000000000002</v>
      </c>
      <c r="E53" s="25">
        <v>5</v>
      </c>
      <c r="F53" s="8" t="str">
        <f>IF(F$9="One",One!$D54,IF(F$9="Two",Two!$D54,IF(F$9="Three",Three!$D54,IF(F$9="Four",Four!$D54,""))))</f>
        <v/>
      </c>
      <c r="G53" s="25">
        <v>5</v>
      </c>
      <c r="H53" s="8" t="str">
        <f>IF(H$9="One",One!$D54,IF(H$9="Two",Two!$D54,IF(H$9="Three",Three!$D54,IF(H$9="Four",Four!$D54,""))))</f>
        <v/>
      </c>
      <c r="I53" s="25">
        <v>3.875</v>
      </c>
      <c r="J53" s="8" t="str">
        <f>IF(J$9="One",One!$D54,IF(J$9="Two",Two!$D54,IF(J$9="Three",Three!$D54,IF(J$9="Four",Four!$D54,""))))</f>
        <v/>
      </c>
      <c r="K53" s="25">
        <v>5</v>
      </c>
      <c r="L53" s="8" t="str">
        <f>IF(L$9="One",One!$D54,IF(L$9="Two",Two!$D54,IF(L$9="Three",Three!$D54,IF(L$9="Four",Four!$D54,""))))</f>
        <v/>
      </c>
      <c r="M53" s="25"/>
      <c r="N53" s="8">
        <f>IF(N$9="One",One!$D54,IF(N$9="Two",Two!$D54,IF(N$9="Three",Three!$D54,IF(N$9="Four",Four!$D54,""))))</f>
        <v>60</v>
      </c>
      <c r="O53" s="25"/>
      <c r="P53" s="8">
        <f>IF(P$9="One",One!$D54,IF(P$9="Two",Two!$D54,IF(P$9="Three",Three!$D54,IF(P$9="Four",Four!$D54,""))))</f>
        <v>70</v>
      </c>
      <c r="Q53" s="25"/>
      <c r="R53" s="8">
        <f>IF(R$9="One",One!$D54,IF(R$9="Two",Two!$D54,IF(R$9="Three",Three!$D54,IF(R$9="Four",Four!$D54,""))))</f>
        <v>26.5</v>
      </c>
      <c r="S53" s="25"/>
      <c r="T53" s="8">
        <f>IF(T$9="One",One!$D54,IF(T$9="Two",Two!$D54,IF(T$9="Three",Three!$D54,IF(T$9="Four",Four!$D54,""))))</f>
        <v>77</v>
      </c>
      <c r="U53" s="25"/>
      <c r="V53" s="8" t="str">
        <f>IF(V$9="One",One!$D54,IF(V$9="Two",Two!$D54,IF(V$9="Three",Three!$D54,IF(V$9="Four",Four!$D54,""))))</f>
        <v/>
      </c>
      <c r="W53" s="25"/>
      <c r="X53" s="8" t="str">
        <f>IF(X$9="One",One!$D54,IF(X$9="Two",Two!$D54,IF(X$9="Three",Three!$D54,IF(X$9="Four",Four!$D54,""))))</f>
        <v/>
      </c>
      <c r="Y53" s="25"/>
      <c r="Z53" s="8" t="str">
        <f>IF(Z$9="One",One!$D54,IF(Z$9="Two",Two!$D54,IF(Z$9="Three",Three!$D54,IF(Z$9="Four",Four!$D54,""))))</f>
        <v/>
      </c>
    </row>
    <row r="54" spans="1:26">
      <c r="A54" s="24" t="s">
        <v>166</v>
      </c>
      <c r="B54" s="24" t="s">
        <v>210</v>
      </c>
      <c r="C54" s="24">
        <v>189096</v>
      </c>
      <c r="D54" s="10">
        <f t="shared" si="0"/>
        <v>0.57450000000000001</v>
      </c>
      <c r="E54" s="25">
        <v>4</v>
      </c>
      <c r="F54" s="8" t="str">
        <f>IF(F$9="One",One!$D55,IF(F$9="Two",Two!$D55,IF(F$9="Three",Three!$D55,IF(F$9="Four",Four!$D55,""))))</f>
        <v/>
      </c>
      <c r="G54" s="25">
        <v>4.9000000000000004</v>
      </c>
      <c r="H54" s="8" t="str">
        <f>IF(H$9="One",One!$D55,IF(H$9="Two",Two!$D55,IF(H$9="Three",Three!$D55,IF(H$9="Four",Four!$D55,""))))</f>
        <v/>
      </c>
      <c r="I54" s="25">
        <v>4.75</v>
      </c>
      <c r="J54" s="8" t="str">
        <f>IF(J$9="One",One!$D55,IF(J$9="Two",Two!$D55,IF(J$9="Three",Three!$D55,IF(J$9="Four",Four!$D55,""))))</f>
        <v/>
      </c>
      <c r="K54" s="25">
        <v>5</v>
      </c>
      <c r="L54" s="8" t="str">
        <f>IF(L$9="One",One!$D55,IF(L$9="Two",Two!$D55,IF(L$9="Three",Three!$D55,IF(L$9="Four",Four!$D55,""))))</f>
        <v/>
      </c>
      <c r="M54" s="25"/>
      <c r="N54" s="8">
        <f>IF(N$9="One",One!$D55,IF(N$9="Two",Two!$D55,IF(N$9="Three",Three!$D55,IF(N$9="Four",Four!$D55,""))))</f>
        <v>30</v>
      </c>
      <c r="O54" s="25"/>
      <c r="P54" s="8">
        <f>IF(P$9="One",One!$D55,IF(P$9="Two",Two!$D55,IF(P$9="Three",Three!$D55,IF(P$9="Four",Four!$D55,""))))</f>
        <v>30</v>
      </c>
      <c r="Q54" s="25"/>
      <c r="R54" s="8">
        <f>IF(R$9="One",One!$D55,IF(R$9="Two",Two!$D55,IF(R$9="Three",Three!$D55,IF(R$9="Four",Four!$D55,""))))</f>
        <v>14</v>
      </c>
      <c r="S54" s="25"/>
      <c r="T54" s="8">
        <f>IF(T$9="One",One!$D55,IF(T$9="Two",Two!$D55,IF(T$9="Three",Three!$D55,IF(T$9="Four",Four!$D55,""))))</f>
        <v>75</v>
      </c>
      <c r="U54" s="25"/>
      <c r="V54" s="8" t="str">
        <f>IF(V$9="One",One!$D55,IF(V$9="Two",Two!$D55,IF(V$9="Three",Three!$D55,IF(V$9="Four",Four!$D55,""))))</f>
        <v/>
      </c>
      <c r="W54" s="25"/>
      <c r="X54" s="8" t="str">
        <f>IF(X$9="One",One!$D55,IF(X$9="Two",Two!$D55,IF(X$9="Three",Three!$D55,IF(X$9="Four",Four!$D55,""))))</f>
        <v/>
      </c>
      <c r="Y54" s="25"/>
      <c r="Z54" s="8" t="str">
        <f>IF(Z$9="One",One!$D55,IF(Z$9="Two",Two!$D55,IF(Z$9="Three",Three!$D55,IF(Z$9="Four",Four!$D55,""))))</f>
        <v/>
      </c>
    </row>
    <row r="55" spans="1:26">
      <c r="A55" s="24"/>
      <c r="B55" s="24"/>
      <c r="C55" s="24"/>
      <c r="D55" s="10">
        <f t="shared" si="0"/>
        <v>0</v>
      </c>
      <c r="E55" s="25"/>
      <c r="F55" s="8" t="str">
        <f>IF(F$9="One",One!$D56,IF(F$9="Two",Two!$D56,IF(F$9="Three",Three!$D56,IF(F$9="Four",Four!$D56,""))))</f>
        <v/>
      </c>
      <c r="G55" s="25"/>
      <c r="H55" s="8" t="str">
        <f>IF(H$9="One",One!$D56,IF(H$9="Two",Two!$D56,IF(H$9="Three",Three!$D56,IF(H$9="Four",Four!$D56,""))))</f>
        <v/>
      </c>
      <c r="I55" s="25"/>
      <c r="J55" s="8" t="str">
        <f>IF(J$9="One",One!$D56,IF(J$9="Two",Two!$D56,IF(J$9="Three",Three!$D56,IF(J$9="Four",Four!$D56,""))))</f>
        <v/>
      </c>
      <c r="K55" s="25"/>
      <c r="L55" s="8" t="str">
        <f>IF(L$9="One",One!$D56,IF(L$9="Two",Two!$D56,IF(L$9="Three",Three!$D56,IF(L$9="Four",Four!$D56,""))))</f>
        <v/>
      </c>
      <c r="M55" s="25"/>
      <c r="N55" s="8">
        <f>IF(N$9="One",One!$D56,IF(N$9="Two",Two!$D56,IF(N$9="Three",Three!$D56,IF(N$9="Four",Four!$D56,""))))</f>
        <v>0</v>
      </c>
      <c r="O55" s="25"/>
      <c r="P55" s="8">
        <f>IF(P$9="One",One!$D56,IF(P$9="Two",Two!$D56,IF(P$9="Three",Three!$D56,IF(P$9="Four",Four!$D56,""))))</f>
        <v>0</v>
      </c>
      <c r="Q55" s="25"/>
      <c r="R55" s="8">
        <f>IF(R$9="One",One!$D56,IF(R$9="Two",Two!$D56,IF(R$9="Three",Three!$D56,IF(R$9="Four",Four!$D56,""))))</f>
        <v>0</v>
      </c>
      <c r="S55" s="25"/>
      <c r="T55" s="8">
        <f>IF(T$9="One",One!$D56,IF(T$9="Two",Two!$D56,IF(T$9="Three",Three!$D56,IF(T$9="Four",Four!$D56,""))))</f>
        <v>0</v>
      </c>
      <c r="U55" s="25"/>
      <c r="V55" s="8" t="str">
        <f>IF(V$9="One",One!$D56,IF(V$9="Two",Two!$D56,IF(V$9="Three",Three!$D56,IF(V$9="Four",Four!$D56,""))))</f>
        <v/>
      </c>
      <c r="W55" s="25"/>
      <c r="X55" s="8" t="str">
        <f>IF(X$9="One",One!$D56,IF(X$9="Two",Two!$D56,IF(X$9="Three",Three!$D56,IF(X$9="Four",Four!$D56,""))))</f>
        <v/>
      </c>
      <c r="Y55" s="25"/>
      <c r="Z55" s="8" t="str">
        <f>IF(Z$9="One",One!$D56,IF(Z$9="Two",Two!$D56,IF(Z$9="Three",Three!$D56,IF(Z$9="Four",Four!$D56,""))))</f>
        <v/>
      </c>
    </row>
    <row r="56" spans="1:26">
      <c r="A56" s="24"/>
      <c r="B56" s="24"/>
      <c r="C56" s="24"/>
      <c r="D56" s="10">
        <f t="shared" si="0"/>
        <v>0</v>
      </c>
      <c r="E56" s="25"/>
      <c r="F56" s="8" t="str">
        <f>IF(F$9="One",One!$D57,IF(F$9="Two",Two!$D57,IF(F$9="Three",Three!$D57,IF(F$9="Four",Four!$D57,""))))</f>
        <v/>
      </c>
      <c r="G56" s="25"/>
      <c r="H56" s="8" t="str">
        <f>IF(H$9="One",One!$D57,IF(H$9="Two",Two!$D57,IF(H$9="Three",Three!$D57,IF(H$9="Four",Four!$D57,""))))</f>
        <v/>
      </c>
      <c r="I56" s="25"/>
      <c r="J56" s="8" t="str">
        <f>IF(J$9="One",One!$D57,IF(J$9="Two",Two!$D57,IF(J$9="Three",Three!$D57,IF(J$9="Four",Four!$D57,""))))</f>
        <v/>
      </c>
      <c r="K56" s="25"/>
      <c r="L56" s="8" t="str">
        <f>IF(L$9="One",One!$D57,IF(L$9="Two",Two!$D57,IF(L$9="Three",Three!$D57,IF(L$9="Four",Four!$D57,""))))</f>
        <v/>
      </c>
      <c r="M56" s="25"/>
      <c r="N56" s="8">
        <f>IF(N$9="One",One!$D57,IF(N$9="Two",Two!$D57,IF(N$9="Three",Three!$D57,IF(N$9="Four",Four!$D57,""))))</f>
        <v>0</v>
      </c>
      <c r="O56" s="25"/>
      <c r="P56" s="8">
        <f>IF(P$9="One",One!$D57,IF(P$9="Two",Two!$D57,IF(P$9="Three",Three!$D57,IF(P$9="Four",Four!$D57,""))))</f>
        <v>0</v>
      </c>
      <c r="Q56" s="25"/>
      <c r="R56" s="8">
        <f>IF(R$9="One",One!$D57,IF(R$9="Two",Two!$D57,IF(R$9="Three",Three!$D57,IF(R$9="Four",Four!$D57,""))))</f>
        <v>0</v>
      </c>
      <c r="S56" s="25"/>
      <c r="T56" s="8">
        <f>IF(T$9="One",One!$D57,IF(T$9="Two",Two!$D57,IF(T$9="Three",Three!$D57,IF(T$9="Four",Four!$D57,""))))</f>
        <v>0</v>
      </c>
      <c r="U56" s="25"/>
      <c r="V56" s="8" t="str">
        <f>IF(V$9="One",One!$D57,IF(V$9="Two",Two!$D57,IF(V$9="Three",Three!$D57,IF(V$9="Four",Four!$D57,""))))</f>
        <v/>
      </c>
      <c r="W56" s="25"/>
      <c r="X56" s="8" t="str">
        <f>IF(X$9="One",One!$D57,IF(X$9="Two",Two!$D57,IF(X$9="Three",Three!$D57,IF(X$9="Four",Four!$D57,""))))</f>
        <v/>
      </c>
      <c r="Y56" s="25"/>
      <c r="Z56" s="8" t="str">
        <f>IF(Z$9="One",One!$D57,IF(Z$9="Two",Two!$D57,IF(Z$9="Three",Three!$D57,IF(Z$9="Four",Four!$D57,""))))</f>
        <v/>
      </c>
    </row>
    <row r="57" spans="1:26">
      <c r="A57" s="24"/>
      <c r="B57" s="24"/>
      <c r="C57" s="24"/>
      <c r="D57" s="10">
        <f t="shared" si="0"/>
        <v>0</v>
      </c>
      <c r="E57" s="25"/>
      <c r="F57" s="8" t="str">
        <f>IF(F$9="One",One!$D58,IF(F$9="Two",Two!$D58,IF(F$9="Three",Three!$D58,IF(F$9="Four",Four!$D58,""))))</f>
        <v/>
      </c>
      <c r="G57" s="25"/>
      <c r="H57" s="8" t="str">
        <f>IF(H$9="One",One!$D58,IF(H$9="Two",Two!$D58,IF(H$9="Three",Three!$D58,IF(H$9="Four",Four!$D58,""))))</f>
        <v/>
      </c>
      <c r="I57" s="25"/>
      <c r="J57" s="8" t="str">
        <f>IF(J$9="One",One!$D58,IF(J$9="Two",Two!$D58,IF(J$9="Three",Three!$D58,IF(J$9="Four",Four!$D58,""))))</f>
        <v/>
      </c>
      <c r="K57" s="25"/>
      <c r="L57" s="8" t="str">
        <f>IF(L$9="One",One!$D58,IF(L$9="Two",Two!$D58,IF(L$9="Three",Three!$D58,IF(L$9="Four",Four!$D58,""))))</f>
        <v/>
      </c>
      <c r="M57" s="25"/>
      <c r="N57" s="8">
        <f>IF(N$9="One",One!$D58,IF(N$9="Two",Two!$D58,IF(N$9="Three",Three!$D58,IF(N$9="Four",Four!$D58,""))))</f>
        <v>0</v>
      </c>
      <c r="O57" s="25"/>
      <c r="P57" s="8">
        <f>IF(P$9="One",One!$D58,IF(P$9="Two",Two!$D58,IF(P$9="Three",Three!$D58,IF(P$9="Four",Four!$D58,""))))</f>
        <v>0</v>
      </c>
      <c r="Q57" s="25"/>
      <c r="R57" s="8">
        <f>IF(R$9="One",One!$D58,IF(R$9="Two",Two!$D58,IF(R$9="Three",Three!$D58,IF(R$9="Four",Four!$D58,""))))</f>
        <v>0</v>
      </c>
      <c r="S57" s="25"/>
      <c r="T57" s="8">
        <f>IF(T$9="One",One!$D58,IF(T$9="Two",Two!$D58,IF(T$9="Three",Three!$D58,IF(T$9="Four",Four!$D58,""))))</f>
        <v>0</v>
      </c>
      <c r="U57" s="25"/>
      <c r="V57" s="8" t="str">
        <f>IF(V$9="One",One!$D58,IF(V$9="Two",Two!$D58,IF(V$9="Three",Three!$D58,IF(V$9="Four",Four!$D58,""))))</f>
        <v/>
      </c>
      <c r="W57" s="25"/>
      <c r="X57" s="8" t="str">
        <f>IF(X$9="One",One!$D58,IF(X$9="Two",Two!$D58,IF(X$9="Three",Three!$D58,IF(X$9="Four",Four!$D58,""))))</f>
        <v/>
      </c>
      <c r="Y57" s="25"/>
      <c r="Z57" s="8" t="str">
        <f>IF(Z$9="One",One!$D58,IF(Z$9="Two",Two!$D58,IF(Z$9="Three",Three!$D58,IF(Z$9="Four",Four!$D58,""))))</f>
        <v/>
      </c>
    </row>
    <row r="58" spans="1:26">
      <c r="A58" s="24"/>
      <c r="B58" s="24"/>
      <c r="C58" s="24"/>
      <c r="D58" s="10">
        <f t="shared" si="0"/>
        <v>0</v>
      </c>
      <c r="E58" s="25"/>
      <c r="F58" s="8" t="str">
        <f>IF(F$9="One",One!$D59,IF(F$9="Two",Two!$D59,IF(F$9="Three",Three!$D59,IF(F$9="Four",Four!$D59,""))))</f>
        <v/>
      </c>
      <c r="G58" s="25"/>
      <c r="H58" s="8" t="str">
        <f>IF(H$9="One",One!$D59,IF(H$9="Two",Two!$D59,IF(H$9="Three",Three!$D59,IF(H$9="Four",Four!$D59,""))))</f>
        <v/>
      </c>
      <c r="I58" s="25"/>
      <c r="J58" s="8" t="str">
        <f>IF(J$9="One",One!$D59,IF(J$9="Two",Two!$D59,IF(J$9="Three",Three!$D59,IF(J$9="Four",Four!$D59,""))))</f>
        <v/>
      </c>
      <c r="K58" s="25"/>
      <c r="L58" s="8" t="str">
        <f>IF(L$9="One",One!$D59,IF(L$9="Two",Two!$D59,IF(L$9="Three",Three!$D59,IF(L$9="Four",Four!$D59,""))))</f>
        <v/>
      </c>
      <c r="M58" s="25"/>
      <c r="N58" s="8">
        <f>IF(N$9="One",One!$D59,IF(N$9="Two",Two!$D59,IF(N$9="Three",Three!$D59,IF(N$9="Four",Four!$D59,""))))</f>
        <v>0</v>
      </c>
      <c r="O58" s="25"/>
      <c r="P58" s="8">
        <f>IF(P$9="One",One!$D59,IF(P$9="Two",Two!$D59,IF(P$9="Three",Three!$D59,IF(P$9="Four",Four!$D59,""))))</f>
        <v>0</v>
      </c>
      <c r="Q58" s="25"/>
      <c r="R58" s="8">
        <f>IF(R$9="One",One!$D59,IF(R$9="Two",Two!$D59,IF(R$9="Three",Three!$D59,IF(R$9="Four",Four!$D59,""))))</f>
        <v>0</v>
      </c>
      <c r="S58" s="25"/>
      <c r="T58" s="8">
        <f>IF(T$9="One",One!$D59,IF(T$9="Two",Two!$D59,IF(T$9="Three",Three!$D59,IF(T$9="Four",Four!$D59,""))))</f>
        <v>0</v>
      </c>
      <c r="U58" s="25"/>
      <c r="V58" s="8" t="str">
        <f>IF(V$9="One",One!$D59,IF(V$9="Two",Two!$D59,IF(V$9="Three",Three!$D59,IF(V$9="Four",Four!$D59,""))))</f>
        <v/>
      </c>
      <c r="W58" s="25"/>
      <c r="X58" s="8" t="str">
        <f>IF(X$9="One",One!$D59,IF(X$9="Two",Two!$D59,IF(X$9="Three",Three!$D59,IF(X$9="Four",Four!$D59,""))))</f>
        <v/>
      </c>
      <c r="Y58" s="25"/>
      <c r="Z58" s="8" t="str">
        <f>IF(Z$9="One",One!$D59,IF(Z$9="Two",Two!$D59,IF(Z$9="Three",Three!$D59,IF(Z$9="Four",Four!$D59,""))))</f>
        <v/>
      </c>
    </row>
    <row r="59" spans="1:26">
      <c r="A59" s="24"/>
      <c r="B59" s="24"/>
      <c r="C59" s="24"/>
      <c r="D59" s="10">
        <f t="shared" si="0"/>
        <v>0</v>
      </c>
      <c r="E59" s="25"/>
      <c r="F59" s="8" t="str">
        <f>IF(F$9="One",One!$D60,IF(F$9="Two",Two!$D60,IF(F$9="Three",Three!$D60,IF(F$9="Four",Four!$D60,""))))</f>
        <v/>
      </c>
      <c r="G59" s="25"/>
      <c r="H59" s="8" t="str">
        <f>IF(H$9="One",One!$D60,IF(H$9="Two",Two!$D60,IF(H$9="Three",Three!$D60,IF(H$9="Four",Four!$D60,""))))</f>
        <v/>
      </c>
      <c r="I59" s="25"/>
      <c r="J59" s="8" t="str">
        <f>IF(J$9="One",One!$D60,IF(J$9="Two",Two!$D60,IF(J$9="Three",Three!$D60,IF(J$9="Four",Four!$D60,""))))</f>
        <v/>
      </c>
      <c r="K59" s="25"/>
      <c r="L59" s="8" t="str">
        <f>IF(L$9="One",One!$D60,IF(L$9="Two",Two!$D60,IF(L$9="Three",Three!$D60,IF(L$9="Four",Four!$D60,""))))</f>
        <v/>
      </c>
      <c r="M59" s="25"/>
      <c r="N59" s="8">
        <f>IF(N$9="One",One!$D60,IF(N$9="Two",Two!$D60,IF(N$9="Three",Three!$D60,IF(N$9="Four",Four!$D60,""))))</f>
        <v>0</v>
      </c>
      <c r="O59" s="25"/>
      <c r="P59" s="8">
        <f>IF(P$9="One",One!$D60,IF(P$9="Two",Two!$D60,IF(P$9="Three",Three!$D60,IF(P$9="Four",Four!$D60,""))))</f>
        <v>0</v>
      </c>
      <c r="Q59" s="25"/>
      <c r="R59" s="8">
        <f>IF(R$9="One",One!$D60,IF(R$9="Two",Two!$D60,IF(R$9="Three",Three!$D60,IF(R$9="Four",Four!$D60,""))))</f>
        <v>0</v>
      </c>
      <c r="S59" s="25"/>
      <c r="T59" s="8">
        <f>IF(T$9="One",One!$D60,IF(T$9="Two",Two!$D60,IF(T$9="Three",Three!$D60,IF(T$9="Four",Four!$D60,""))))</f>
        <v>0</v>
      </c>
      <c r="U59" s="25"/>
      <c r="V59" s="8" t="str">
        <f>IF(V$9="One",One!$D60,IF(V$9="Two",Two!$D60,IF(V$9="Three",Three!$D60,IF(V$9="Four",Four!$D60,""))))</f>
        <v/>
      </c>
      <c r="W59" s="25"/>
      <c r="X59" s="8" t="str">
        <f>IF(X$9="One",One!$D60,IF(X$9="Two",Two!$D60,IF(X$9="Three",Three!$D60,IF(X$9="Four",Four!$D60,""))))</f>
        <v/>
      </c>
      <c r="Y59" s="25"/>
      <c r="Z59" s="8" t="str">
        <f>IF(Z$9="One",One!$D60,IF(Z$9="Two",Two!$D60,IF(Z$9="Three",Three!$D60,IF(Z$9="Four",Four!$D60,""))))</f>
        <v/>
      </c>
    </row>
    <row r="60" spans="1:26">
      <c r="A60" s="24"/>
      <c r="B60" s="24"/>
      <c r="C60" s="24"/>
      <c r="D60" s="10">
        <f t="shared" si="0"/>
        <v>0</v>
      </c>
      <c r="E60" s="25"/>
      <c r="F60" s="8" t="str">
        <f>IF(F$9="One",One!$D61,IF(F$9="Two",Two!$D61,IF(F$9="Three",Three!$D61,IF(F$9="Four",Four!$D61,""))))</f>
        <v/>
      </c>
      <c r="G60" s="25"/>
      <c r="H60" s="8" t="str">
        <f>IF(H$9="One",One!$D61,IF(H$9="Two",Two!$D61,IF(H$9="Three",Three!$D61,IF(H$9="Four",Four!$D61,""))))</f>
        <v/>
      </c>
      <c r="I60" s="25"/>
      <c r="J60" s="8" t="str">
        <f>IF(J$9="One",One!$D61,IF(J$9="Two",Two!$D61,IF(J$9="Three",Three!$D61,IF(J$9="Four",Four!$D61,""))))</f>
        <v/>
      </c>
      <c r="K60" s="25"/>
      <c r="L60" s="8" t="str">
        <f>IF(L$9="One",One!$D61,IF(L$9="Two",Two!$D61,IF(L$9="Three",Three!$D61,IF(L$9="Four",Four!$D61,""))))</f>
        <v/>
      </c>
      <c r="M60" s="25"/>
      <c r="N60" s="8">
        <f>IF(N$9="One",One!$D61,IF(N$9="Two",Two!$D61,IF(N$9="Three",Three!$D61,IF(N$9="Four",Four!$D61,""))))</f>
        <v>0</v>
      </c>
      <c r="O60" s="25"/>
      <c r="P60" s="8">
        <f>IF(P$9="One",One!$D61,IF(P$9="Two",Two!$D61,IF(P$9="Three",Three!$D61,IF(P$9="Four",Four!$D61,""))))</f>
        <v>0</v>
      </c>
      <c r="Q60" s="25"/>
      <c r="R60" s="8">
        <f>IF(R$9="One",One!$D61,IF(R$9="Two",Two!$D61,IF(R$9="Three",Three!$D61,IF(R$9="Four",Four!$D61,""))))</f>
        <v>0</v>
      </c>
      <c r="S60" s="25"/>
      <c r="T60" s="8">
        <f>IF(T$9="One",One!$D61,IF(T$9="Two",Two!$D61,IF(T$9="Three",Three!$D61,IF(T$9="Four",Four!$D61,""))))</f>
        <v>0</v>
      </c>
      <c r="U60" s="25"/>
      <c r="V60" s="8" t="str">
        <f>IF(V$9="One",One!$D61,IF(V$9="Two",Two!$D61,IF(V$9="Three",Three!$D61,IF(V$9="Four",Four!$D61,""))))</f>
        <v/>
      </c>
      <c r="W60" s="25"/>
      <c r="X60" s="8" t="str">
        <f>IF(X$9="One",One!$D61,IF(X$9="Two",Two!$D61,IF(X$9="Three",Three!$D61,IF(X$9="Four",Four!$D61,""))))</f>
        <v/>
      </c>
      <c r="Y60" s="25"/>
      <c r="Z60" s="8" t="str">
        <f>IF(Z$9="One",One!$D61,IF(Z$9="Two",Two!$D61,IF(Z$9="Three",Three!$D61,IF(Z$9="Four",Four!$D61,""))))</f>
        <v/>
      </c>
    </row>
    <row r="61" spans="1:26">
      <c r="A61" s="24"/>
      <c r="B61" s="24"/>
      <c r="C61" s="24"/>
      <c r="D61" s="10">
        <f t="shared" si="0"/>
        <v>0</v>
      </c>
      <c r="E61" s="25"/>
      <c r="F61" s="8" t="str">
        <f>IF(F$9="One",One!$D62,IF(F$9="Two",Two!$D62,IF(F$9="Three",Three!$D62,IF(F$9="Four",Four!$D62,""))))</f>
        <v/>
      </c>
      <c r="G61" s="25"/>
      <c r="H61" s="8" t="str">
        <f>IF(H$9="One",One!$D62,IF(H$9="Two",Two!$D62,IF(H$9="Three",Three!$D62,IF(H$9="Four",Four!$D62,""))))</f>
        <v/>
      </c>
      <c r="I61" s="25"/>
      <c r="J61" s="8" t="str">
        <f>IF(J$9="One",One!$D62,IF(J$9="Two",Two!$D62,IF(J$9="Three",Three!$D62,IF(J$9="Four",Four!$D62,""))))</f>
        <v/>
      </c>
      <c r="K61" s="25"/>
      <c r="L61" s="8" t="str">
        <f>IF(L$9="One",One!$D62,IF(L$9="Two",Two!$D62,IF(L$9="Three",Three!$D62,IF(L$9="Four",Four!$D62,""))))</f>
        <v/>
      </c>
      <c r="M61" s="25"/>
      <c r="N61" s="8">
        <f>IF(N$9="One",One!$D62,IF(N$9="Two",Two!$D62,IF(N$9="Three",Three!$D62,IF(N$9="Four",Four!$D62,""))))</f>
        <v>0</v>
      </c>
      <c r="O61" s="25"/>
      <c r="P61" s="8">
        <f>IF(P$9="One",One!$D62,IF(P$9="Two",Two!$D62,IF(P$9="Three",Three!$D62,IF(P$9="Four",Four!$D62,""))))</f>
        <v>0</v>
      </c>
      <c r="Q61" s="25"/>
      <c r="R61" s="8">
        <f>IF(R$9="One",One!$D62,IF(R$9="Two",Two!$D62,IF(R$9="Three",Three!$D62,IF(R$9="Four",Four!$D62,""))))</f>
        <v>0</v>
      </c>
      <c r="S61" s="25"/>
      <c r="T61" s="8">
        <f>IF(T$9="One",One!$D62,IF(T$9="Two",Two!$D62,IF(T$9="Three",Three!$D62,IF(T$9="Four",Four!$D62,""))))</f>
        <v>0</v>
      </c>
      <c r="U61" s="25"/>
      <c r="V61" s="8" t="str">
        <f>IF(V$9="One",One!$D62,IF(V$9="Two",Two!$D62,IF(V$9="Three",Three!$D62,IF(V$9="Four",Four!$D62,""))))</f>
        <v/>
      </c>
      <c r="W61" s="25"/>
      <c r="X61" s="8" t="str">
        <f>IF(X$9="One",One!$D62,IF(X$9="Two",Two!$D62,IF(X$9="Three",Three!$D62,IF(X$9="Four",Four!$D62,""))))</f>
        <v/>
      </c>
      <c r="Y61" s="25"/>
      <c r="Z61" s="8" t="str">
        <f>IF(Z$9="One",One!$D62,IF(Z$9="Two",Two!$D62,IF(Z$9="Three",Three!$D62,IF(Z$9="Four",Four!$D62,""))))</f>
        <v/>
      </c>
    </row>
    <row r="62" spans="1:26">
      <c r="A62" s="24"/>
      <c r="B62" s="24"/>
      <c r="C62" s="24"/>
      <c r="D62" s="10">
        <f t="shared" si="0"/>
        <v>0</v>
      </c>
      <c r="E62" s="25"/>
      <c r="F62" s="8" t="str">
        <f>IF(F$9="One",One!$D63,IF(F$9="Two",Two!$D63,IF(F$9="Three",Three!$D63,IF(F$9="Four",Four!$D63,""))))</f>
        <v/>
      </c>
      <c r="G62" s="25"/>
      <c r="H62" s="8" t="str">
        <f>IF(H$9="One",One!$D63,IF(H$9="Two",Two!$D63,IF(H$9="Three",Three!$D63,IF(H$9="Four",Four!$D63,""))))</f>
        <v/>
      </c>
      <c r="I62" s="25"/>
      <c r="J62" s="8" t="str">
        <f>IF(J$9="One",One!$D63,IF(J$9="Two",Two!$D63,IF(J$9="Three",Three!$D63,IF(J$9="Four",Four!$D63,""))))</f>
        <v/>
      </c>
      <c r="K62" s="25"/>
      <c r="L62" s="8" t="str">
        <f>IF(L$9="One",One!$D63,IF(L$9="Two",Two!$D63,IF(L$9="Three",Three!$D63,IF(L$9="Four",Four!$D63,""))))</f>
        <v/>
      </c>
      <c r="M62" s="25"/>
      <c r="N62" s="8">
        <f>IF(N$9="One",One!$D63,IF(N$9="Two",Two!$D63,IF(N$9="Three",Three!$D63,IF(N$9="Four",Four!$D63,""))))</f>
        <v>0</v>
      </c>
      <c r="O62" s="25"/>
      <c r="P62" s="8">
        <f>IF(P$9="One",One!$D63,IF(P$9="Two",Two!$D63,IF(P$9="Three",Three!$D63,IF(P$9="Four",Four!$D63,""))))</f>
        <v>0</v>
      </c>
      <c r="Q62" s="25"/>
      <c r="R62" s="8">
        <f>IF(R$9="One",One!$D63,IF(R$9="Two",Two!$D63,IF(R$9="Three",Three!$D63,IF(R$9="Four",Four!$D63,""))))</f>
        <v>0</v>
      </c>
      <c r="S62" s="25"/>
      <c r="T62" s="8">
        <f>IF(T$9="One",One!$D63,IF(T$9="Two",Two!$D63,IF(T$9="Three",Three!$D63,IF(T$9="Four",Four!$D63,""))))</f>
        <v>0</v>
      </c>
      <c r="U62" s="25"/>
      <c r="V62" s="8" t="str">
        <f>IF(V$9="One",One!$D63,IF(V$9="Two",Two!$D63,IF(V$9="Three",Three!$D63,IF(V$9="Four",Four!$D63,""))))</f>
        <v/>
      </c>
      <c r="W62" s="25"/>
      <c r="X62" s="8" t="str">
        <f>IF(X$9="One",One!$D63,IF(X$9="Two",Two!$D63,IF(X$9="Three",Three!$D63,IF(X$9="Four",Four!$D63,""))))</f>
        <v/>
      </c>
      <c r="Y62" s="25"/>
      <c r="Z62" s="8" t="str">
        <f>IF(Z$9="One",One!$D63,IF(Z$9="Two",Two!$D63,IF(Z$9="Three",Three!$D63,IF(Z$9="Four",Four!$D63,""))))</f>
        <v/>
      </c>
    </row>
    <row r="63" spans="1:26">
      <c r="A63" s="24"/>
      <c r="B63" s="24"/>
      <c r="C63" s="24"/>
      <c r="D63" s="10">
        <f t="shared" si="0"/>
        <v>0</v>
      </c>
      <c r="E63" s="25"/>
      <c r="F63" s="8" t="str">
        <f>IF(F$9="One",One!$D64,IF(F$9="Two",Two!$D64,IF(F$9="Three",Three!$D64,IF(F$9="Four",Four!$D64,""))))</f>
        <v/>
      </c>
      <c r="G63" s="25"/>
      <c r="H63" s="8" t="str">
        <f>IF(H$9="One",One!$D64,IF(H$9="Two",Two!$D64,IF(H$9="Three",Three!$D64,IF(H$9="Four",Four!$D64,""))))</f>
        <v/>
      </c>
      <c r="I63" s="25"/>
      <c r="J63" s="8" t="str">
        <f>IF(J$9="One",One!$D64,IF(J$9="Two",Two!$D64,IF(J$9="Three",Three!$D64,IF(J$9="Four",Four!$D64,""))))</f>
        <v/>
      </c>
      <c r="K63" s="25"/>
      <c r="L63" s="8" t="str">
        <f>IF(L$9="One",One!$D64,IF(L$9="Two",Two!$D64,IF(L$9="Three",Three!$D64,IF(L$9="Four",Four!$D64,""))))</f>
        <v/>
      </c>
      <c r="M63" s="25"/>
      <c r="N63" s="8">
        <f>IF(N$9="One",One!$D64,IF(N$9="Two",Two!$D64,IF(N$9="Three",Three!$D64,IF(N$9="Four",Four!$D64,""))))</f>
        <v>0</v>
      </c>
      <c r="O63" s="25"/>
      <c r="P63" s="8">
        <f>IF(P$9="One",One!$D64,IF(P$9="Two",Two!$D64,IF(P$9="Three",Three!$D64,IF(P$9="Four",Four!$D64,""))))</f>
        <v>0</v>
      </c>
      <c r="Q63" s="25"/>
      <c r="R63" s="8">
        <f>IF(R$9="One",One!$D64,IF(R$9="Two",Two!$D64,IF(R$9="Three",Three!$D64,IF(R$9="Four",Four!$D64,""))))</f>
        <v>0</v>
      </c>
      <c r="S63" s="25"/>
      <c r="T63" s="8">
        <f>IF(T$9="One",One!$D64,IF(T$9="Two",Two!$D64,IF(T$9="Three",Three!$D64,IF(T$9="Four",Four!$D64,""))))</f>
        <v>0</v>
      </c>
      <c r="U63" s="25"/>
      <c r="V63" s="8" t="str">
        <f>IF(V$9="One",One!$D64,IF(V$9="Two",Two!$D64,IF(V$9="Three",Three!$D64,IF(V$9="Four",Four!$D64,""))))</f>
        <v/>
      </c>
      <c r="W63" s="25"/>
      <c r="X63" s="8" t="str">
        <f>IF(X$9="One",One!$D64,IF(X$9="Two",Two!$D64,IF(X$9="Three",Three!$D64,IF(X$9="Four",Four!$D64,""))))</f>
        <v/>
      </c>
      <c r="Y63" s="25"/>
      <c r="Z63" s="8" t="str">
        <f>IF(Z$9="One",One!$D64,IF(Z$9="Two",Two!$D64,IF(Z$9="Three",Three!$D64,IF(Z$9="Four",Four!$D64,""))))</f>
        <v/>
      </c>
    </row>
    <row r="64" spans="1:26">
      <c r="A64" s="24"/>
      <c r="B64" s="24"/>
      <c r="C64" s="24"/>
      <c r="D64" s="10">
        <f t="shared" si="0"/>
        <v>0</v>
      </c>
      <c r="E64" s="25"/>
      <c r="F64" s="8" t="str">
        <f>IF(F$9="One",One!$D65,IF(F$9="Two",Two!$D65,IF(F$9="Three",Three!$D65,IF(F$9="Four",Four!$D65,""))))</f>
        <v/>
      </c>
      <c r="G64" s="25"/>
      <c r="H64" s="8" t="str">
        <f>IF(H$9="One",One!$D65,IF(H$9="Two",Two!$D65,IF(H$9="Three",Three!$D65,IF(H$9="Four",Four!$D65,""))))</f>
        <v/>
      </c>
      <c r="I64" s="25"/>
      <c r="J64" s="8" t="str">
        <f>IF(J$9="One",One!$D65,IF(J$9="Two",Two!$D65,IF(J$9="Three",Three!$D65,IF(J$9="Four",Four!$D65,""))))</f>
        <v/>
      </c>
      <c r="K64" s="25"/>
      <c r="L64" s="8" t="str">
        <f>IF(L$9="One",One!$D65,IF(L$9="Two",Two!$D65,IF(L$9="Three",Three!$D65,IF(L$9="Four",Four!$D65,""))))</f>
        <v/>
      </c>
      <c r="M64" s="25"/>
      <c r="N64" s="8">
        <f>IF(N$9="One",One!$D65,IF(N$9="Two",Two!$D65,IF(N$9="Three",Three!$D65,IF(N$9="Four",Four!$D65,""))))</f>
        <v>0</v>
      </c>
      <c r="O64" s="25"/>
      <c r="P64" s="8">
        <f>IF(P$9="One",One!$D65,IF(P$9="Two",Two!$D65,IF(P$9="Three",Three!$D65,IF(P$9="Four",Four!$D65,""))))</f>
        <v>0</v>
      </c>
      <c r="Q64" s="25"/>
      <c r="R64" s="8">
        <f>IF(R$9="One",One!$D65,IF(R$9="Two",Two!$D65,IF(R$9="Three",Three!$D65,IF(R$9="Four",Four!$D65,""))))</f>
        <v>0</v>
      </c>
      <c r="S64" s="25"/>
      <c r="T64" s="8">
        <f>IF(T$9="One",One!$D65,IF(T$9="Two",Two!$D65,IF(T$9="Three",Three!$D65,IF(T$9="Four",Four!$D65,""))))</f>
        <v>0</v>
      </c>
      <c r="U64" s="25"/>
      <c r="V64" s="8" t="str">
        <f>IF(V$9="One",One!$D65,IF(V$9="Two",Two!$D65,IF(V$9="Three",Three!$D65,IF(V$9="Four",Four!$D65,""))))</f>
        <v/>
      </c>
      <c r="W64" s="25"/>
      <c r="X64" s="8" t="str">
        <f>IF(X$9="One",One!$D65,IF(X$9="Two",Two!$D65,IF(X$9="Three",Three!$D65,IF(X$9="Four",Four!$D65,""))))</f>
        <v/>
      </c>
      <c r="Y64" s="25"/>
      <c r="Z64" s="8" t="str">
        <f>IF(Z$9="One",One!$D65,IF(Z$9="Two",Two!$D65,IF(Z$9="Three",Three!$D65,IF(Z$9="Four",Four!$D65,""))))</f>
        <v/>
      </c>
    </row>
    <row r="65" spans="1:26">
      <c r="A65" s="24"/>
      <c r="B65" s="24"/>
      <c r="C65" s="24"/>
      <c r="D65" s="10">
        <f t="shared" si="0"/>
        <v>0</v>
      </c>
      <c r="E65" s="25"/>
      <c r="F65" s="8" t="str">
        <f>IF(F$9="One",One!$D66,IF(F$9="Two",Two!$D66,IF(F$9="Three",Three!$D66,IF(F$9="Four",Four!$D66,""))))</f>
        <v/>
      </c>
      <c r="G65" s="25"/>
      <c r="H65" s="8" t="str">
        <f>IF(H$9="One",One!$D66,IF(H$9="Two",Two!$D66,IF(H$9="Three",Three!$D66,IF(H$9="Four",Four!$D66,""))))</f>
        <v/>
      </c>
      <c r="I65" s="25"/>
      <c r="J65" s="8" t="str">
        <f>IF(J$9="One",One!$D66,IF(J$9="Two",Two!$D66,IF(J$9="Three",Three!$D66,IF(J$9="Four",Four!$D66,""))))</f>
        <v/>
      </c>
      <c r="K65" s="25"/>
      <c r="L65" s="8" t="str">
        <f>IF(L$9="One",One!$D66,IF(L$9="Two",Two!$D66,IF(L$9="Three",Three!$D66,IF(L$9="Four",Four!$D66,""))))</f>
        <v/>
      </c>
      <c r="M65" s="25"/>
      <c r="N65" s="8">
        <f>IF(N$9="One",One!$D66,IF(N$9="Two",Two!$D66,IF(N$9="Three",Three!$D66,IF(N$9="Four",Four!$D66,""))))</f>
        <v>0</v>
      </c>
      <c r="O65" s="25"/>
      <c r="P65" s="8">
        <f>IF(P$9="One",One!$D66,IF(P$9="Two",Two!$D66,IF(P$9="Three",Three!$D66,IF(P$9="Four",Four!$D66,""))))</f>
        <v>0</v>
      </c>
      <c r="Q65" s="25"/>
      <c r="R65" s="8">
        <f>IF(R$9="One",One!$D66,IF(R$9="Two",Two!$D66,IF(R$9="Three",Three!$D66,IF(R$9="Four",Four!$D66,""))))</f>
        <v>0</v>
      </c>
      <c r="S65" s="25"/>
      <c r="T65" s="8">
        <f>IF(T$9="One",One!$D66,IF(T$9="Two",Two!$D66,IF(T$9="Three",Three!$D66,IF(T$9="Four",Four!$D66,""))))</f>
        <v>0</v>
      </c>
      <c r="U65" s="25"/>
      <c r="V65" s="8" t="str">
        <f>IF(V$9="One",One!$D66,IF(V$9="Two",Two!$D66,IF(V$9="Three",Three!$D66,IF(V$9="Four",Four!$D66,""))))</f>
        <v/>
      </c>
      <c r="W65" s="25"/>
      <c r="X65" s="8" t="str">
        <f>IF(X$9="One",One!$D66,IF(X$9="Two",Two!$D66,IF(X$9="Three",Three!$D66,IF(X$9="Four",Four!$D66,""))))</f>
        <v/>
      </c>
      <c r="Y65" s="25"/>
      <c r="Z65" s="8" t="str">
        <f>IF(Z$9="One",One!$D66,IF(Z$9="Two",Two!$D66,IF(Z$9="Three",Three!$D66,IF(Z$9="Four",Four!$D66,""))))</f>
        <v/>
      </c>
    </row>
    <row r="66" spans="1:26">
      <c r="A66" s="24"/>
      <c r="B66" s="24"/>
      <c r="C66" s="24"/>
      <c r="D66" s="10">
        <f t="shared" si="0"/>
        <v>0</v>
      </c>
      <c r="E66" s="25"/>
      <c r="F66" s="8" t="str">
        <f>IF(F$9="One",One!$D67,IF(F$9="Two",Two!$D67,IF(F$9="Three",Three!$D67,IF(F$9="Four",Four!$D67,""))))</f>
        <v/>
      </c>
      <c r="G66" s="25"/>
      <c r="H66" s="8" t="str">
        <f>IF(H$9="One",One!$D67,IF(H$9="Two",Two!$D67,IF(H$9="Three",Three!$D67,IF(H$9="Four",Four!$D67,""))))</f>
        <v/>
      </c>
      <c r="I66" s="25"/>
      <c r="J66" s="8" t="str">
        <f>IF(J$9="One",One!$D67,IF(J$9="Two",Two!$D67,IF(J$9="Three",Three!$D67,IF(J$9="Four",Four!$D67,""))))</f>
        <v/>
      </c>
      <c r="K66" s="25"/>
      <c r="L66" s="8" t="str">
        <f>IF(L$9="One",One!$D67,IF(L$9="Two",Two!$D67,IF(L$9="Three",Three!$D67,IF(L$9="Four",Four!$D67,""))))</f>
        <v/>
      </c>
      <c r="M66" s="25"/>
      <c r="N66" s="8">
        <f>IF(N$9="One",One!$D67,IF(N$9="Two",Two!$D67,IF(N$9="Three",Three!$D67,IF(N$9="Four",Four!$D67,""))))</f>
        <v>0</v>
      </c>
      <c r="O66" s="25"/>
      <c r="P66" s="8">
        <f>IF(P$9="One",One!$D67,IF(P$9="Two",Two!$D67,IF(P$9="Three",Three!$D67,IF(P$9="Four",Four!$D67,""))))</f>
        <v>0</v>
      </c>
      <c r="Q66" s="25"/>
      <c r="R66" s="8">
        <f>IF(R$9="One",One!$D67,IF(R$9="Two",Two!$D67,IF(R$9="Three",Three!$D67,IF(R$9="Four",Four!$D67,""))))</f>
        <v>0</v>
      </c>
      <c r="S66" s="25"/>
      <c r="T66" s="8">
        <f>IF(T$9="One",One!$D67,IF(T$9="Two",Two!$D67,IF(T$9="Three",Three!$D67,IF(T$9="Four",Four!$D67,""))))</f>
        <v>0</v>
      </c>
      <c r="U66" s="25"/>
      <c r="V66" s="8" t="str">
        <f>IF(V$9="One",One!$D67,IF(V$9="Two",Two!$D67,IF(V$9="Three",Three!$D67,IF(V$9="Four",Four!$D67,""))))</f>
        <v/>
      </c>
      <c r="W66" s="25"/>
      <c r="X66" s="8" t="str">
        <f>IF(X$9="One",One!$D67,IF(X$9="Two",Two!$D67,IF(X$9="Three",Three!$D67,IF(X$9="Four",Four!$D67,""))))</f>
        <v/>
      </c>
      <c r="Y66" s="25"/>
      <c r="Z66" s="8" t="str">
        <f>IF(Z$9="One",One!$D67,IF(Z$9="Two",Two!$D67,IF(Z$9="Three",Three!$D67,IF(Z$9="Four",Four!$D67,""))))</f>
        <v/>
      </c>
    </row>
    <row r="67" spans="1:26">
      <c r="A67" s="24"/>
      <c r="B67" s="24"/>
      <c r="C67" s="24"/>
      <c r="D67" s="10">
        <f t="shared" si="0"/>
        <v>0</v>
      </c>
      <c r="E67" s="25"/>
      <c r="F67" s="8" t="str">
        <f>IF(F$9="One",One!$D68,IF(F$9="Two",Two!$D68,IF(F$9="Three",Three!$D68,IF(F$9="Four",Four!$D68,""))))</f>
        <v/>
      </c>
      <c r="G67" s="25"/>
      <c r="H67" s="8" t="str">
        <f>IF(H$9="One",One!$D68,IF(H$9="Two",Two!$D68,IF(H$9="Three",Three!$D68,IF(H$9="Four",Four!$D68,""))))</f>
        <v/>
      </c>
      <c r="I67" s="25"/>
      <c r="J67" s="8" t="str">
        <f>IF(J$9="One",One!$D68,IF(J$9="Two",Two!$D68,IF(J$9="Three",Three!$D68,IF(J$9="Four",Four!$D68,""))))</f>
        <v/>
      </c>
      <c r="K67" s="25"/>
      <c r="L67" s="8" t="str">
        <f>IF(L$9="One",One!$D68,IF(L$9="Two",Two!$D68,IF(L$9="Three",Three!$D68,IF(L$9="Four",Four!$D68,""))))</f>
        <v/>
      </c>
      <c r="M67" s="25"/>
      <c r="N67" s="8">
        <f>IF(N$9="One",One!$D68,IF(N$9="Two",Two!$D68,IF(N$9="Three",Three!$D68,IF(N$9="Four",Four!$D68,""))))</f>
        <v>0</v>
      </c>
      <c r="O67" s="25"/>
      <c r="P67" s="8">
        <f>IF(P$9="One",One!$D68,IF(P$9="Two",Two!$D68,IF(P$9="Three",Three!$D68,IF(P$9="Four",Four!$D68,""))))</f>
        <v>0</v>
      </c>
      <c r="Q67" s="25"/>
      <c r="R67" s="8">
        <f>IF(R$9="One",One!$D68,IF(R$9="Two",Two!$D68,IF(R$9="Three",Three!$D68,IF(R$9="Four",Four!$D68,""))))</f>
        <v>0</v>
      </c>
      <c r="S67" s="25"/>
      <c r="T67" s="8">
        <f>IF(T$9="One",One!$D68,IF(T$9="Two",Two!$D68,IF(T$9="Three",Three!$D68,IF(T$9="Four",Four!$D68,""))))</f>
        <v>0</v>
      </c>
      <c r="U67" s="25"/>
      <c r="V67" s="8" t="str">
        <f>IF(V$9="One",One!$D68,IF(V$9="Two",Two!$D68,IF(V$9="Three",Three!$D68,IF(V$9="Four",Four!$D68,""))))</f>
        <v/>
      </c>
      <c r="W67" s="25"/>
      <c r="X67" s="8" t="str">
        <f>IF(X$9="One",One!$D68,IF(X$9="Two",Two!$D68,IF(X$9="Three",Three!$D68,IF(X$9="Four",Four!$D68,""))))</f>
        <v/>
      </c>
      <c r="Y67" s="25"/>
      <c r="Z67" s="8" t="str">
        <f>IF(Z$9="One",One!$D68,IF(Z$9="Two",Two!$D68,IF(Z$9="Three",Three!$D68,IF(Z$9="Four",Four!$D68,""))))</f>
        <v/>
      </c>
    </row>
    <row r="68" spans="1:26">
      <c r="A68" s="24"/>
      <c r="B68" s="24"/>
      <c r="C68" s="24"/>
      <c r="D68" s="10">
        <f t="shared" si="0"/>
        <v>0</v>
      </c>
      <c r="E68" s="25"/>
      <c r="F68" s="8" t="str">
        <f>IF(F$9="One",One!$D69,IF(F$9="Two",Two!$D69,IF(F$9="Three",Three!$D69,IF(F$9="Four",Four!$D69,""))))</f>
        <v/>
      </c>
      <c r="G68" s="25"/>
      <c r="H68" s="8" t="str">
        <f>IF(H$9="One",One!$D69,IF(H$9="Two",Two!$D69,IF(H$9="Three",Three!$D69,IF(H$9="Four",Four!$D69,""))))</f>
        <v/>
      </c>
      <c r="I68" s="25"/>
      <c r="J68" s="8" t="str">
        <f>IF(J$9="One",One!$D69,IF(J$9="Two",Two!$D69,IF(J$9="Three",Three!$D69,IF(J$9="Four",Four!$D69,""))))</f>
        <v/>
      </c>
      <c r="K68" s="25"/>
      <c r="L68" s="8" t="str">
        <f>IF(L$9="One",One!$D69,IF(L$9="Two",Two!$D69,IF(L$9="Three",Three!$D69,IF(L$9="Four",Four!$D69,""))))</f>
        <v/>
      </c>
      <c r="M68" s="25"/>
      <c r="N68" s="8">
        <f>IF(N$9="One",One!$D69,IF(N$9="Two",Two!$D69,IF(N$9="Three",Three!$D69,IF(N$9="Four",Four!$D69,""))))</f>
        <v>0</v>
      </c>
      <c r="O68" s="25"/>
      <c r="P68" s="8">
        <f>IF(P$9="One",One!$D69,IF(P$9="Two",Two!$D69,IF(P$9="Three",Three!$D69,IF(P$9="Four",Four!$D69,""))))</f>
        <v>0</v>
      </c>
      <c r="Q68" s="25"/>
      <c r="R68" s="8">
        <f>IF(R$9="One",One!$D69,IF(R$9="Two",Two!$D69,IF(R$9="Three",Three!$D69,IF(R$9="Four",Four!$D69,""))))</f>
        <v>0</v>
      </c>
      <c r="S68" s="25"/>
      <c r="T68" s="8">
        <f>IF(T$9="One",One!$D69,IF(T$9="Two",Two!$D69,IF(T$9="Three",Three!$D69,IF(T$9="Four",Four!$D69,""))))</f>
        <v>0</v>
      </c>
      <c r="U68" s="25"/>
      <c r="V68" s="8" t="str">
        <f>IF(V$9="One",One!$D69,IF(V$9="Two",Two!$D69,IF(V$9="Three",Three!$D69,IF(V$9="Four",Four!$D69,""))))</f>
        <v/>
      </c>
      <c r="W68" s="25"/>
      <c r="X68" s="8" t="str">
        <f>IF(X$9="One",One!$D69,IF(X$9="Two",Two!$D69,IF(X$9="Three",Three!$D69,IF(X$9="Four",Four!$D69,""))))</f>
        <v/>
      </c>
      <c r="Y68" s="25"/>
      <c r="Z68" s="8" t="str">
        <f>IF(Z$9="One",One!$D69,IF(Z$9="Two",Two!$D69,IF(Z$9="Three",Three!$D69,IF(Z$9="Four",Four!$D69,""))))</f>
        <v/>
      </c>
    </row>
    <row r="69" spans="1:26">
      <c r="A69" s="24"/>
      <c r="B69" s="24"/>
      <c r="C69" s="24"/>
      <c r="D69" s="10">
        <f t="shared" si="0"/>
        <v>0</v>
      </c>
      <c r="E69" s="25"/>
      <c r="F69" s="8" t="str">
        <f>IF(F$9="One",One!$D70,IF(F$9="Two",Two!$D70,IF(F$9="Three",Three!$D70,IF(F$9="Four",Four!$D70,""))))</f>
        <v/>
      </c>
      <c r="G69" s="25"/>
      <c r="H69" s="8" t="str">
        <f>IF(H$9="One",One!$D70,IF(H$9="Two",Two!$D70,IF(H$9="Three",Three!$D70,IF(H$9="Four",Four!$D70,""))))</f>
        <v/>
      </c>
      <c r="I69" s="25"/>
      <c r="J69" s="8" t="str">
        <f>IF(J$9="One",One!$D70,IF(J$9="Two",Two!$D70,IF(J$9="Three",Three!$D70,IF(J$9="Four",Four!$D70,""))))</f>
        <v/>
      </c>
      <c r="K69" s="25"/>
      <c r="L69" s="8" t="str">
        <f>IF(L$9="One",One!$D70,IF(L$9="Two",Two!$D70,IF(L$9="Three",Three!$D70,IF(L$9="Four",Four!$D70,""))))</f>
        <v/>
      </c>
      <c r="M69" s="25"/>
      <c r="N69" s="8">
        <f>IF(N$9="One",One!$D70,IF(N$9="Two",Two!$D70,IF(N$9="Three",Three!$D70,IF(N$9="Four",Four!$D70,""))))</f>
        <v>0</v>
      </c>
      <c r="O69" s="25"/>
      <c r="P69" s="8">
        <f>IF(P$9="One",One!$D70,IF(P$9="Two",Two!$D70,IF(P$9="Three",Three!$D70,IF(P$9="Four",Four!$D70,""))))</f>
        <v>0</v>
      </c>
      <c r="Q69" s="25"/>
      <c r="R69" s="8">
        <f>IF(R$9="One",One!$D70,IF(R$9="Two",Two!$D70,IF(R$9="Three",Three!$D70,IF(R$9="Four",Four!$D70,""))))</f>
        <v>0</v>
      </c>
      <c r="S69" s="25"/>
      <c r="T69" s="8">
        <f>IF(T$9="One",One!$D70,IF(T$9="Two",Two!$D70,IF(T$9="Three",Three!$D70,IF(T$9="Four",Four!$D70,""))))</f>
        <v>0</v>
      </c>
      <c r="U69" s="25"/>
      <c r="V69" s="8" t="str">
        <f>IF(V$9="One",One!$D70,IF(V$9="Two",Two!$D70,IF(V$9="Three",Three!$D70,IF(V$9="Four",Four!$D70,""))))</f>
        <v/>
      </c>
      <c r="W69" s="25"/>
      <c r="X69" s="8" t="str">
        <f>IF(X$9="One",One!$D70,IF(X$9="Two",Two!$D70,IF(X$9="Three",Three!$D70,IF(X$9="Four",Four!$D70,""))))</f>
        <v/>
      </c>
      <c r="Y69" s="25"/>
      <c r="Z69" s="8" t="str">
        <f>IF(Z$9="One",One!$D70,IF(Z$9="Two",Two!$D70,IF(Z$9="Three",Three!$D70,IF(Z$9="Four",Four!$D70,""))))</f>
        <v/>
      </c>
    </row>
    <row r="70" spans="1:26">
      <c r="A70" s="24"/>
      <c r="B70" s="24"/>
      <c r="C70" s="24"/>
      <c r="D70" s="10">
        <f t="shared" si="0"/>
        <v>0</v>
      </c>
      <c r="E70" s="25"/>
      <c r="F70" s="8" t="str">
        <f>IF(F$9="One",One!$D71,IF(F$9="Two",Two!$D71,IF(F$9="Three",Three!$D71,IF(F$9="Four",Four!$D71,""))))</f>
        <v/>
      </c>
      <c r="G70" s="25"/>
      <c r="H70" s="8" t="str">
        <f>IF(H$9="One",One!$D71,IF(H$9="Two",Two!$D71,IF(H$9="Three",Three!$D71,IF(H$9="Four",Four!$D71,""))))</f>
        <v/>
      </c>
      <c r="I70" s="25"/>
      <c r="J70" s="8" t="str">
        <f>IF(J$9="One",One!$D71,IF(J$9="Two",Two!$D71,IF(J$9="Three",Three!$D71,IF(J$9="Four",Four!$D71,""))))</f>
        <v/>
      </c>
      <c r="K70" s="25"/>
      <c r="L70" s="8" t="str">
        <f>IF(L$9="One",One!$D71,IF(L$9="Two",Two!$D71,IF(L$9="Three",Three!$D71,IF(L$9="Four",Four!$D71,""))))</f>
        <v/>
      </c>
      <c r="M70" s="25"/>
      <c r="N70" s="8">
        <f>IF(N$9="One",One!$D71,IF(N$9="Two",Two!$D71,IF(N$9="Three",Three!$D71,IF(N$9="Four",Four!$D71,""))))</f>
        <v>0</v>
      </c>
      <c r="O70" s="25"/>
      <c r="P70" s="8">
        <f>IF(P$9="One",One!$D71,IF(P$9="Two",Two!$D71,IF(P$9="Three",Three!$D71,IF(P$9="Four",Four!$D71,""))))</f>
        <v>0</v>
      </c>
      <c r="Q70" s="25"/>
      <c r="R70" s="8">
        <f>IF(R$9="One",One!$D71,IF(R$9="Two",Two!$D71,IF(R$9="Three",Three!$D71,IF(R$9="Four",Four!$D71,""))))</f>
        <v>0</v>
      </c>
      <c r="S70" s="25"/>
      <c r="T70" s="8">
        <f>IF(T$9="One",One!$D71,IF(T$9="Two",Two!$D71,IF(T$9="Three",Three!$D71,IF(T$9="Four",Four!$D71,""))))</f>
        <v>0</v>
      </c>
      <c r="U70" s="25"/>
      <c r="V70" s="8" t="str">
        <f>IF(V$9="One",One!$D71,IF(V$9="Two",Two!$D71,IF(V$9="Three",Three!$D71,IF(V$9="Four",Four!$D71,""))))</f>
        <v/>
      </c>
      <c r="W70" s="25"/>
      <c r="X70" s="8" t="str">
        <f>IF(X$9="One",One!$D71,IF(X$9="Two",Two!$D71,IF(X$9="Three",Three!$D71,IF(X$9="Four",Four!$D71,""))))</f>
        <v/>
      </c>
      <c r="Y70" s="25"/>
      <c r="Z70" s="8" t="str">
        <f>IF(Z$9="One",One!$D71,IF(Z$9="Two",Two!$D71,IF(Z$9="Three",Three!$D71,IF(Z$9="Four",Four!$D71,""))))</f>
        <v/>
      </c>
    </row>
    <row r="71" spans="1:26">
      <c r="A71" s="24"/>
      <c r="B71" s="24"/>
      <c r="C71" s="24"/>
      <c r="D71" s="10">
        <f t="shared" si="0"/>
        <v>0</v>
      </c>
      <c r="E71" s="25"/>
      <c r="F71" s="8" t="str">
        <f>IF(F$9="One",One!$D72,IF(F$9="Two",Two!$D72,IF(F$9="Three",Three!$D72,IF(F$9="Four",Four!$D72,""))))</f>
        <v/>
      </c>
      <c r="G71" s="25"/>
      <c r="H71" s="8" t="str">
        <f>IF(H$9="One",One!$D72,IF(H$9="Two",Two!$D72,IF(H$9="Three",Three!$D72,IF(H$9="Four",Four!$D72,""))))</f>
        <v/>
      </c>
      <c r="I71" s="25"/>
      <c r="J71" s="8" t="str">
        <f>IF(J$9="One",One!$D72,IF(J$9="Two",Two!$D72,IF(J$9="Three",Three!$D72,IF(J$9="Four",Four!$D72,""))))</f>
        <v/>
      </c>
      <c r="K71" s="25"/>
      <c r="L71" s="8" t="str">
        <f>IF(L$9="One",One!$D72,IF(L$9="Two",Two!$D72,IF(L$9="Three",Three!$D72,IF(L$9="Four",Four!$D72,""))))</f>
        <v/>
      </c>
      <c r="M71" s="25"/>
      <c r="N71" s="8">
        <f>IF(N$9="One",One!$D72,IF(N$9="Two",Two!$D72,IF(N$9="Three",Three!$D72,IF(N$9="Four",Four!$D72,""))))</f>
        <v>0</v>
      </c>
      <c r="O71" s="25"/>
      <c r="P71" s="8">
        <f>IF(P$9="One",One!$D72,IF(P$9="Two",Two!$D72,IF(P$9="Three",Three!$D72,IF(P$9="Four",Four!$D72,""))))</f>
        <v>0</v>
      </c>
      <c r="Q71" s="25"/>
      <c r="R71" s="8">
        <f>IF(R$9="One",One!$D72,IF(R$9="Two",Two!$D72,IF(R$9="Three",Three!$D72,IF(R$9="Four",Four!$D72,""))))</f>
        <v>0</v>
      </c>
      <c r="S71" s="25"/>
      <c r="T71" s="8">
        <f>IF(T$9="One",One!$D72,IF(T$9="Two",Two!$D72,IF(T$9="Three",Three!$D72,IF(T$9="Four",Four!$D72,""))))</f>
        <v>0</v>
      </c>
      <c r="U71" s="25"/>
      <c r="V71" s="8" t="str">
        <f>IF(V$9="One",One!$D72,IF(V$9="Two",Two!$D72,IF(V$9="Three",Three!$D72,IF(V$9="Four",Four!$D72,""))))</f>
        <v/>
      </c>
      <c r="W71" s="25"/>
      <c r="X71" s="8" t="str">
        <f>IF(X$9="One",One!$D72,IF(X$9="Two",Two!$D72,IF(X$9="Three",Three!$D72,IF(X$9="Four",Four!$D72,""))))</f>
        <v/>
      </c>
      <c r="Y71" s="25"/>
      <c r="Z71" s="8" t="str">
        <f>IF(Z$9="One",One!$D72,IF(Z$9="Two",Two!$D72,IF(Z$9="Three",Three!$D72,IF(Z$9="Four",Four!$D72,""))))</f>
        <v/>
      </c>
    </row>
    <row r="72" spans="1:26">
      <c r="A72" s="24"/>
      <c r="B72" s="24"/>
      <c r="C72" s="24"/>
      <c r="D72" s="10">
        <f t="shared" si="0"/>
        <v>0</v>
      </c>
      <c r="E72" s="25"/>
      <c r="F72" s="8" t="str">
        <f>IF(F$9="One",One!$D73,IF(F$9="Two",Two!$D73,IF(F$9="Three",Three!$D73,IF(F$9="Four",Four!$D73,""))))</f>
        <v/>
      </c>
      <c r="G72" s="25"/>
      <c r="H72" s="8" t="str">
        <f>IF(H$9="One",One!$D73,IF(H$9="Two",Two!$D73,IF(H$9="Three",Three!$D73,IF(H$9="Four",Four!$D73,""))))</f>
        <v/>
      </c>
      <c r="I72" s="25"/>
      <c r="J72" s="8" t="str">
        <f>IF(J$9="One",One!$D73,IF(J$9="Two",Two!$D73,IF(J$9="Three",Three!$D73,IF(J$9="Four",Four!$D73,""))))</f>
        <v/>
      </c>
      <c r="K72" s="25"/>
      <c r="L72" s="8" t="str">
        <f>IF(L$9="One",One!$D73,IF(L$9="Two",Two!$D73,IF(L$9="Three",Three!$D73,IF(L$9="Four",Four!$D73,""))))</f>
        <v/>
      </c>
      <c r="M72" s="25"/>
      <c r="N72" s="8">
        <f>IF(N$9="One",One!$D73,IF(N$9="Two",Two!$D73,IF(N$9="Three",Three!$D73,IF(N$9="Four",Four!$D73,""))))</f>
        <v>0</v>
      </c>
      <c r="O72" s="25"/>
      <c r="P72" s="8">
        <f>IF(P$9="One",One!$D73,IF(P$9="Two",Two!$D73,IF(P$9="Three",Three!$D73,IF(P$9="Four",Four!$D73,""))))</f>
        <v>0</v>
      </c>
      <c r="Q72" s="25"/>
      <c r="R72" s="8">
        <f>IF(R$9="One",One!$D73,IF(R$9="Two",Two!$D73,IF(R$9="Three",Three!$D73,IF(R$9="Four",Four!$D73,""))))</f>
        <v>0</v>
      </c>
      <c r="S72" s="25"/>
      <c r="T72" s="8">
        <f>IF(T$9="One",One!$D73,IF(T$9="Two",Two!$D73,IF(T$9="Three",Three!$D73,IF(T$9="Four",Four!$D73,""))))</f>
        <v>0</v>
      </c>
      <c r="U72" s="25"/>
      <c r="V72" s="8" t="str">
        <f>IF(V$9="One",One!$D73,IF(V$9="Two",Two!$D73,IF(V$9="Three",Three!$D73,IF(V$9="Four",Four!$D73,""))))</f>
        <v/>
      </c>
      <c r="W72" s="25"/>
      <c r="X72" s="8" t="str">
        <f>IF(X$9="One",One!$D73,IF(X$9="Two",Two!$D73,IF(X$9="Three",Three!$D73,IF(X$9="Four",Four!$D73,""))))</f>
        <v/>
      </c>
      <c r="Y72" s="25"/>
      <c r="Z72" s="8" t="str">
        <f>IF(Z$9="One",One!$D73,IF(Z$9="Two",Two!$D73,IF(Z$9="Three",Three!$D73,IF(Z$9="Four",Four!$D73,""))))</f>
        <v/>
      </c>
    </row>
    <row r="73" spans="1:26">
      <c r="A73" s="24"/>
      <c r="B73" s="24"/>
      <c r="C73" s="24"/>
      <c r="D73" s="10">
        <f t="shared" si="0"/>
        <v>0</v>
      </c>
      <c r="E73" s="25"/>
      <c r="F73" s="8" t="str">
        <f>IF(F$9="One",One!$D74,IF(F$9="Two",Two!$D74,IF(F$9="Three",Three!$D74,IF(F$9="Four",Four!$D74,""))))</f>
        <v/>
      </c>
      <c r="G73" s="25"/>
      <c r="H73" s="8" t="str">
        <f>IF(H$9="One",One!$D74,IF(H$9="Two",Two!$D74,IF(H$9="Three",Three!$D74,IF(H$9="Four",Four!$D74,""))))</f>
        <v/>
      </c>
      <c r="I73" s="25"/>
      <c r="J73" s="8" t="str">
        <f>IF(J$9="One",One!$D74,IF(J$9="Two",Two!$D74,IF(J$9="Three",Three!$D74,IF(J$9="Four",Four!$D74,""))))</f>
        <v/>
      </c>
      <c r="K73" s="25"/>
      <c r="L73" s="8" t="str">
        <f>IF(L$9="One",One!$D74,IF(L$9="Two",Two!$D74,IF(L$9="Three",Three!$D74,IF(L$9="Four",Four!$D74,""))))</f>
        <v/>
      </c>
      <c r="M73" s="25"/>
      <c r="N73" s="8">
        <f>IF(N$9="One",One!$D74,IF(N$9="Two",Two!$D74,IF(N$9="Three",Three!$D74,IF(N$9="Four",Four!$D74,""))))</f>
        <v>0</v>
      </c>
      <c r="O73" s="25"/>
      <c r="P73" s="8">
        <f>IF(P$9="One",One!$D74,IF(P$9="Two",Two!$D74,IF(P$9="Three",Three!$D74,IF(P$9="Four",Four!$D74,""))))</f>
        <v>0</v>
      </c>
      <c r="Q73" s="25"/>
      <c r="R73" s="8">
        <f>IF(R$9="One",One!$D74,IF(R$9="Two",Two!$D74,IF(R$9="Three",Three!$D74,IF(R$9="Four",Four!$D74,""))))</f>
        <v>0</v>
      </c>
      <c r="S73" s="25"/>
      <c r="T73" s="8">
        <f>IF(T$9="One",One!$D74,IF(T$9="Two",Two!$D74,IF(T$9="Three",Three!$D74,IF(T$9="Four",Four!$D74,""))))</f>
        <v>0</v>
      </c>
      <c r="U73" s="25"/>
      <c r="V73" s="8" t="str">
        <f>IF(V$9="One",One!$D74,IF(V$9="Two",Two!$D74,IF(V$9="Three",Three!$D74,IF(V$9="Four",Four!$D74,""))))</f>
        <v/>
      </c>
      <c r="W73" s="25"/>
      <c r="X73" s="8" t="str">
        <f>IF(X$9="One",One!$D74,IF(X$9="Two",Two!$D74,IF(X$9="Three",Three!$D74,IF(X$9="Four",Four!$D74,""))))</f>
        <v/>
      </c>
      <c r="Y73" s="25"/>
      <c r="Z73" s="8" t="str">
        <f>IF(Z$9="One",One!$D74,IF(Z$9="Two",Two!$D74,IF(Z$9="Three",Three!$D74,IF(Z$9="Four",Four!$D74,""))))</f>
        <v/>
      </c>
    </row>
    <row r="74" spans="1:26">
      <c r="A74" s="24"/>
      <c r="B74" s="24"/>
      <c r="C74" s="24"/>
      <c r="D74" s="10">
        <f t="shared" si="0"/>
        <v>0</v>
      </c>
      <c r="E74" s="25"/>
      <c r="F74" s="8" t="str">
        <f>IF(F$9="One",One!$D75,IF(F$9="Two",Two!$D75,IF(F$9="Three",Three!$D75,IF(F$9="Four",Four!$D75,""))))</f>
        <v/>
      </c>
      <c r="G74" s="25"/>
      <c r="H74" s="8" t="str">
        <f>IF(H$9="One",One!$D75,IF(H$9="Two",Two!$D75,IF(H$9="Three",Three!$D75,IF(H$9="Four",Four!$D75,""))))</f>
        <v/>
      </c>
      <c r="I74" s="25"/>
      <c r="J74" s="8" t="str">
        <f>IF(J$9="One",One!$D75,IF(J$9="Two",Two!$D75,IF(J$9="Three",Three!$D75,IF(J$9="Four",Four!$D75,""))))</f>
        <v/>
      </c>
      <c r="K74" s="25"/>
      <c r="L74" s="8" t="str">
        <f>IF(L$9="One",One!$D75,IF(L$9="Two",Two!$D75,IF(L$9="Three",Three!$D75,IF(L$9="Four",Four!$D75,""))))</f>
        <v/>
      </c>
      <c r="M74" s="25"/>
      <c r="N74" s="8">
        <f>IF(N$9="One",One!$D75,IF(N$9="Two",Two!$D75,IF(N$9="Three",Three!$D75,IF(N$9="Four",Four!$D75,""))))</f>
        <v>0</v>
      </c>
      <c r="O74" s="25"/>
      <c r="P74" s="8">
        <f>IF(P$9="One",One!$D75,IF(P$9="Two",Two!$D75,IF(P$9="Three",Three!$D75,IF(P$9="Four",Four!$D75,""))))</f>
        <v>0</v>
      </c>
      <c r="Q74" s="25"/>
      <c r="R74" s="8">
        <f>IF(R$9="One",One!$D75,IF(R$9="Two",Two!$D75,IF(R$9="Three",Three!$D75,IF(R$9="Four",Four!$D75,""))))</f>
        <v>0</v>
      </c>
      <c r="S74" s="25"/>
      <c r="T74" s="8">
        <f>IF(T$9="One",One!$D75,IF(T$9="Two",Two!$D75,IF(T$9="Three",Three!$D75,IF(T$9="Four",Four!$D75,""))))</f>
        <v>0</v>
      </c>
      <c r="U74" s="25"/>
      <c r="V74" s="8" t="str">
        <f>IF(V$9="One",One!$D75,IF(V$9="Two",Two!$D75,IF(V$9="Three",Three!$D75,IF(V$9="Four",Four!$D75,""))))</f>
        <v/>
      </c>
      <c r="W74" s="25"/>
      <c r="X74" s="8" t="str">
        <f>IF(X$9="One",One!$D75,IF(X$9="Two",Two!$D75,IF(X$9="Three",Three!$D75,IF(X$9="Four",Four!$D75,""))))</f>
        <v/>
      </c>
      <c r="Y74" s="25"/>
      <c r="Z74" s="8" t="str">
        <f>IF(Z$9="One",One!$D75,IF(Z$9="Two",Two!$D75,IF(Z$9="Three",Three!$D75,IF(Z$9="Four",Four!$D75,""))))</f>
        <v/>
      </c>
    </row>
    <row r="75" spans="1:26">
      <c r="A75" s="24"/>
      <c r="B75" s="24"/>
      <c r="C75" s="24"/>
      <c r="D75" s="10">
        <f t="shared" ref="D75:D138" si="1">IFERROR(IF(F$9&lt;&gt;"-",F75/F$8,E75/E$8)*E$7,0)+IFERROR(IF(H$9&lt;&gt;"-",H75/H$8,G75/G$8)*G$7,0)+IFERROR(IF(J$9&lt;&gt;"-",J75/J$8,I75/I$8)*I$7,0)+IFERROR(IF(L$9&lt;&gt;"-",L75/L$8,K75/K$8)*K$7,0)+IFERROR(IF(N$9&lt;&gt;"-",N75/N$8,M75/M$8)*M$7,0)+IFERROR(IF(P$9&lt;&gt;"-",P75/P$8,O75/O$8)*O$7,0)+IFERROR(IF(R$9&lt;&gt;"-",R75/R$8,Q75/Q$8)*Q$7,0)+IFERROR(IF(T$9&lt;&gt;"-",T75/T$8,S75/S$8)*S$7,0)+IFERROR(IF(V$9&lt;&gt;"-",V75/V$8,U75/U$8)*U$7,0)+IFERROR(IF(X$9&lt;&gt;"-",X75/X$8,W75/W$8)*W$7,0)+IFERROR(IF(Z$9&lt;&gt;"-",Z75/Z$8,Y75/Y$8)*Y$7,0)</f>
        <v>0</v>
      </c>
      <c r="E75" s="25"/>
      <c r="F75" s="8" t="str">
        <f>IF(F$9="One",One!$D76,IF(F$9="Two",Two!$D76,IF(F$9="Three",Three!$D76,IF(F$9="Four",Four!$D76,""))))</f>
        <v/>
      </c>
      <c r="G75" s="25"/>
      <c r="H75" s="8" t="str">
        <f>IF(H$9="One",One!$D76,IF(H$9="Two",Two!$D76,IF(H$9="Three",Three!$D76,IF(H$9="Four",Four!$D76,""))))</f>
        <v/>
      </c>
      <c r="I75" s="25"/>
      <c r="J75" s="8" t="str">
        <f>IF(J$9="One",One!$D76,IF(J$9="Two",Two!$D76,IF(J$9="Three",Three!$D76,IF(J$9="Four",Four!$D76,""))))</f>
        <v/>
      </c>
      <c r="K75" s="25"/>
      <c r="L75" s="8" t="str">
        <f>IF(L$9="One",One!$D76,IF(L$9="Two",Two!$D76,IF(L$9="Three",Three!$D76,IF(L$9="Four",Four!$D76,""))))</f>
        <v/>
      </c>
      <c r="M75" s="25"/>
      <c r="N75" s="8">
        <f>IF(N$9="One",One!$D76,IF(N$9="Two",Two!$D76,IF(N$9="Three",Three!$D76,IF(N$9="Four",Four!$D76,""))))</f>
        <v>0</v>
      </c>
      <c r="O75" s="25"/>
      <c r="P75" s="8">
        <f>IF(P$9="One",One!$D76,IF(P$9="Two",Two!$D76,IF(P$9="Three",Three!$D76,IF(P$9="Four",Four!$D76,""))))</f>
        <v>0</v>
      </c>
      <c r="Q75" s="25"/>
      <c r="R75" s="8">
        <f>IF(R$9="One",One!$D76,IF(R$9="Two",Two!$D76,IF(R$9="Three",Three!$D76,IF(R$9="Four",Four!$D76,""))))</f>
        <v>0</v>
      </c>
      <c r="S75" s="25"/>
      <c r="T75" s="8">
        <f>IF(T$9="One",One!$D76,IF(T$9="Two",Two!$D76,IF(T$9="Three",Three!$D76,IF(T$9="Four",Four!$D76,""))))</f>
        <v>0</v>
      </c>
      <c r="U75" s="25"/>
      <c r="V75" s="8" t="str">
        <f>IF(V$9="One",One!$D76,IF(V$9="Two",Two!$D76,IF(V$9="Three",Three!$D76,IF(V$9="Four",Four!$D76,""))))</f>
        <v/>
      </c>
      <c r="W75" s="25"/>
      <c r="X75" s="8" t="str">
        <f>IF(X$9="One",One!$D76,IF(X$9="Two",Two!$D76,IF(X$9="Three",Three!$D76,IF(X$9="Four",Four!$D76,""))))</f>
        <v/>
      </c>
      <c r="Y75" s="25"/>
      <c r="Z75" s="8" t="str">
        <f>IF(Z$9="One",One!$D76,IF(Z$9="Two",Two!$D76,IF(Z$9="Three",Three!$D76,IF(Z$9="Four",Four!$D76,""))))</f>
        <v/>
      </c>
    </row>
    <row r="76" spans="1:26">
      <c r="A76" s="24"/>
      <c r="B76" s="24"/>
      <c r="C76" s="24"/>
      <c r="D76" s="10">
        <f t="shared" si="1"/>
        <v>0</v>
      </c>
      <c r="E76" s="25"/>
      <c r="F76" s="8" t="str">
        <f>IF(F$9="One",One!$D77,IF(F$9="Two",Two!$D77,IF(F$9="Three",Three!$D77,IF(F$9="Four",Four!$D77,""))))</f>
        <v/>
      </c>
      <c r="G76" s="25"/>
      <c r="H76" s="8" t="str">
        <f>IF(H$9="One",One!$D77,IF(H$9="Two",Two!$D77,IF(H$9="Three",Three!$D77,IF(H$9="Four",Four!$D77,""))))</f>
        <v/>
      </c>
      <c r="I76" s="25"/>
      <c r="J76" s="8" t="str">
        <f>IF(J$9="One",One!$D77,IF(J$9="Two",Two!$D77,IF(J$9="Three",Three!$D77,IF(J$9="Four",Four!$D77,""))))</f>
        <v/>
      </c>
      <c r="K76" s="25"/>
      <c r="L76" s="8" t="str">
        <f>IF(L$9="One",One!$D77,IF(L$9="Two",Two!$D77,IF(L$9="Three",Three!$D77,IF(L$9="Four",Four!$D77,""))))</f>
        <v/>
      </c>
      <c r="M76" s="25"/>
      <c r="N76" s="8">
        <f>IF(N$9="One",One!$D77,IF(N$9="Two",Two!$D77,IF(N$9="Three",Three!$D77,IF(N$9="Four",Four!$D77,""))))</f>
        <v>0</v>
      </c>
      <c r="O76" s="25"/>
      <c r="P76" s="8">
        <f>IF(P$9="One",One!$D77,IF(P$9="Two",Two!$D77,IF(P$9="Three",Three!$D77,IF(P$9="Four",Four!$D77,""))))</f>
        <v>0</v>
      </c>
      <c r="Q76" s="25"/>
      <c r="R76" s="8">
        <f>IF(R$9="One",One!$D77,IF(R$9="Two",Two!$D77,IF(R$9="Three",Three!$D77,IF(R$9="Four",Four!$D77,""))))</f>
        <v>0</v>
      </c>
      <c r="S76" s="25"/>
      <c r="T76" s="8">
        <f>IF(T$9="One",One!$D77,IF(T$9="Two",Two!$D77,IF(T$9="Three",Three!$D77,IF(T$9="Four",Four!$D77,""))))</f>
        <v>0</v>
      </c>
      <c r="U76" s="25"/>
      <c r="V76" s="8" t="str">
        <f>IF(V$9="One",One!$D77,IF(V$9="Two",Two!$D77,IF(V$9="Three",Three!$D77,IF(V$9="Four",Four!$D77,""))))</f>
        <v/>
      </c>
      <c r="W76" s="25"/>
      <c r="X76" s="8" t="str">
        <f>IF(X$9="One",One!$D77,IF(X$9="Two",Two!$D77,IF(X$9="Three",Three!$D77,IF(X$9="Four",Four!$D77,""))))</f>
        <v/>
      </c>
      <c r="Y76" s="25"/>
      <c r="Z76" s="8" t="str">
        <f>IF(Z$9="One",One!$D77,IF(Z$9="Two",Two!$D77,IF(Z$9="Three",Three!$D77,IF(Z$9="Four",Four!$D77,""))))</f>
        <v/>
      </c>
    </row>
    <row r="77" spans="1:26">
      <c r="A77" s="24"/>
      <c r="B77" s="24"/>
      <c r="C77" s="24"/>
      <c r="D77" s="10">
        <f t="shared" si="1"/>
        <v>0</v>
      </c>
      <c r="E77" s="25"/>
      <c r="F77" s="8" t="str">
        <f>IF(F$9="One",One!$D78,IF(F$9="Two",Two!$D78,IF(F$9="Three",Three!$D78,IF(F$9="Four",Four!$D78,""))))</f>
        <v/>
      </c>
      <c r="G77" s="25"/>
      <c r="H77" s="8" t="str">
        <f>IF(H$9="One",One!$D78,IF(H$9="Two",Two!$D78,IF(H$9="Three",Three!$D78,IF(H$9="Four",Four!$D78,""))))</f>
        <v/>
      </c>
      <c r="I77" s="25"/>
      <c r="J77" s="8" t="str">
        <f>IF(J$9="One",One!$D78,IF(J$9="Two",Two!$D78,IF(J$9="Three",Three!$D78,IF(J$9="Four",Four!$D78,""))))</f>
        <v/>
      </c>
      <c r="K77" s="25"/>
      <c r="L77" s="8" t="str">
        <f>IF(L$9="One",One!$D78,IF(L$9="Two",Two!$D78,IF(L$9="Three",Three!$D78,IF(L$9="Four",Four!$D78,""))))</f>
        <v/>
      </c>
      <c r="M77" s="25"/>
      <c r="N77" s="8">
        <f>IF(N$9="One",One!$D78,IF(N$9="Two",Two!$D78,IF(N$9="Three",Three!$D78,IF(N$9="Four",Four!$D78,""))))</f>
        <v>0</v>
      </c>
      <c r="O77" s="25"/>
      <c r="P77" s="8">
        <f>IF(P$9="One",One!$D78,IF(P$9="Two",Two!$D78,IF(P$9="Three",Three!$D78,IF(P$9="Four",Four!$D78,""))))</f>
        <v>0</v>
      </c>
      <c r="Q77" s="25"/>
      <c r="R77" s="8">
        <f>IF(R$9="One",One!$D78,IF(R$9="Two",Two!$D78,IF(R$9="Three",Three!$D78,IF(R$9="Four",Four!$D78,""))))</f>
        <v>0</v>
      </c>
      <c r="S77" s="25"/>
      <c r="T77" s="8">
        <f>IF(T$9="One",One!$D78,IF(T$9="Two",Two!$D78,IF(T$9="Three",Three!$D78,IF(T$9="Four",Four!$D78,""))))</f>
        <v>0</v>
      </c>
      <c r="U77" s="25"/>
      <c r="V77" s="8" t="str">
        <f>IF(V$9="One",One!$D78,IF(V$9="Two",Two!$D78,IF(V$9="Three",Three!$D78,IF(V$9="Four",Four!$D78,""))))</f>
        <v/>
      </c>
      <c r="W77" s="25"/>
      <c r="X77" s="8" t="str">
        <f>IF(X$9="One",One!$D78,IF(X$9="Two",Two!$D78,IF(X$9="Three",Three!$D78,IF(X$9="Four",Four!$D78,""))))</f>
        <v/>
      </c>
      <c r="Y77" s="25"/>
      <c r="Z77" s="8" t="str">
        <f>IF(Z$9="One",One!$D78,IF(Z$9="Two",Two!$D78,IF(Z$9="Three",Three!$D78,IF(Z$9="Four",Four!$D78,""))))</f>
        <v/>
      </c>
    </row>
    <row r="78" spans="1:26">
      <c r="A78" s="24"/>
      <c r="B78" s="24"/>
      <c r="C78" s="24"/>
      <c r="D78" s="10">
        <f t="shared" si="1"/>
        <v>0</v>
      </c>
      <c r="E78" s="25"/>
      <c r="F78" s="8" t="str">
        <f>IF(F$9="One",One!$D79,IF(F$9="Two",Two!$D79,IF(F$9="Three",Three!$D79,IF(F$9="Four",Four!$D79,""))))</f>
        <v/>
      </c>
      <c r="G78" s="25"/>
      <c r="H78" s="8" t="str">
        <f>IF(H$9="One",One!$D79,IF(H$9="Two",Two!$D79,IF(H$9="Three",Three!$D79,IF(H$9="Four",Four!$D79,""))))</f>
        <v/>
      </c>
      <c r="I78" s="25"/>
      <c r="J78" s="8" t="str">
        <f>IF(J$9="One",One!$D79,IF(J$9="Two",Two!$D79,IF(J$9="Three",Three!$D79,IF(J$9="Four",Four!$D79,""))))</f>
        <v/>
      </c>
      <c r="K78" s="25"/>
      <c r="L78" s="8" t="str">
        <f>IF(L$9="One",One!$D79,IF(L$9="Two",Two!$D79,IF(L$9="Three",Three!$D79,IF(L$9="Four",Four!$D79,""))))</f>
        <v/>
      </c>
      <c r="M78" s="25"/>
      <c r="N78" s="8">
        <f>IF(N$9="One",One!$D79,IF(N$9="Two",Two!$D79,IF(N$9="Three",Three!$D79,IF(N$9="Four",Four!$D79,""))))</f>
        <v>0</v>
      </c>
      <c r="O78" s="25"/>
      <c r="P78" s="8">
        <f>IF(P$9="One",One!$D79,IF(P$9="Two",Two!$D79,IF(P$9="Three",Three!$D79,IF(P$9="Four",Four!$D79,""))))</f>
        <v>0</v>
      </c>
      <c r="Q78" s="25"/>
      <c r="R78" s="8">
        <f>IF(R$9="One",One!$D79,IF(R$9="Two",Two!$D79,IF(R$9="Three",Three!$D79,IF(R$9="Four",Four!$D79,""))))</f>
        <v>0</v>
      </c>
      <c r="S78" s="25"/>
      <c r="T78" s="8">
        <f>IF(T$9="One",One!$D79,IF(T$9="Two",Two!$D79,IF(T$9="Three",Three!$D79,IF(T$9="Four",Four!$D79,""))))</f>
        <v>0</v>
      </c>
      <c r="U78" s="25"/>
      <c r="V78" s="8" t="str">
        <f>IF(V$9="One",One!$D79,IF(V$9="Two",Two!$D79,IF(V$9="Three",Three!$D79,IF(V$9="Four",Four!$D79,""))))</f>
        <v/>
      </c>
      <c r="W78" s="25"/>
      <c r="X78" s="8" t="str">
        <f>IF(X$9="One",One!$D79,IF(X$9="Two",Two!$D79,IF(X$9="Three",Three!$D79,IF(X$9="Four",Four!$D79,""))))</f>
        <v/>
      </c>
      <c r="Y78" s="25"/>
      <c r="Z78" s="8" t="str">
        <f>IF(Z$9="One",One!$D79,IF(Z$9="Two",Two!$D79,IF(Z$9="Three",Three!$D79,IF(Z$9="Four",Four!$D79,""))))</f>
        <v/>
      </c>
    </row>
    <row r="79" spans="1:26">
      <c r="A79" s="24"/>
      <c r="B79" s="24"/>
      <c r="C79" s="24"/>
      <c r="D79" s="10">
        <f t="shared" si="1"/>
        <v>0</v>
      </c>
      <c r="E79" s="25"/>
      <c r="F79" s="8" t="str">
        <f>IF(F$9="One",One!$D80,IF(F$9="Two",Two!$D80,IF(F$9="Three",Three!$D80,IF(F$9="Four",Four!$D80,""))))</f>
        <v/>
      </c>
      <c r="G79" s="25"/>
      <c r="H79" s="8" t="str">
        <f>IF(H$9="One",One!$D80,IF(H$9="Two",Two!$D80,IF(H$9="Three",Three!$D80,IF(H$9="Four",Four!$D80,""))))</f>
        <v/>
      </c>
      <c r="I79" s="25"/>
      <c r="J79" s="8" t="str">
        <f>IF(J$9="One",One!$D80,IF(J$9="Two",Two!$D80,IF(J$9="Three",Three!$D80,IF(J$9="Four",Four!$D80,""))))</f>
        <v/>
      </c>
      <c r="K79" s="25"/>
      <c r="L79" s="8" t="str">
        <f>IF(L$9="One",One!$D80,IF(L$9="Two",Two!$D80,IF(L$9="Three",Three!$D80,IF(L$9="Four",Four!$D80,""))))</f>
        <v/>
      </c>
      <c r="M79" s="25"/>
      <c r="N79" s="8">
        <f>IF(N$9="One",One!$D80,IF(N$9="Two",Two!$D80,IF(N$9="Three",Three!$D80,IF(N$9="Four",Four!$D80,""))))</f>
        <v>0</v>
      </c>
      <c r="O79" s="25"/>
      <c r="P79" s="8">
        <f>IF(P$9="One",One!$D80,IF(P$9="Two",Two!$D80,IF(P$9="Three",Three!$D80,IF(P$9="Four",Four!$D80,""))))</f>
        <v>0</v>
      </c>
      <c r="Q79" s="25"/>
      <c r="R79" s="8">
        <f>IF(R$9="One",One!$D80,IF(R$9="Two",Two!$D80,IF(R$9="Three",Three!$D80,IF(R$9="Four",Four!$D80,""))))</f>
        <v>0</v>
      </c>
      <c r="S79" s="25"/>
      <c r="T79" s="8">
        <f>IF(T$9="One",One!$D80,IF(T$9="Two",Two!$D80,IF(T$9="Three",Three!$D80,IF(T$9="Four",Four!$D80,""))))</f>
        <v>0</v>
      </c>
      <c r="U79" s="25"/>
      <c r="V79" s="8" t="str">
        <f>IF(V$9="One",One!$D80,IF(V$9="Two",Two!$D80,IF(V$9="Three",Three!$D80,IF(V$9="Four",Four!$D80,""))))</f>
        <v/>
      </c>
      <c r="W79" s="25"/>
      <c r="X79" s="8" t="str">
        <f>IF(X$9="One",One!$D80,IF(X$9="Two",Two!$D80,IF(X$9="Three",Three!$D80,IF(X$9="Four",Four!$D80,""))))</f>
        <v/>
      </c>
      <c r="Y79" s="25"/>
      <c r="Z79" s="8" t="str">
        <f>IF(Z$9="One",One!$D80,IF(Z$9="Two",Two!$D80,IF(Z$9="Three",Three!$D80,IF(Z$9="Four",Four!$D80,""))))</f>
        <v/>
      </c>
    </row>
    <row r="80" spans="1:26">
      <c r="A80" s="24"/>
      <c r="B80" s="24"/>
      <c r="C80" s="24"/>
      <c r="D80" s="10">
        <f t="shared" si="1"/>
        <v>0</v>
      </c>
      <c r="E80" s="25"/>
      <c r="F80" s="8" t="str">
        <f>IF(F$9="One",One!$D81,IF(F$9="Two",Two!$D81,IF(F$9="Three",Three!$D81,IF(F$9="Four",Four!$D81,""))))</f>
        <v/>
      </c>
      <c r="G80" s="25"/>
      <c r="H80" s="8" t="str">
        <f>IF(H$9="One",One!$D81,IF(H$9="Two",Two!$D81,IF(H$9="Three",Three!$D81,IF(H$9="Four",Four!$D81,""))))</f>
        <v/>
      </c>
      <c r="I80" s="25"/>
      <c r="J80" s="8" t="str">
        <f>IF(J$9="One",One!$D81,IF(J$9="Two",Two!$D81,IF(J$9="Three",Three!$D81,IF(J$9="Four",Four!$D81,""))))</f>
        <v/>
      </c>
      <c r="K80" s="25"/>
      <c r="L80" s="8" t="str">
        <f>IF(L$9="One",One!$D81,IF(L$9="Two",Two!$D81,IF(L$9="Three",Three!$D81,IF(L$9="Four",Four!$D81,""))))</f>
        <v/>
      </c>
      <c r="M80" s="25"/>
      <c r="N80" s="8">
        <f>IF(N$9="One",One!$D81,IF(N$9="Two",Two!$D81,IF(N$9="Three",Three!$D81,IF(N$9="Four",Four!$D81,""))))</f>
        <v>0</v>
      </c>
      <c r="O80" s="25"/>
      <c r="P80" s="8">
        <f>IF(P$9="One",One!$D81,IF(P$9="Two",Two!$D81,IF(P$9="Three",Three!$D81,IF(P$9="Four",Four!$D81,""))))</f>
        <v>0</v>
      </c>
      <c r="Q80" s="25"/>
      <c r="R80" s="8">
        <f>IF(R$9="One",One!$D81,IF(R$9="Two",Two!$D81,IF(R$9="Three",Three!$D81,IF(R$9="Four",Four!$D81,""))))</f>
        <v>0</v>
      </c>
      <c r="S80" s="25"/>
      <c r="T80" s="8">
        <f>IF(T$9="One",One!$D81,IF(T$9="Two",Two!$D81,IF(T$9="Three",Three!$D81,IF(T$9="Four",Four!$D81,""))))</f>
        <v>0</v>
      </c>
      <c r="U80" s="25"/>
      <c r="V80" s="8" t="str">
        <f>IF(V$9="One",One!$D81,IF(V$9="Two",Two!$D81,IF(V$9="Three",Three!$D81,IF(V$9="Four",Four!$D81,""))))</f>
        <v/>
      </c>
      <c r="W80" s="25"/>
      <c r="X80" s="8" t="str">
        <f>IF(X$9="One",One!$D81,IF(X$9="Two",Two!$D81,IF(X$9="Three",Three!$D81,IF(X$9="Four",Four!$D81,""))))</f>
        <v/>
      </c>
      <c r="Y80" s="25"/>
      <c r="Z80" s="8" t="str">
        <f>IF(Z$9="One",One!$D81,IF(Z$9="Two",Two!$D81,IF(Z$9="Three",Three!$D81,IF(Z$9="Four",Four!$D81,""))))</f>
        <v/>
      </c>
    </row>
    <row r="81" spans="1:26">
      <c r="A81" s="24"/>
      <c r="B81" s="24"/>
      <c r="C81" s="24"/>
      <c r="D81" s="10">
        <f t="shared" si="1"/>
        <v>0</v>
      </c>
      <c r="E81" s="25"/>
      <c r="F81" s="8" t="str">
        <f>IF(F$9="One",One!$D82,IF(F$9="Two",Two!$D82,IF(F$9="Three",Three!$D82,IF(F$9="Four",Four!$D82,""))))</f>
        <v/>
      </c>
      <c r="G81" s="25"/>
      <c r="H81" s="8" t="str">
        <f>IF(H$9="One",One!$D82,IF(H$9="Two",Two!$D82,IF(H$9="Three",Three!$D82,IF(H$9="Four",Four!$D82,""))))</f>
        <v/>
      </c>
      <c r="I81" s="25"/>
      <c r="J81" s="8" t="str">
        <f>IF(J$9="One",One!$D82,IF(J$9="Two",Two!$D82,IF(J$9="Three",Three!$D82,IF(J$9="Four",Four!$D82,""))))</f>
        <v/>
      </c>
      <c r="K81" s="25"/>
      <c r="L81" s="8" t="str">
        <f>IF(L$9="One",One!$D82,IF(L$9="Two",Two!$D82,IF(L$9="Three",Three!$D82,IF(L$9="Four",Four!$D82,""))))</f>
        <v/>
      </c>
      <c r="M81" s="25"/>
      <c r="N81" s="8">
        <f>IF(N$9="One",One!$D82,IF(N$9="Two",Two!$D82,IF(N$9="Three",Three!$D82,IF(N$9="Four",Four!$D82,""))))</f>
        <v>0</v>
      </c>
      <c r="O81" s="25"/>
      <c r="P81" s="8">
        <f>IF(P$9="One",One!$D82,IF(P$9="Two",Two!$D82,IF(P$9="Three",Three!$D82,IF(P$9="Four",Four!$D82,""))))</f>
        <v>0</v>
      </c>
      <c r="Q81" s="25"/>
      <c r="R81" s="8">
        <f>IF(R$9="One",One!$D82,IF(R$9="Two",Two!$D82,IF(R$9="Three",Three!$D82,IF(R$9="Four",Four!$D82,""))))</f>
        <v>0</v>
      </c>
      <c r="S81" s="25"/>
      <c r="T81" s="8">
        <f>IF(T$9="One",One!$D82,IF(T$9="Two",Two!$D82,IF(T$9="Three",Three!$D82,IF(T$9="Four",Four!$D82,""))))</f>
        <v>0</v>
      </c>
      <c r="U81" s="25"/>
      <c r="V81" s="8" t="str">
        <f>IF(V$9="One",One!$D82,IF(V$9="Two",Two!$D82,IF(V$9="Three",Three!$D82,IF(V$9="Four",Four!$D82,""))))</f>
        <v/>
      </c>
      <c r="W81" s="25"/>
      <c r="X81" s="8" t="str">
        <f>IF(X$9="One",One!$D82,IF(X$9="Two",Two!$D82,IF(X$9="Three",Three!$D82,IF(X$9="Four",Four!$D82,""))))</f>
        <v/>
      </c>
      <c r="Y81" s="25"/>
      <c r="Z81" s="8" t="str">
        <f>IF(Z$9="One",One!$D82,IF(Z$9="Two",Two!$D82,IF(Z$9="Three",Three!$D82,IF(Z$9="Four",Four!$D82,""))))</f>
        <v/>
      </c>
    </row>
    <row r="82" spans="1:26">
      <c r="A82" s="24"/>
      <c r="B82" s="24"/>
      <c r="C82" s="24"/>
      <c r="D82" s="10">
        <f t="shared" si="1"/>
        <v>0</v>
      </c>
      <c r="E82" s="25"/>
      <c r="F82" s="8" t="str">
        <f>IF(F$9="One",One!$D83,IF(F$9="Two",Two!$D83,IF(F$9="Three",Three!$D83,IF(F$9="Four",Four!$D83,""))))</f>
        <v/>
      </c>
      <c r="G82" s="25"/>
      <c r="H82" s="8" t="str">
        <f>IF(H$9="One",One!$D83,IF(H$9="Two",Two!$D83,IF(H$9="Three",Three!$D83,IF(H$9="Four",Four!$D83,""))))</f>
        <v/>
      </c>
      <c r="I82" s="25"/>
      <c r="J82" s="8" t="str">
        <f>IF(J$9="One",One!$D83,IF(J$9="Two",Two!$D83,IF(J$9="Three",Three!$D83,IF(J$9="Four",Four!$D83,""))))</f>
        <v/>
      </c>
      <c r="K82" s="25"/>
      <c r="L82" s="8" t="str">
        <f>IF(L$9="One",One!$D83,IF(L$9="Two",Two!$D83,IF(L$9="Three",Three!$D83,IF(L$9="Four",Four!$D83,""))))</f>
        <v/>
      </c>
      <c r="M82" s="25"/>
      <c r="N82" s="8">
        <f>IF(N$9="One",One!$D83,IF(N$9="Two",Two!$D83,IF(N$9="Three",Three!$D83,IF(N$9="Four",Four!$D83,""))))</f>
        <v>0</v>
      </c>
      <c r="O82" s="25"/>
      <c r="P82" s="8">
        <f>IF(P$9="One",One!$D83,IF(P$9="Two",Two!$D83,IF(P$9="Three",Three!$D83,IF(P$9="Four",Four!$D83,""))))</f>
        <v>0</v>
      </c>
      <c r="Q82" s="25"/>
      <c r="R82" s="8">
        <f>IF(R$9="One",One!$D83,IF(R$9="Two",Two!$D83,IF(R$9="Three",Three!$D83,IF(R$9="Four",Four!$D83,""))))</f>
        <v>0</v>
      </c>
      <c r="S82" s="25"/>
      <c r="T82" s="8">
        <f>IF(T$9="One",One!$D83,IF(T$9="Two",Two!$D83,IF(T$9="Three",Three!$D83,IF(T$9="Four",Four!$D83,""))))</f>
        <v>0</v>
      </c>
      <c r="U82" s="25"/>
      <c r="V82" s="8" t="str">
        <f>IF(V$9="One",One!$D83,IF(V$9="Two",Two!$D83,IF(V$9="Three",Three!$D83,IF(V$9="Four",Four!$D83,""))))</f>
        <v/>
      </c>
      <c r="W82" s="25"/>
      <c r="X82" s="8" t="str">
        <f>IF(X$9="One",One!$D83,IF(X$9="Two",Two!$D83,IF(X$9="Three",Three!$D83,IF(X$9="Four",Four!$D83,""))))</f>
        <v/>
      </c>
      <c r="Y82" s="25"/>
      <c r="Z82" s="8" t="str">
        <f>IF(Z$9="One",One!$D83,IF(Z$9="Two",Two!$D83,IF(Z$9="Three",Three!$D83,IF(Z$9="Four",Four!$D83,""))))</f>
        <v/>
      </c>
    </row>
    <row r="83" spans="1:26">
      <c r="A83" s="24"/>
      <c r="B83" s="24"/>
      <c r="C83" s="24"/>
      <c r="D83" s="10">
        <f t="shared" si="1"/>
        <v>0</v>
      </c>
      <c r="E83" s="25"/>
      <c r="F83" s="8" t="str">
        <f>IF(F$9="One",One!$D84,IF(F$9="Two",Two!$D84,IF(F$9="Three",Three!$D84,IF(F$9="Four",Four!$D84,""))))</f>
        <v/>
      </c>
      <c r="G83" s="25"/>
      <c r="H83" s="8" t="str">
        <f>IF(H$9="One",One!$D84,IF(H$9="Two",Two!$D84,IF(H$9="Three",Three!$D84,IF(H$9="Four",Four!$D84,""))))</f>
        <v/>
      </c>
      <c r="I83" s="25"/>
      <c r="J83" s="8" t="str">
        <f>IF(J$9="One",One!$D84,IF(J$9="Two",Two!$D84,IF(J$9="Three",Three!$D84,IF(J$9="Four",Four!$D84,""))))</f>
        <v/>
      </c>
      <c r="K83" s="25"/>
      <c r="L83" s="8" t="str">
        <f>IF(L$9="One",One!$D84,IF(L$9="Two",Two!$D84,IF(L$9="Three",Three!$D84,IF(L$9="Four",Four!$D84,""))))</f>
        <v/>
      </c>
      <c r="M83" s="25"/>
      <c r="N83" s="8">
        <f>IF(N$9="One",One!$D84,IF(N$9="Two",Two!$D84,IF(N$9="Three",Three!$D84,IF(N$9="Four",Four!$D84,""))))</f>
        <v>0</v>
      </c>
      <c r="O83" s="25"/>
      <c r="P83" s="8">
        <f>IF(P$9="One",One!$D84,IF(P$9="Two",Two!$D84,IF(P$9="Three",Three!$D84,IF(P$9="Four",Four!$D84,""))))</f>
        <v>0</v>
      </c>
      <c r="Q83" s="25"/>
      <c r="R83" s="8">
        <f>IF(R$9="One",One!$D84,IF(R$9="Two",Two!$D84,IF(R$9="Three",Three!$D84,IF(R$9="Four",Four!$D84,""))))</f>
        <v>0</v>
      </c>
      <c r="S83" s="25"/>
      <c r="T83" s="8">
        <f>IF(T$9="One",One!$D84,IF(T$9="Two",Two!$D84,IF(T$9="Three",Three!$D84,IF(T$9="Four",Four!$D84,""))))</f>
        <v>0</v>
      </c>
      <c r="U83" s="25"/>
      <c r="V83" s="8" t="str">
        <f>IF(V$9="One",One!$D84,IF(V$9="Two",Two!$D84,IF(V$9="Three",Three!$D84,IF(V$9="Four",Four!$D84,""))))</f>
        <v/>
      </c>
      <c r="W83" s="25"/>
      <c r="X83" s="8" t="str">
        <f>IF(X$9="One",One!$D84,IF(X$9="Two",Two!$D84,IF(X$9="Three",Three!$D84,IF(X$9="Four",Four!$D84,""))))</f>
        <v/>
      </c>
      <c r="Y83" s="25"/>
      <c r="Z83" s="8" t="str">
        <f>IF(Z$9="One",One!$D84,IF(Z$9="Two",Two!$D84,IF(Z$9="Three",Three!$D84,IF(Z$9="Four",Four!$D84,""))))</f>
        <v/>
      </c>
    </row>
    <row r="84" spans="1:26">
      <c r="A84" s="24"/>
      <c r="B84" s="24"/>
      <c r="C84" s="24"/>
      <c r="D84" s="10">
        <f t="shared" si="1"/>
        <v>0</v>
      </c>
      <c r="E84" s="25"/>
      <c r="F84" s="8" t="str">
        <f>IF(F$9="One",One!$D85,IF(F$9="Two",Two!$D85,IF(F$9="Three",Three!$D85,IF(F$9="Four",Four!$D85,""))))</f>
        <v/>
      </c>
      <c r="G84" s="25"/>
      <c r="H84" s="8" t="str">
        <f>IF(H$9="One",One!$D85,IF(H$9="Two",Two!$D85,IF(H$9="Three",Three!$D85,IF(H$9="Four",Four!$D85,""))))</f>
        <v/>
      </c>
      <c r="I84" s="25"/>
      <c r="J84" s="8" t="str">
        <f>IF(J$9="One",One!$D85,IF(J$9="Two",Two!$D85,IF(J$9="Three",Three!$D85,IF(J$9="Four",Four!$D85,""))))</f>
        <v/>
      </c>
      <c r="K84" s="25"/>
      <c r="L84" s="8" t="str">
        <f>IF(L$9="One",One!$D85,IF(L$9="Two",Two!$D85,IF(L$9="Three",Three!$D85,IF(L$9="Four",Four!$D85,""))))</f>
        <v/>
      </c>
      <c r="M84" s="25"/>
      <c r="N84" s="8">
        <f>IF(N$9="One",One!$D85,IF(N$9="Two",Two!$D85,IF(N$9="Three",Three!$D85,IF(N$9="Four",Four!$D85,""))))</f>
        <v>0</v>
      </c>
      <c r="O84" s="25"/>
      <c r="P84" s="8">
        <f>IF(P$9="One",One!$D85,IF(P$9="Two",Two!$D85,IF(P$9="Three",Three!$D85,IF(P$9="Four",Four!$D85,""))))</f>
        <v>0</v>
      </c>
      <c r="Q84" s="25"/>
      <c r="R84" s="8">
        <f>IF(R$9="One",One!$D85,IF(R$9="Two",Two!$D85,IF(R$9="Three",Three!$D85,IF(R$9="Four",Four!$D85,""))))</f>
        <v>0</v>
      </c>
      <c r="S84" s="25"/>
      <c r="T84" s="8">
        <f>IF(T$9="One",One!$D85,IF(T$9="Two",Two!$D85,IF(T$9="Three",Three!$D85,IF(T$9="Four",Four!$D85,""))))</f>
        <v>0</v>
      </c>
      <c r="U84" s="25"/>
      <c r="V84" s="8" t="str">
        <f>IF(V$9="One",One!$D85,IF(V$9="Two",Two!$D85,IF(V$9="Three",Three!$D85,IF(V$9="Four",Four!$D85,""))))</f>
        <v/>
      </c>
      <c r="W84" s="25"/>
      <c r="X84" s="8" t="str">
        <f>IF(X$9="One",One!$D85,IF(X$9="Two",Two!$D85,IF(X$9="Three",Three!$D85,IF(X$9="Four",Four!$D85,""))))</f>
        <v/>
      </c>
      <c r="Y84" s="25"/>
      <c r="Z84" s="8" t="str">
        <f>IF(Z$9="One",One!$D85,IF(Z$9="Two",Two!$D85,IF(Z$9="Three",Three!$D85,IF(Z$9="Four",Four!$D85,""))))</f>
        <v/>
      </c>
    </row>
    <row r="85" spans="1:26">
      <c r="A85" s="24"/>
      <c r="B85" s="24"/>
      <c r="C85" s="24"/>
      <c r="D85" s="10">
        <f t="shared" si="1"/>
        <v>0</v>
      </c>
      <c r="E85" s="25"/>
      <c r="F85" s="8" t="str">
        <f>IF(F$9="One",One!$D86,IF(F$9="Two",Two!$D86,IF(F$9="Three",Three!$D86,IF(F$9="Four",Four!$D86,""))))</f>
        <v/>
      </c>
      <c r="G85" s="25"/>
      <c r="H85" s="8" t="str">
        <f>IF(H$9="One",One!$D86,IF(H$9="Two",Two!$D86,IF(H$9="Three",Three!$D86,IF(H$9="Four",Four!$D86,""))))</f>
        <v/>
      </c>
      <c r="I85" s="25"/>
      <c r="J85" s="8" t="str">
        <f>IF(J$9="One",One!$D86,IF(J$9="Two",Two!$D86,IF(J$9="Three",Three!$D86,IF(J$9="Four",Four!$D86,""))))</f>
        <v/>
      </c>
      <c r="K85" s="25"/>
      <c r="L85" s="8" t="str">
        <f>IF(L$9="One",One!$D86,IF(L$9="Two",Two!$D86,IF(L$9="Three",Three!$D86,IF(L$9="Four",Four!$D86,""))))</f>
        <v/>
      </c>
      <c r="M85" s="25"/>
      <c r="N85" s="8">
        <f>IF(N$9="One",One!$D86,IF(N$9="Two",Two!$D86,IF(N$9="Three",Three!$D86,IF(N$9="Four",Four!$D86,""))))</f>
        <v>0</v>
      </c>
      <c r="O85" s="25"/>
      <c r="P85" s="8">
        <f>IF(P$9="One",One!$D86,IF(P$9="Two",Two!$D86,IF(P$9="Three",Three!$D86,IF(P$9="Four",Four!$D86,""))))</f>
        <v>0</v>
      </c>
      <c r="Q85" s="25"/>
      <c r="R85" s="8">
        <f>IF(R$9="One",One!$D86,IF(R$9="Two",Two!$D86,IF(R$9="Three",Three!$D86,IF(R$9="Four",Four!$D86,""))))</f>
        <v>0</v>
      </c>
      <c r="S85" s="25"/>
      <c r="T85" s="8">
        <f>IF(T$9="One",One!$D86,IF(T$9="Two",Two!$D86,IF(T$9="Three",Three!$D86,IF(T$9="Four",Four!$D86,""))))</f>
        <v>0</v>
      </c>
      <c r="U85" s="25"/>
      <c r="V85" s="8" t="str">
        <f>IF(V$9="One",One!$D86,IF(V$9="Two",Two!$D86,IF(V$9="Three",Three!$D86,IF(V$9="Four",Four!$D86,""))))</f>
        <v/>
      </c>
      <c r="W85" s="25"/>
      <c r="X85" s="8" t="str">
        <f>IF(X$9="One",One!$D86,IF(X$9="Two",Two!$D86,IF(X$9="Three",Three!$D86,IF(X$9="Four",Four!$D86,""))))</f>
        <v/>
      </c>
      <c r="Y85" s="25"/>
      <c r="Z85" s="8" t="str">
        <f>IF(Z$9="One",One!$D86,IF(Z$9="Two",Two!$D86,IF(Z$9="Three",Three!$D86,IF(Z$9="Four",Four!$D86,""))))</f>
        <v/>
      </c>
    </row>
    <row r="86" spans="1:26">
      <c r="A86" s="24"/>
      <c r="B86" s="24"/>
      <c r="C86" s="24"/>
      <c r="D86" s="10">
        <f t="shared" si="1"/>
        <v>0</v>
      </c>
      <c r="E86" s="25"/>
      <c r="F86" s="8" t="str">
        <f>IF(F$9="One",One!$D87,IF(F$9="Two",Two!$D87,IF(F$9="Three",Three!$D87,IF(F$9="Four",Four!$D87,""))))</f>
        <v/>
      </c>
      <c r="G86" s="25"/>
      <c r="H86" s="8" t="str">
        <f>IF(H$9="One",One!$D87,IF(H$9="Two",Two!$D87,IF(H$9="Three",Three!$D87,IF(H$9="Four",Four!$D87,""))))</f>
        <v/>
      </c>
      <c r="I86" s="25"/>
      <c r="J86" s="8" t="str">
        <f>IF(J$9="One",One!$D87,IF(J$9="Two",Two!$D87,IF(J$9="Three",Three!$D87,IF(J$9="Four",Four!$D87,""))))</f>
        <v/>
      </c>
      <c r="K86" s="25"/>
      <c r="L86" s="8" t="str">
        <f>IF(L$9="One",One!$D87,IF(L$9="Two",Two!$D87,IF(L$9="Three",Three!$D87,IF(L$9="Four",Four!$D87,""))))</f>
        <v/>
      </c>
      <c r="M86" s="25"/>
      <c r="N86" s="8">
        <f>IF(N$9="One",One!$D87,IF(N$9="Two",Two!$D87,IF(N$9="Three",Three!$D87,IF(N$9="Four",Four!$D87,""))))</f>
        <v>0</v>
      </c>
      <c r="O86" s="25"/>
      <c r="P86" s="8">
        <f>IF(P$9="One",One!$D87,IF(P$9="Two",Two!$D87,IF(P$9="Three",Three!$D87,IF(P$9="Four",Four!$D87,""))))</f>
        <v>0</v>
      </c>
      <c r="Q86" s="25"/>
      <c r="R86" s="8">
        <f>IF(R$9="One",One!$D87,IF(R$9="Two",Two!$D87,IF(R$9="Three",Three!$D87,IF(R$9="Four",Four!$D87,""))))</f>
        <v>0</v>
      </c>
      <c r="S86" s="25"/>
      <c r="T86" s="8">
        <f>IF(T$9="One",One!$D87,IF(T$9="Two",Two!$D87,IF(T$9="Three",Three!$D87,IF(T$9="Four",Four!$D87,""))))</f>
        <v>0</v>
      </c>
      <c r="U86" s="25"/>
      <c r="V86" s="8" t="str">
        <f>IF(V$9="One",One!$D87,IF(V$9="Two",Two!$D87,IF(V$9="Three",Three!$D87,IF(V$9="Four",Four!$D87,""))))</f>
        <v/>
      </c>
      <c r="W86" s="25"/>
      <c r="X86" s="8" t="str">
        <f>IF(X$9="One",One!$D87,IF(X$9="Two",Two!$D87,IF(X$9="Three",Three!$D87,IF(X$9="Four",Four!$D87,""))))</f>
        <v/>
      </c>
      <c r="Y86" s="25"/>
      <c r="Z86" s="8" t="str">
        <f>IF(Z$9="One",One!$D87,IF(Z$9="Two",Two!$D87,IF(Z$9="Three",Three!$D87,IF(Z$9="Four",Four!$D87,""))))</f>
        <v/>
      </c>
    </row>
    <row r="87" spans="1:26">
      <c r="A87" s="24"/>
      <c r="B87" s="24"/>
      <c r="C87" s="24"/>
      <c r="D87" s="10">
        <f t="shared" si="1"/>
        <v>0</v>
      </c>
      <c r="E87" s="25"/>
      <c r="F87" s="8" t="str">
        <f>IF(F$9="One",One!$D88,IF(F$9="Two",Two!$D88,IF(F$9="Three",Three!$D88,IF(F$9="Four",Four!$D88,""))))</f>
        <v/>
      </c>
      <c r="G87" s="25"/>
      <c r="H87" s="8" t="str">
        <f>IF(H$9="One",One!$D88,IF(H$9="Two",Two!$D88,IF(H$9="Three",Three!$D88,IF(H$9="Four",Four!$D88,""))))</f>
        <v/>
      </c>
      <c r="I87" s="25"/>
      <c r="J87" s="8" t="str">
        <f>IF(J$9="One",One!$D88,IF(J$9="Two",Two!$D88,IF(J$9="Three",Three!$D88,IF(J$9="Four",Four!$D88,""))))</f>
        <v/>
      </c>
      <c r="K87" s="25"/>
      <c r="L87" s="8" t="str">
        <f>IF(L$9="One",One!$D88,IF(L$9="Two",Two!$D88,IF(L$9="Three",Three!$D88,IF(L$9="Four",Four!$D88,""))))</f>
        <v/>
      </c>
      <c r="M87" s="25"/>
      <c r="N87" s="8">
        <f>IF(N$9="One",One!$D88,IF(N$9="Two",Two!$D88,IF(N$9="Three",Three!$D88,IF(N$9="Four",Four!$D88,""))))</f>
        <v>0</v>
      </c>
      <c r="O87" s="25"/>
      <c r="P87" s="8">
        <f>IF(P$9="One",One!$D88,IF(P$9="Two",Two!$D88,IF(P$9="Three",Three!$D88,IF(P$9="Four",Four!$D88,""))))</f>
        <v>0</v>
      </c>
      <c r="Q87" s="25"/>
      <c r="R87" s="8">
        <f>IF(R$9="One",One!$D88,IF(R$9="Two",Two!$D88,IF(R$9="Three",Three!$D88,IF(R$9="Four",Four!$D88,""))))</f>
        <v>0</v>
      </c>
      <c r="S87" s="25"/>
      <c r="T87" s="8">
        <f>IF(T$9="One",One!$D88,IF(T$9="Two",Two!$D88,IF(T$9="Three",Three!$D88,IF(T$9="Four",Four!$D88,""))))</f>
        <v>0</v>
      </c>
      <c r="U87" s="25"/>
      <c r="V87" s="8" t="str">
        <f>IF(V$9="One",One!$D88,IF(V$9="Two",Two!$D88,IF(V$9="Three",Three!$D88,IF(V$9="Four",Four!$D88,""))))</f>
        <v/>
      </c>
      <c r="W87" s="25"/>
      <c r="X87" s="8" t="str">
        <f>IF(X$9="One",One!$D88,IF(X$9="Two",Two!$D88,IF(X$9="Three",Three!$D88,IF(X$9="Four",Four!$D88,""))))</f>
        <v/>
      </c>
      <c r="Y87" s="25"/>
      <c r="Z87" s="8" t="str">
        <f>IF(Z$9="One",One!$D88,IF(Z$9="Two",Two!$D88,IF(Z$9="Three",Three!$D88,IF(Z$9="Four",Four!$D88,""))))</f>
        <v/>
      </c>
    </row>
    <row r="88" spans="1:26">
      <c r="A88" s="24"/>
      <c r="B88" s="24"/>
      <c r="C88" s="24"/>
      <c r="D88" s="10">
        <f t="shared" si="1"/>
        <v>0</v>
      </c>
      <c r="E88" s="25"/>
      <c r="F88" s="8" t="str">
        <f>IF(F$9="One",One!$D89,IF(F$9="Two",Two!$D89,IF(F$9="Three",Three!$D89,IF(F$9="Four",Four!$D89,""))))</f>
        <v/>
      </c>
      <c r="G88" s="25"/>
      <c r="H88" s="8" t="str">
        <f>IF(H$9="One",One!$D89,IF(H$9="Two",Two!$D89,IF(H$9="Three",Three!$D89,IF(H$9="Four",Four!$D89,""))))</f>
        <v/>
      </c>
      <c r="I88" s="25"/>
      <c r="J88" s="8" t="str">
        <f>IF(J$9="One",One!$D89,IF(J$9="Two",Two!$D89,IF(J$9="Three",Three!$D89,IF(J$9="Four",Four!$D89,""))))</f>
        <v/>
      </c>
      <c r="K88" s="25"/>
      <c r="L88" s="8" t="str">
        <f>IF(L$9="One",One!$D89,IF(L$9="Two",Two!$D89,IF(L$9="Three",Three!$D89,IF(L$9="Four",Four!$D89,""))))</f>
        <v/>
      </c>
      <c r="M88" s="25"/>
      <c r="N88" s="8">
        <f>IF(N$9="One",One!$D89,IF(N$9="Two",Two!$D89,IF(N$9="Three",Three!$D89,IF(N$9="Four",Four!$D89,""))))</f>
        <v>0</v>
      </c>
      <c r="O88" s="25"/>
      <c r="P88" s="8">
        <f>IF(P$9="One",One!$D89,IF(P$9="Two",Two!$D89,IF(P$9="Three",Three!$D89,IF(P$9="Four",Four!$D89,""))))</f>
        <v>0</v>
      </c>
      <c r="Q88" s="25"/>
      <c r="R88" s="8">
        <f>IF(R$9="One",One!$D89,IF(R$9="Two",Two!$D89,IF(R$9="Three",Three!$D89,IF(R$9="Four",Four!$D89,""))))</f>
        <v>0</v>
      </c>
      <c r="S88" s="25"/>
      <c r="T88" s="8">
        <f>IF(T$9="One",One!$D89,IF(T$9="Two",Two!$D89,IF(T$9="Three",Three!$D89,IF(T$9="Four",Four!$D89,""))))</f>
        <v>0</v>
      </c>
      <c r="U88" s="25"/>
      <c r="V88" s="8" t="str">
        <f>IF(V$9="One",One!$D89,IF(V$9="Two",Two!$D89,IF(V$9="Three",Three!$D89,IF(V$9="Four",Four!$D89,""))))</f>
        <v/>
      </c>
      <c r="W88" s="25"/>
      <c r="X88" s="8" t="str">
        <f>IF(X$9="One",One!$D89,IF(X$9="Two",Two!$D89,IF(X$9="Three",Three!$D89,IF(X$9="Four",Four!$D89,""))))</f>
        <v/>
      </c>
      <c r="Y88" s="25"/>
      <c r="Z88" s="8" t="str">
        <f>IF(Z$9="One",One!$D89,IF(Z$9="Two",Two!$D89,IF(Z$9="Three",Three!$D89,IF(Z$9="Four",Four!$D89,""))))</f>
        <v/>
      </c>
    </row>
    <row r="89" spans="1:26">
      <c r="A89" s="24"/>
      <c r="B89" s="24"/>
      <c r="C89" s="24"/>
      <c r="D89" s="10">
        <f t="shared" si="1"/>
        <v>0</v>
      </c>
      <c r="E89" s="25"/>
      <c r="F89" s="8" t="str">
        <f>IF(F$9="One",One!$D90,IF(F$9="Two",Two!$D90,IF(F$9="Three",Three!$D90,IF(F$9="Four",Four!$D90,""))))</f>
        <v/>
      </c>
      <c r="G89" s="25"/>
      <c r="H89" s="8" t="str">
        <f>IF(H$9="One",One!$D90,IF(H$9="Two",Two!$D90,IF(H$9="Three",Three!$D90,IF(H$9="Four",Four!$D90,""))))</f>
        <v/>
      </c>
      <c r="I89" s="25"/>
      <c r="J89" s="8" t="str">
        <f>IF(J$9="One",One!$D90,IF(J$9="Two",Two!$D90,IF(J$9="Three",Three!$D90,IF(J$9="Four",Four!$D90,""))))</f>
        <v/>
      </c>
      <c r="K89" s="25"/>
      <c r="L89" s="8" t="str">
        <f>IF(L$9="One",One!$D90,IF(L$9="Two",Two!$D90,IF(L$9="Three",Three!$D90,IF(L$9="Four",Four!$D90,""))))</f>
        <v/>
      </c>
      <c r="M89" s="25"/>
      <c r="N89" s="8">
        <f>IF(N$9="One",One!$D90,IF(N$9="Two",Two!$D90,IF(N$9="Three",Three!$D90,IF(N$9="Four",Four!$D90,""))))</f>
        <v>0</v>
      </c>
      <c r="O89" s="25"/>
      <c r="P89" s="8">
        <f>IF(P$9="One",One!$D90,IF(P$9="Two",Two!$D90,IF(P$9="Three",Three!$D90,IF(P$9="Four",Four!$D90,""))))</f>
        <v>0</v>
      </c>
      <c r="Q89" s="25"/>
      <c r="R89" s="8">
        <f>IF(R$9="One",One!$D90,IF(R$9="Two",Two!$D90,IF(R$9="Three",Three!$D90,IF(R$9="Four",Four!$D90,""))))</f>
        <v>0</v>
      </c>
      <c r="S89" s="25"/>
      <c r="T89" s="8">
        <f>IF(T$9="One",One!$D90,IF(T$9="Two",Two!$D90,IF(T$9="Three",Three!$D90,IF(T$9="Four",Four!$D90,""))))</f>
        <v>0</v>
      </c>
      <c r="U89" s="25"/>
      <c r="V89" s="8" t="str">
        <f>IF(V$9="One",One!$D90,IF(V$9="Two",Two!$D90,IF(V$9="Three",Three!$D90,IF(V$9="Four",Four!$D90,""))))</f>
        <v/>
      </c>
      <c r="W89" s="25"/>
      <c r="X89" s="8" t="str">
        <f>IF(X$9="One",One!$D90,IF(X$9="Two",Two!$D90,IF(X$9="Three",Three!$D90,IF(X$9="Four",Four!$D90,""))))</f>
        <v/>
      </c>
      <c r="Y89" s="25"/>
      <c r="Z89" s="8" t="str">
        <f>IF(Z$9="One",One!$D90,IF(Z$9="Two",Two!$D90,IF(Z$9="Three",Three!$D90,IF(Z$9="Four",Four!$D90,""))))</f>
        <v/>
      </c>
    </row>
    <row r="90" spans="1:26">
      <c r="A90" s="24"/>
      <c r="B90" s="24"/>
      <c r="C90" s="24"/>
      <c r="D90" s="10">
        <f t="shared" si="1"/>
        <v>0</v>
      </c>
      <c r="E90" s="25"/>
      <c r="F90" s="8" t="str">
        <f>IF(F$9="One",One!$D91,IF(F$9="Two",Two!$D91,IF(F$9="Three",Three!$D91,IF(F$9="Four",Four!$D91,""))))</f>
        <v/>
      </c>
      <c r="G90" s="25"/>
      <c r="H90" s="8" t="str">
        <f>IF(H$9="One",One!$D91,IF(H$9="Two",Two!$D91,IF(H$9="Three",Three!$D91,IF(H$9="Four",Four!$D91,""))))</f>
        <v/>
      </c>
      <c r="I90" s="25"/>
      <c r="J90" s="8" t="str">
        <f>IF(J$9="One",One!$D91,IF(J$9="Two",Two!$D91,IF(J$9="Three",Three!$D91,IF(J$9="Four",Four!$D91,""))))</f>
        <v/>
      </c>
      <c r="K90" s="25"/>
      <c r="L90" s="8" t="str">
        <f>IF(L$9="One",One!$D91,IF(L$9="Two",Two!$D91,IF(L$9="Three",Three!$D91,IF(L$9="Four",Four!$D91,""))))</f>
        <v/>
      </c>
      <c r="M90" s="25"/>
      <c r="N90" s="8">
        <f>IF(N$9="One",One!$D91,IF(N$9="Two",Two!$D91,IF(N$9="Three",Three!$D91,IF(N$9="Four",Four!$D91,""))))</f>
        <v>0</v>
      </c>
      <c r="O90" s="25"/>
      <c r="P90" s="8">
        <f>IF(P$9="One",One!$D91,IF(P$9="Two",Two!$D91,IF(P$9="Three",Three!$D91,IF(P$9="Four",Four!$D91,""))))</f>
        <v>0</v>
      </c>
      <c r="Q90" s="25"/>
      <c r="R90" s="8">
        <f>IF(R$9="One",One!$D91,IF(R$9="Two",Two!$D91,IF(R$9="Three",Three!$D91,IF(R$9="Four",Four!$D91,""))))</f>
        <v>0</v>
      </c>
      <c r="S90" s="25"/>
      <c r="T90" s="8">
        <f>IF(T$9="One",One!$D91,IF(T$9="Two",Two!$D91,IF(T$9="Three",Three!$D91,IF(T$9="Four",Four!$D91,""))))</f>
        <v>0</v>
      </c>
      <c r="U90" s="25"/>
      <c r="V90" s="8" t="str">
        <f>IF(V$9="One",One!$D91,IF(V$9="Two",Two!$D91,IF(V$9="Three",Three!$D91,IF(V$9="Four",Four!$D91,""))))</f>
        <v/>
      </c>
      <c r="W90" s="25"/>
      <c r="X90" s="8" t="str">
        <f>IF(X$9="One",One!$D91,IF(X$9="Two",Two!$D91,IF(X$9="Three",Three!$D91,IF(X$9="Four",Four!$D91,""))))</f>
        <v/>
      </c>
      <c r="Y90" s="25"/>
      <c r="Z90" s="8" t="str">
        <f>IF(Z$9="One",One!$D91,IF(Z$9="Two",Two!$D91,IF(Z$9="Three",Three!$D91,IF(Z$9="Four",Four!$D91,""))))</f>
        <v/>
      </c>
    </row>
    <row r="91" spans="1:26">
      <c r="A91" s="24"/>
      <c r="B91" s="24"/>
      <c r="C91" s="24"/>
      <c r="D91" s="10">
        <f t="shared" si="1"/>
        <v>0</v>
      </c>
      <c r="E91" s="25"/>
      <c r="F91" s="8" t="str">
        <f>IF(F$9="One",One!$D92,IF(F$9="Two",Two!$D92,IF(F$9="Three",Three!$D92,IF(F$9="Four",Four!$D92,""))))</f>
        <v/>
      </c>
      <c r="G91" s="25"/>
      <c r="H91" s="8" t="str">
        <f>IF(H$9="One",One!$D92,IF(H$9="Two",Two!$D92,IF(H$9="Three",Three!$D92,IF(H$9="Four",Four!$D92,""))))</f>
        <v/>
      </c>
      <c r="I91" s="25"/>
      <c r="J91" s="8" t="str">
        <f>IF(J$9="One",One!$D92,IF(J$9="Two",Two!$D92,IF(J$9="Three",Three!$D92,IF(J$9="Four",Four!$D92,""))))</f>
        <v/>
      </c>
      <c r="K91" s="25"/>
      <c r="L91" s="8" t="str">
        <f>IF(L$9="One",One!$D92,IF(L$9="Two",Two!$D92,IF(L$9="Three",Three!$D92,IF(L$9="Four",Four!$D92,""))))</f>
        <v/>
      </c>
      <c r="M91" s="25"/>
      <c r="N91" s="8">
        <f>IF(N$9="One",One!$D92,IF(N$9="Two",Two!$D92,IF(N$9="Three",Three!$D92,IF(N$9="Four",Four!$D92,""))))</f>
        <v>0</v>
      </c>
      <c r="O91" s="25"/>
      <c r="P91" s="8">
        <f>IF(P$9="One",One!$D92,IF(P$9="Two",Two!$D92,IF(P$9="Three",Three!$D92,IF(P$9="Four",Four!$D92,""))))</f>
        <v>0</v>
      </c>
      <c r="Q91" s="25"/>
      <c r="R91" s="8">
        <f>IF(R$9="One",One!$D92,IF(R$9="Two",Two!$D92,IF(R$9="Three",Three!$D92,IF(R$9="Four",Four!$D92,""))))</f>
        <v>0</v>
      </c>
      <c r="S91" s="25"/>
      <c r="T91" s="8">
        <f>IF(T$9="One",One!$D92,IF(T$9="Two",Two!$D92,IF(T$9="Three",Three!$D92,IF(T$9="Four",Four!$D92,""))))</f>
        <v>0</v>
      </c>
      <c r="U91" s="25"/>
      <c r="V91" s="8" t="str">
        <f>IF(V$9="One",One!$D92,IF(V$9="Two",Two!$D92,IF(V$9="Three",Three!$D92,IF(V$9="Four",Four!$D92,""))))</f>
        <v/>
      </c>
      <c r="W91" s="25"/>
      <c r="X91" s="8" t="str">
        <f>IF(X$9="One",One!$D92,IF(X$9="Two",Two!$D92,IF(X$9="Three",Three!$D92,IF(X$9="Four",Four!$D92,""))))</f>
        <v/>
      </c>
      <c r="Y91" s="25"/>
      <c r="Z91" s="8" t="str">
        <f>IF(Z$9="One",One!$D92,IF(Z$9="Two",Two!$D92,IF(Z$9="Three",Three!$D92,IF(Z$9="Four",Four!$D92,""))))</f>
        <v/>
      </c>
    </row>
    <row r="92" spans="1:26">
      <c r="A92" s="24"/>
      <c r="B92" s="24"/>
      <c r="C92" s="24"/>
      <c r="D92" s="10">
        <f t="shared" si="1"/>
        <v>0</v>
      </c>
      <c r="E92" s="25"/>
      <c r="F92" s="8" t="str">
        <f>IF(F$9="One",One!$D93,IF(F$9="Two",Two!$D93,IF(F$9="Three",Three!$D93,IF(F$9="Four",Four!$D93,""))))</f>
        <v/>
      </c>
      <c r="G92" s="25"/>
      <c r="H92" s="8" t="str">
        <f>IF(H$9="One",One!$D93,IF(H$9="Two",Two!$D93,IF(H$9="Three",Three!$D93,IF(H$9="Four",Four!$D93,""))))</f>
        <v/>
      </c>
      <c r="I92" s="25"/>
      <c r="J92" s="8" t="str">
        <f>IF(J$9="One",One!$D93,IF(J$9="Two",Two!$D93,IF(J$9="Three",Three!$D93,IF(J$9="Four",Four!$D93,""))))</f>
        <v/>
      </c>
      <c r="K92" s="25"/>
      <c r="L92" s="8" t="str">
        <f>IF(L$9="One",One!$D93,IF(L$9="Two",Two!$D93,IF(L$9="Three",Three!$D93,IF(L$9="Four",Four!$D93,""))))</f>
        <v/>
      </c>
      <c r="M92" s="25"/>
      <c r="N92" s="8">
        <f>IF(N$9="One",One!$D93,IF(N$9="Two",Two!$D93,IF(N$9="Three",Three!$D93,IF(N$9="Four",Four!$D93,""))))</f>
        <v>0</v>
      </c>
      <c r="O92" s="25"/>
      <c r="P92" s="8">
        <f>IF(P$9="One",One!$D93,IF(P$9="Two",Two!$D93,IF(P$9="Three",Three!$D93,IF(P$9="Four",Four!$D93,""))))</f>
        <v>0</v>
      </c>
      <c r="Q92" s="25"/>
      <c r="R92" s="8">
        <f>IF(R$9="One",One!$D93,IF(R$9="Two",Two!$D93,IF(R$9="Three",Three!$D93,IF(R$9="Four",Four!$D93,""))))</f>
        <v>0</v>
      </c>
      <c r="S92" s="25"/>
      <c r="T92" s="8">
        <f>IF(T$9="One",One!$D93,IF(T$9="Two",Two!$D93,IF(T$9="Three",Three!$D93,IF(T$9="Four",Four!$D93,""))))</f>
        <v>0</v>
      </c>
      <c r="U92" s="25"/>
      <c r="V92" s="8" t="str">
        <f>IF(V$9="One",One!$D93,IF(V$9="Two",Two!$D93,IF(V$9="Three",Three!$D93,IF(V$9="Four",Four!$D93,""))))</f>
        <v/>
      </c>
      <c r="W92" s="25"/>
      <c r="X92" s="8" t="str">
        <f>IF(X$9="One",One!$D93,IF(X$9="Two",Two!$D93,IF(X$9="Three",Three!$D93,IF(X$9="Four",Four!$D93,""))))</f>
        <v/>
      </c>
      <c r="Y92" s="25"/>
      <c r="Z92" s="8" t="str">
        <f>IF(Z$9="One",One!$D93,IF(Z$9="Two",Two!$D93,IF(Z$9="Three",Three!$D93,IF(Z$9="Four",Four!$D93,""))))</f>
        <v/>
      </c>
    </row>
    <row r="93" spans="1:26">
      <c r="A93" s="24"/>
      <c r="B93" s="24"/>
      <c r="C93" s="24"/>
      <c r="D93" s="10">
        <f t="shared" si="1"/>
        <v>0</v>
      </c>
      <c r="E93" s="25"/>
      <c r="F93" s="8" t="str">
        <f>IF(F$9="One",One!$D94,IF(F$9="Two",Two!$D94,IF(F$9="Three",Three!$D94,IF(F$9="Four",Four!$D94,""))))</f>
        <v/>
      </c>
      <c r="G93" s="25"/>
      <c r="H93" s="8" t="str">
        <f>IF(H$9="One",One!$D94,IF(H$9="Two",Two!$D94,IF(H$9="Three",Three!$D94,IF(H$9="Four",Four!$D94,""))))</f>
        <v/>
      </c>
      <c r="I93" s="25"/>
      <c r="J93" s="8" t="str">
        <f>IF(J$9="One",One!$D94,IF(J$9="Two",Two!$D94,IF(J$9="Three",Three!$D94,IF(J$9="Four",Four!$D94,""))))</f>
        <v/>
      </c>
      <c r="K93" s="25"/>
      <c r="L93" s="8" t="str">
        <f>IF(L$9="One",One!$D94,IF(L$9="Two",Two!$D94,IF(L$9="Three",Three!$D94,IF(L$9="Four",Four!$D94,""))))</f>
        <v/>
      </c>
      <c r="M93" s="25"/>
      <c r="N93" s="8">
        <f>IF(N$9="One",One!$D94,IF(N$9="Two",Two!$D94,IF(N$9="Three",Three!$D94,IF(N$9="Four",Four!$D94,""))))</f>
        <v>0</v>
      </c>
      <c r="O93" s="25"/>
      <c r="P93" s="8">
        <f>IF(P$9="One",One!$D94,IF(P$9="Two",Two!$D94,IF(P$9="Three",Three!$D94,IF(P$9="Four",Four!$D94,""))))</f>
        <v>0</v>
      </c>
      <c r="Q93" s="25"/>
      <c r="R93" s="8">
        <f>IF(R$9="One",One!$D94,IF(R$9="Two",Two!$D94,IF(R$9="Three",Three!$D94,IF(R$9="Four",Four!$D94,""))))</f>
        <v>0</v>
      </c>
      <c r="S93" s="25"/>
      <c r="T93" s="8">
        <f>IF(T$9="One",One!$D94,IF(T$9="Two",Two!$D94,IF(T$9="Three",Three!$D94,IF(T$9="Four",Four!$D94,""))))</f>
        <v>0</v>
      </c>
      <c r="U93" s="25"/>
      <c r="V93" s="8" t="str">
        <f>IF(V$9="One",One!$D94,IF(V$9="Two",Two!$D94,IF(V$9="Three",Three!$D94,IF(V$9="Four",Four!$D94,""))))</f>
        <v/>
      </c>
      <c r="W93" s="25"/>
      <c r="X93" s="8" t="str">
        <f>IF(X$9="One",One!$D94,IF(X$9="Two",Two!$D94,IF(X$9="Three",Three!$D94,IF(X$9="Four",Four!$D94,""))))</f>
        <v/>
      </c>
      <c r="Y93" s="25"/>
      <c r="Z93" s="8" t="str">
        <f>IF(Z$9="One",One!$D94,IF(Z$9="Two",Two!$D94,IF(Z$9="Three",Three!$D94,IF(Z$9="Four",Four!$D94,""))))</f>
        <v/>
      </c>
    </row>
    <row r="94" spans="1:26">
      <c r="A94" s="24"/>
      <c r="B94" s="24"/>
      <c r="C94" s="24"/>
      <c r="D94" s="10">
        <f t="shared" si="1"/>
        <v>0</v>
      </c>
      <c r="E94" s="25"/>
      <c r="F94" s="8" t="str">
        <f>IF(F$9="One",One!$D95,IF(F$9="Two",Two!$D95,IF(F$9="Three",Three!$D95,IF(F$9="Four",Four!$D95,""))))</f>
        <v/>
      </c>
      <c r="G94" s="25"/>
      <c r="H94" s="8" t="str">
        <f>IF(H$9="One",One!$D95,IF(H$9="Two",Two!$D95,IF(H$9="Three",Three!$D95,IF(H$9="Four",Four!$D95,""))))</f>
        <v/>
      </c>
      <c r="I94" s="25"/>
      <c r="J94" s="8" t="str">
        <f>IF(J$9="One",One!$D95,IF(J$9="Two",Two!$D95,IF(J$9="Three",Three!$D95,IF(J$9="Four",Four!$D95,""))))</f>
        <v/>
      </c>
      <c r="K94" s="25"/>
      <c r="L94" s="8" t="str">
        <f>IF(L$9="One",One!$D95,IF(L$9="Two",Two!$D95,IF(L$9="Three",Three!$D95,IF(L$9="Four",Four!$D95,""))))</f>
        <v/>
      </c>
      <c r="M94" s="25"/>
      <c r="N94" s="8">
        <f>IF(N$9="One",One!$D95,IF(N$9="Two",Two!$D95,IF(N$9="Three",Three!$D95,IF(N$9="Four",Four!$D95,""))))</f>
        <v>0</v>
      </c>
      <c r="O94" s="25"/>
      <c r="P94" s="8">
        <f>IF(P$9="One",One!$D95,IF(P$9="Two",Two!$D95,IF(P$9="Three",Three!$D95,IF(P$9="Four",Four!$D95,""))))</f>
        <v>0</v>
      </c>
      <c r="Q94" s="25"/>
      <c r="R94" s="8">
        <f>IF(R$9="One",One!$D95,IF(R$9="Two",Two!$D95,IF(R$9="Three",Three!$D95,IF(R$9="Four",Four!$D95,""))))</f>
        <v>0</v>
      </c>
      <c r="S94" s="25"/>
      <c r="T94" s="8">
        <f>IF(T$9="One",One!$D95,IF(T$9="Two",Two!$D95,IF(T$9="Three",Three!$D95,IF(T$9="Four",Four!$D95,""))))</f>
        <v>0</v>
      </c>
      <c r="U94" s="25"/>
      <c r="V94" s="8" t="str">
        <f>IF(V$9="One",One!$D95,IF(V$9="Two",Two!$D95,IF(V$9="Three",Three!$D95,IF(V$9="Four",Four!$D95,""))))</f>
        <v/>
      </c>
      <c r="W94" s="25"/>
      <c r="X94" s="8" t="str">
        <f>IF(X$9="One",One!$D95,IF(X$9="Two",Two!$D95,IF(X$9="Three",Three!$D95,IF(X$9="Four",Four!$D95,""))))</f>
        <v/>
      </c>
      <c r="Y94" s="25"/>
      <c r="Z94" s="8" t="str">
        <f>IF(Z$9="One",One!$D95,IF(Z$9="Two",Two!$D95,IF(Z$9="Three",Three!$D95,IF(Z$9="Four",Four!$D95,""))))</f>
        <v/>
      </c>
    </row>
    <row r="95" spans="1:26">
      <c r="A95" s="24"/>
      <c r="B95" s="24"/>
      <c r="C95" s="24"/>
      <c r="D95" s="10">
        <f t="shared" si="1"/>
        <v>0</v>
      </c>
      <c r="E95" s="25"/>
      <c r="F95" s="8" t="str">
        <f>IF(F$9="One",One!$D96,IF(F$9="Two",Two!$D96,IF(F$9="Three",Three!$D96,IF(F$9="Four",Four!$D96,""))))</f>
        <v/>
      </c>
      <c r="G95" s="25"/>
      <c r="H95" s="8" t="str">
        <f>IF(H$9="One",One!$D96,IF(H$9="Two",Two!$D96,IF(H$9="Three",Three!$D96,IF(H$9="Four",Four!$D96,""))))</f>
        <v/>
      </c>
      <c r="I95" s="25"/>
      <c r="J95" s="8" t="str">
        <f>IF(J$9="One",One!$D96,IF(J$9="Two",Two!$D96,IF(J$9="Three",Three!$D96,IF(J$9="Four",Four!$D96,""))))</f>
        <v/>
      </c>
      <c r="K95" s="25"/>
      <c r="L95" s="8" t="str">
        <f>IF(L$9="One",One!$D96,IF(L$9="Two",Two!$D96,IF(L$9="Three",Three!$D96,IF(L$9="Four",Four!$D96,""))))</f>
        <v/>
      </c>
      <c r="M95" s="25"/>
      <c r="N95" s="8">
        <f>IF(N$9="One",One!$D96,IF(N$9="Two",Two!$D96,IF(N$9="Three",Three!$D96,IF(N$9="Four",Four!$D96,""))))</f>
        <v>0</v>
      </c>
      <c r="O95" s="25"/>
      <c r="P95" s="8">
        <f>IF(P$9="One",One!$D96,IF(P$9="Two",Two!$D96,IF(P$9="Three",Three!$D96,IF(P$9="Four",Four!$D96,""))))</f>
        <v>0</v>
      </c>
      <c r="Q95" s="25"/>
      <c r="R95" s="8">
        <f>IF(R$9="One",One!$D96,IF(R$9="Two",Two!$D96,IF(R$9="Three",Three!$D96,IF(R$9="Four",Four!$D96,""))))</f>
        <v>0</v>
      </c>
      <c r="S95" s="25"/>
      <c r="T95" s="8">
        <f>IF(T$9="One",One!$D96,IF(T$9="Two",Two!$D96,IF(T$9="Three",Three!$D96,IF(T$9="Four",Four!$D96,""))))</f>
        <v>0</v>
      </c>
      <c r="U95" s="25"/>
      <c r="V95" s="8" t="str">
        <f>IF(V$9="One",One!$D96,IF(V$9="Two",Two!$D96,IF(V$9="Three",Three!$D96,IF(V$9="Four",Four!$D96,""))))</f>
        <v/>
      </c>
      <c r="W95" s="25"/>
      <c r="X95" s="8" t="str">
        <f>IF(X$9="One",One!$D96,IF(X$9="Two",Two!$D96,IF(X$9="Three",Three!$D96,IF(X$9="Four",Four!$D96,""))))</f>
        <v/>
      </c>
      <c r="Y95" s="25"/>
      <c r="Z95" s="8" t="str">
        <f>IF(Z$9="One",One!$D96,IF(Z$9="Two",Two!$D96,IF(Z$9="Three",Three!$D96,IF(Z$9="Four",Four!$D96,""))))</f>
        <v/>
      </c>
    </row>
    <row r="96" spans="1:26">
      <c r="A96" s="24"/>
      <c r="B96" s="24"/>
      <c r="C96" s="24"/>
      <c r="D96" s="10">
        <f t="shared" si="1"/>
        <v>0</v>
      </c>
      <c r="E96" s="25"/>
      <c r="F96" s="8" t="str">
        <f>IF(F$9="One",One!$D97,IF(F$9="Two",Two!$D97,IF(F$9="Three",Three!$D97,IF(F$9="Four",Four!$D97,""))))</f>
        <v/>
      </c>
      <c r="G96" s="25"/>
      <c r="H96" s="8" t="str">
        <f>IF(H$9="One",One!$D97,IF(H$9="Two",Two!$D97,IF(H$9="Three",Three!$D97,IF(H$9="Four",Four!$D97,""))))</f>
        <v/>
      </c>
      <c r="I96" s="25"/>
      <c r="J96" s="8" t="str">
        <f>IF(J$9="One",One!$D97,IF(J$9="Two",Two!$D97,IF(J$9="Three",Three!$D97,IF(J$9="Four",Four!$D97,""))))</f>
        <v/>
      </c>
      <c r="K96" s="25"/>
      <c r="L96" s="8" t="str">
        <f>IF(L$9="One",One!$D97,IF(L$9="Two",Two!$D97,IF(L$9="Three",Three!$D97,IF(L$9="Four",Four!$D97,""))))</f>
        <v/>
      </c>
      <c r="M96" s="25"/>
      <c r="N96" s="8">
        <f>IF(N$9="One",One!$D97,IF(N$9="Two",Two!$D97,IF(N$9="Three",Three!$D97,IF(N$9="Four",Four!$D97,""))))</f>
        <v>0</v>
      </c>
      <c r="O96" s="25"/>
      <c r="P96" s="8">
        <f>IF(P$9="One",One!$D97,IF(P$9="Two",Two!$D97,IF(P$9="Three",Three!$D97,IF(P$9="Four",Four!$D97,""))))</f>
        <v>0</v>
      </c>
      <c r="Q96" s="25"/>
      <c r="R96" s="8">
        <f>IF(R$9="One",One!$D97,IF(R$9="Two",Two!$D97,IF(R$9="Three",Three!$D97,IF(R$9="Four",Four!$D97,""))))</f>
        <v>0</v>
      </c>
      <c r="S96" s="25"/>
      <c r="T96" s="8">
        <f>IF(T$9="One",One!$D97,IF(T$9="Two",Two!$D97,IF(T$9="Three",Three!$D97,IF(T$9="Four",Four!$D97,""))))</f>
        <v>0</v>
      </c>
      <c r="U96" s="25"/>
      <c r="V96" s="8" t="str">
        <f>IF(V$9="One",One!$D97,IF(V$9="Two",Two!$D97,IF(V$9="Three",Three!$D97,IF(V$9="Four",Four!$D97,""))))</f>
        <v/>
      </c>
      <c r="W96" s="25"/>
      <c r="X96" s="8" t="str">
        <f>IF(X$9="One",One!$D97,IF(X$9="Two",Two!$D97,IF(X$9="Three",Three!$D97,IF(X$9="Four",Four!$D97,""))))</f>
        <v/>
      </c>
      <c r="Y96" s="25"/>
      <c r="Z96" s="8" t="str">
        <f>IF(Z$9="One",One!$D97,IF(Z$9="Two",Two!$D97,IF(Z$9="Three",Three!$D97,IF(Z$9="Four",Four!$D97,""))))</f>
        <v/>
      </c>
    </row>
    <row r="97" spans="1:26">
      <c r="A97" s="24"/>
      <c r="B97" s="24"/>
      <c r="C97" s="24"/>
      <c r="D97" s="10">
        <f t="shared" si="1"/>
        <v>0</v>
      </c>
      <c r="E97" s="25"/>
      <c r="F97" s="8" t="str">
        <f>IF(F$9="One",One!$D98,IF(F$9="Two",Two!$D98,IF(F$9="Three",Three!$D98,IF(F$9="Four",Four!$D98,""))))</f>
        <v/>
      </c>
      <c r="G97" s="25"/>
      <c r="H97" s="8" t="str">
        <f>IF(H$9="One",One!$D98,IF(H$9="Two",Two!$D98,IF(H$9="Three",Three!$D98,IF(H$9="Four",Four!$D98,""))))</f>
        <v/>
      </c>
      <c r="I97" s="25"/>
      <c r="J97" s="8" t="str">
        <f>IF(J$9="One",One!$D98,IF(J$9="Two",Two!$D98,IF(J$9="Three",Three!$D98,IF(J$9="Four",Four!$D98,""))))</f>
        <v/>
      </c>
      <c r="K97" s="25"/>
      <c r="L97" s="8" t="str">
        <f>IF(L$9="One",One!$D98,IF(L$9="Two",Two!$D98,IF(L$9="Three",Three!$D98,IF(L$9="Four",Four!$D98,""))))</f>
        <v/>
      </c>
      <c r="M97" s="25"/>
      <c r="N97" s="8">
        <f>IF(N$9="One",One!$D98,IF(N$9="Two",Two!$D98,IF(N$9="Three",Three!$D98,IF(N$9="Four",Four!$D98,""))))</f>
        <v>0</v>
      </c>
      <c r="O97" s="25"/>
      <c r="P97" s="8">
        <f>IF(P$9="One",One!$D98,IF(P$9="Two",Two!$D98,IF(P$9="Three",Three!$D98,IF(P$9="Four",Four!$D98,""))))</f>
        <v>0</v>
      </c>
      <c r="Q97" s="25"/>
      <c r="R97" s="8">
        <f>IF(R$9="One",One!$D98,IF(R$9="Two",Two!$D98,IF(R$9="Three",Three!$D98,IF(R$9="Four",Four!$D98,""))))</f>
        <v>0</v>
      </c>
      <c r="S97" s="25"/>
      <c r="T97" s="8">
        <f>IF(T$9="One",One!$D98,IF(T$9="Two",Two!$D98,IF(T$9="Three",Three!$D98,IF(T$9="Four",Four!$D98,""))))</f>
        <v>0</v>
      </c>
      <c r="U97" s="25"/>
      <c r="V97" s="8" t="str">
        <f>IF(V$9="One",One!$D98,IF(V$9="Two",Two!$D98,IF(V$9="Three",Three!$D98,IF(V$9="Four",Four!$D98,""))))</f>
        <v/>
      </c>
      <c r="W97" s="25"/>
      <c r="X97" s="8" t="str">
        <f>IF(X$9="One",One!$D98,IF(X$9="Two",Two!$D98,IF(X$9="Three",Three!$D98,IF(X$9="Four",Four!$D98,""))))</f>
        <v/>
      </c>
      <c r="Y97" s="25"/>
      <c r="Z97" s="8" t="str">
        <f>IF(Z$9="One",One!$D98,IF(Z$9="Two",Two!$D98,IF(Z$9="Three",Three!$D98,IF(Z$9="Four",Four!$D98,""))))</f>
        <v/>
      </c>
    </row>
    <row r="98" spans="1:26">
      <c r="A98" s="24"/>
      <c r="B98" s="24"/>
      <c r="C98" s="24"/>
      <c r="D98" s="10">
        <f t="shared" si="1"/>
        <v>0</v>
      </c>
      <c r="E98" s="25"/>
      <c r="F98" s="8" t="str">
        <f>IF(F$9="One",One!$D99,IF(F$9="Two",Two!$D99,IF(F$9="Three",Three!$D99,IF(F$9="Four",Four!$D99,""))))</f>
        <v/>
      </c>
      <c r="G98" s="25"/>
      <c r="H98" s="8" t="str">
        <f>IF(H$9="One",One!$D99,IF(H$9="Two",Two!$D99,IF(H$9="Three",Three!$D99,IF(H$9="Four",Four!$D99,""))))</f>
        <v/>
      </c>
      <c r="I98" s="25"/>
      <c r="J98" s="8" t="str">
        <f>IF(J$9="One",One!$D99,IF(J$9="Two",Two!$D99,IF(J$9="Three",Three!$D99,IF(J$9="Four",Four!$D99,""))))</f>
        <v/>
      </c>
      <c r="K98" s="25"/>
      <c r="L98" s="8" t="str">
        <f>IF(L$9="One",One!$D99,IF(L$9="Two",Two!$D99,IF(L$9="Three",Three!$D99,IF(L$9="Four",Four!$D99,""))))</f>
        <v/>
      </c>
      <c r="M98" s="25"/>
      <c r="N98" s="8">
        <f>IF(N$9="One",One!$D99,IF(N$9="Two",Two!$D99,IF(N$9="Three",Three!$D99,IF(N$9="Four",Four!$D99,""))))</f>
        <v>0</v>
      </c>
      <c r="O98" s="25"/>
      <c r="P98" s="8">
        <f>IF(P$9="One",One!$D99,IF(P$9="Two",Two!$D99,IF(P$9="Three",Three!$D99,IF(P$9="Four",Four!$D99,""))))</f>
        <v>0</v>
      </c>
      <c r="Q98" s="25"/>
      <c r="R98" s="8">
        <f>IF(R$9="One",One!$D99,IF(R$9="Two",Two!$D99,IF(R$9="Three",Three!$D99,IF(R$9="Four",Four!$D99,""))))</f>
        <v>0</v>
      </c>
      <c r="S98" s="25"/>
      <c r="T98" s="8">
        <f>IF(T$9="One",One!$D99,IF(T$9="Two",Two!$D99,IF(T$9="Three",Three!$D99,IF(T$9="Four",Four!$D99,""))))</f>
        <v>0</v>
      </c>
      <c r="U98" s="25"/>
      <c r="V98" s="8" t="str">
        <f>IF(V$9="One",One!$D99,IF(V$9="Two",Two!$D99,IF(V$9="Three",Three!$D99,IF(V$9="Four",Four!$D99,""))))</f>
        <v/>
      </c>
      <c r="W98" s="25"/>
      <c r="X98" s="8" t="str">
        <f>IF(X$9="One",One!$D99,IF(X$9="Two",Two!$D99,IF(X$9="Three",Three!$D99,IF(X$9="Four",Four!$D99,""))))</f>
        <v/>
      </c>
      <c r="Y98" s="25"/>
      <c r="Z98" s="8" t="str">
        <f>IF(Z$9="One",One!$D99,IF(Z$9="Two",Two!$D99,IF(Z$9="Three",Three!$D99,IF(Z$9="Four",Four!$D99,""))))</f>
        <v/>
      </c>
    </row>
    <row r="99" spans="1:26">
      <c r="A99" s="24"/>
      <c r="B99" s="24"/>
      <c r="C99" s="24"/>
      <c r="D99" s="10">
        <f t="shared" si="1"/>
        <v>0</v>
      </c>
      <c r="E99" s="25"/>
      <c r="F99" s="8" t="str">
        <f>IF(F$9="One",One!$D100,IF(F$9="Two",Two!$D100,IF(F$9="Three",Three!$D100,IF(F$9="Four",Four!$D100,""))))</f>
        <v/>
      </c>
      <c r="G99" s="25"/>
      <c r="H99" s="8" t="str">
        <f>IF(H$9="One",One!$D100,IF(H$9="Two",Two!$D100,IF(H$9="Three",Three!$D100,IF(H$9="Four",Four!$D100,""))))</f>
        <v/>
      </c>
      <c r="I99" s="25"/>
      <c r="J99" s="8" t="str">
        <f>IF(J$9="One",One!$D100,IF(J$9="Two",Two!$D100,IF(J$9="Three",Three!$D100,IF(J$9="Four",Four!$D100,""))))</f>
        <v/>
      </c>
      <c r="K99" s="25"/>
      <c r="L99" s="8" t="str">
        <f>IF(L$9="One",One!$D100,IF(L$9="Two",Two!$D100,IF(L$9="Three",Three!$D100,IF(L$9="Four",Four!$D100,""))))</f>
        <v/>
      </c>
      <c r="M99" s="25"/>
      <c r="N99" s="8">
        <f>IF(N$9="One",One!$D100,IF(N$9="Two",Two!$D100,IF(N$9="Three",Three!$D100,IF(N$9="Four",Four!$D100,""))))</f>
        <v>0</v>
      </c>
      <c r="O99" s="25"/>
      <c r="P99" s="8">
        <f>IF(P$9="One",One!$D100,IF(P$9="Two",Two!$D100,IF(P$9="Three",Three!$D100,IF(P$9="Four",Four!$D100,""))))</f>
        <v>0</v>
      </c>
      <c r="Q99" s="25"/>
      <c r="R99" s="8">
        <f>IF(R$9="One",One!$D100,IF(R$9="Two",Two!$D100,IF(R$9="Three",Three!$D100,IF(R$9="Four",Four!$D100,""))))</f>
        <v>0</v>
      </c>
      <c r="S99" s="25"/>
      <c r="T99" s="8">
        <f>IF(T$9="One",One!$D100,IF(T$9="Two",Two!$D100,IF(T$9="Three",Three!$D100,IF(T$9="Four",Four!$D100,""))))</f>
        <v>0</v>
      </c>
      <c r="U99" s="25"/>
      <c r="V99" s="8" t="str">
        <f>IF(V$9="One",One!$D100,IF(V$9="Two",Two!$D100,IF(V$9="Three",Three!$D100,IF(V$9="Four",Four!$D100,""))))</f>
        <v/>
      </c>
      <c r="W99" s="25"/>
      <c r="X99" s="8" t="str">
        <f>IF(X$9="One",One!$D100,IF(X$9="Two",Two!$D100,IF(X$9="Three",Three!$D100,IF(X$9="Four",Four!$D100,""))))</f>
        <v/>
      </c>
      <c r="Y99" s="25"/>
      <c r="Z99" s="8" t="str">
        <f>IF(Z$9="One",One!$D100,IF(Z$9="Two",Two!$D100,IF(Z$9="Three",Three!$D100,IF(Z$9="Four",Four!$D100,""))))</f>
        <v/>
      </c>
    </row>
    <row r="100" spans="1:26">
      <c r="A100" s="24"/>
      <c r="B100" s="24"/>
      <c r="C100" s="24"/>
      <c r="D100" s="10">
        <f t="shared" si="1"/>
        <v>0</v>
      </c>
      <c r="E100" s="25"/>
      <c r="F100" s="8" t="str">
        <f>IF(F$9="One",One!$D101,IF(F$9="Two",Two!$D101,IF(F$9="Three",Three!$D101,IF(F$9="Four",Four!$D101,""))))</f>
        <v/>
      </c>
      <c r="G100" s="25"/>
      <c r="H100" s="8" t="str">
        <f>IF(H$9="One",One!$D101,IF(H$9="Two",Two!$D101,IF(H$9="Three",Three!$D101,IF(H$9="Four",Four!$D101,""))))</f>
        <v/>
      </c>
      <c r="I100" s="25"/>
      <c r="J100" s="8" t="str">
        <f>IF(J$9="One",One!$D101,IF(J$9="Two",Two!$D101,IF(J$9="Three",Three!$D101,IF(J$9="Four",Four!$D101,""))))</f>
        <v/>
      </c>
      <c r="K100" s="25"/>
      <c r="L100" s="8" t="str">
        <f>IF(L$9="One",One!$D101,IF(L$9="Two",Two!$D101,IF(L$9="Three",Three!$D101,IF(L$9="Four",Four!$D101,""))))</f>
        <v/>
      </c>
      <c r="M100" s="25"/>
      <c r="N100" s="8">
        <f>IF(N$9="One",One!$D101,IF(N$9="Two",Two!$D101,IF(N$9="Three",Three!$D101,IF(N$9="Four",Four!$D101,""))))</f>
        <v>0</v>
      </c>
      <c r="O100" s="25"/>
      <c r="P100" s="8">
        <f>IF(P$9="One",One!$D101,IF(P$9="Two",Two!$D101,IF(P$9="Three",Three!$D101,IF(P$9="Four",Four!$D101,""))))</f>
        <v>0</v>
      </c>
      <c r="Q100" s="25"/>
      <c r="R100" s="8">
        <f>IF(R$9="One",One!$D101,IF(R$9="Two",Two!$D101,IF(R$9="Three",Three!$D101,IF(R$9="Four",Four!$D101,""))))</f>
        <v>0</v>
      </c>
      <c r="S100" s="25"/>
      <c r="T100" s="8">
        <f>IF(T$9="One",One!$D101,IF(T$9="Two",Two!$D101,IF(T$9="Three",Three!$D101,IF(T$9="Four",Four!$D101,""))))</f>
        <v>0</v>
      </c>
      <c r="U100" s="25"/>
      <c r="V100" s="8" t="str">
        <f>IF(V$9="One",One!$D101,IF(V$9="Two",Two!$D101,IF(V$9="Three",Three!$D101,IF(V$9="Four",Four!$D101,""))))</f>
        <v/>
      </c>
      <c r="W100" s="25"/>
      <c r="X100" s="8" t="str">
        <f>IF(X$9="One",One!$D101,IF(X$9="Two",Two!$D101,IF(X$9="Three",Three!$D101,IF(X$9="Four",Four!$D101,""))))</f>
        <v/>
      </c>
      <c r="Y100" s="25"/>
      <c r="Z100" s="8" t="str">
        <f>IF(Z$9="One",One!$D101,IF(Z$9="Two",Two!$D101,IF(Z$9="Three",Three!$D101,IF(Z$9="Four",Four!$D101,""))))</f>
        <v/>
      </c>
    </row>
    <row r="101" spans="1:26">
      <c r="A101" s="24"/>
      <c r="B101" s="24"/>
      <c r="C101" s="24"/>
      <c r="D101" s="10">
        <f t="shared" si="1"/>
        <v>0</v>
      </c>
      <c r="E101" s="25"/>
      <c r="F101" s="8" t="str">
        <f>IF(F$9="One",One!$D102,IF(F$9="Two",Two!$D102,IF(F$9="Three",Three!$D102,IF(F$9="Four",Four!$D102,""))))</f>
        <v/>
      </c>
      <c r="G101" s="25"/>
      <c r="H101" s="8" t="str">
        <f>IF(H$9="One",One!$D102,IF(H$9="Two",Two!$D102,IF(H$9="Three",Three!$D102,IF(H$9="Four",Four!$D102,""))))</f>
        <v/>
      </c>
      <c r="I101" s="25"/>
      <c r="J101" s="8" t="str">
        <f>IF(J$9="One",One!$D102,IF(J$9="Two",Two!$D102,IF(J$9="Three",Three!$D102,IF(J$9="Four",Four!$D102,""))))</f>
        <v/>
      </c>
      <c r="K101" s="25"/>
      <c r="L101" s="8" t="str">
        <f>IF(L$9="One",One!$D102,IF(L$9="Two",Two!$D102,IF(L$9="Three",Three!$D102,IF(L$9="Four",Four!$D102,""))))</f>
        <v/>
      </c>
      <c r="M101" s="25"/>
      <c r="N101" s="8">
        <f>IF(N$9="One",One!$D102,IF(N$9="Two",Two!$D102,IF(N$9="Three",Three!$D102,IF(N$9="Four",Four!$D102,""))))</f>
        <v>0</v>
      </c>
      <c r="O101" s="25"/>
      <c r="P101" s="8">
        <f>IF(P$9="One",One!$D102,IF(P$9="Two",Two!$D102,IF(P$9="Three",Three!$D102,IF(P$9="Four",Four!$D102,""))))</f>
        <v>0</v>
      </c>
      <c r="Q101" s="25"/>
      <c r="R101" s="8">
        <f>IF(R$9="One",One!$D102,IF(R$9="Two",Two!$D102,IF(R$9="Three",Three!$D102,IF(R$9="Four",Four!$D102,""))))</f>
        <v>0</v>
      </c>
      <c r="S101" s="25"/>
      <c r="T101" s="8">
        <f>IF(T$9="One",One!$D102,IF(T$9="Two",Two!$D102,IF(T$9="Three",Three!$D102,IF(T$9="Four",Four!$D102,""))))</f>
        <v>0</v>
      </c>
      <c r="U101" s="25"/>
      <c r="V101" s="8" t="str">
        <f>IF(V$9="One",One!$D102,IF(V$9="Two",Two!$D102,IF(V$9="Three",Three!$D102,IF(V$9="Four",Four!$D102,""))))</f>
        <v/>
      </c>
      <c r="W101" s="25"/>
      <c r="X101" s="8" t="str">
        <f>IF(X$9="One",One!$D102,IF(X$9="Two",Two!$D102,IF(X$9="Three",Three!$D102,IF(X$9="Four",Four!$D102,""))))</f>
        <v/>
      </c>
      <c r="Y101" s="25"/>
      <c r="Z101" s="8" t="str">
        <f>IF(Z$9="One",One!$D102,IF(Z$9="Two",Two!$D102,IF(Z$9="Three",Three!$D102,IF(Z$9="Four",Four!$D102,""))))</f>
        <v/>
      </c>
    </row>
    <row r="102" spans="1:26">
      <c r="A102" s="24"/>
      <c r="B102" s="24"/>
      <c r="C102" s="24"/>
      <c r="D102" s="10">
        <f t="shared" si="1"/>
        <v>0</v>
      </c>
      <c r="E102" s="25"/>
      <c r="F102" s="8" t="str">
        <f>IF(F$9="One",One!$D103,IF(F$9="Two",Two!$D103,IF(F$9="Three",Three!$D103,IF(F$9="Four",Four!$D103,""))))</f>
        <v/>
      </c>
      <c r="G102" s="25"/>
      <c r="H102" s="8" t="str">
        <f>IF(H$9="One",One!$D103,IF(H$9="Two",Two!$D103,IF(H$9="Three",Three!$D103,IF(H$9="Four",Four!$D103,""))))</f>
        <v/>
      </c>
      <c r="I102" s="25"/>
      <c r="J102" s="8" t="str">
        <f>IF(J$9="One",One!$D103,IF(J$9="Two",Two!$D103,IF(J$9="Three",Three!$D103,IF(J$9="Four",Four!$D103,""))))</f>
        <v/>
      </c>
      <c r="K102" s="25"/>
      <c r="L102" s="8" t="str">
        <f>IF(L$9="One",One!$D103,IF(L$9="Two",Two!$D103,IF(L$9="Three",Three!$D103,IF(L$9="Four",Four!$D103,""))))</f>
        <v/>
      </c>
      <c r="M102" s="25"/>
      <c r="N102" s="8">
        <f>IF(N$9="One",One!$D103,IF(N$9="Two",Two!$D103,IF(N$9="Three",Three!$D103,IF(N$9="Four",Four!$D103,""))))</f>
        <v>0</v>
      </c>
      <c r="O102" s="25"/>
      <c r="P102" s="8">
        <f>IF(P$9="One",One!$D103,IF(P$9="Two",Two!$D103,IF(P$9="Three",Three!$D103,IF(P$9="Four",Four!$D103,""))))</f>
        <v>0</v>
      </c>
      <c r="Q102" s="25"/>
      <c r="R102" s="8">
        <f>IF(R$9="One",One!$D103,IF(R$9="Two",Two!$D103,IF(R$9="Three",Three!$D103,IF(R$9="Four",Four!$D103,""))))</f>
        <v>0</v>
      </c>
      <c r="S102" s="25"/>
      <c r="T102" s="8">
        <f>IF(T$9="One",One!$D103,IF(T$9="Two",Two!$D103,IF(T$9="Three",Three!$D103,IF(T$9="Four",Four!$D103,""))))</f>
        <v>0</v>
      </c>
      <c r="U102" s="25"/>
      <c r="V102" s="8" t="str">
        <f>IF(V$9="One",One!$D103,IF(V$9="Two",Two!$D103,IF(V$9="Three",Three!$D103,IF(V$9="Four",Four!$D103,""))))</f>
        <v/>
      </c>
      <c r="W102" s="25"/>
      <c r="X102" s="8" t="str">
        <f>IF(X$9="One",One!$D103,IF(X$9="Two",Two!$D103,IF(X$9="Three",Three!$D103,IF(X$9="Four",Four!$D103,""))))</f>
        <v/>
      </c>
      <c r="Y102" s="25"/>
      <c r="Z102" s="8" t="str">
        <f>IF(Z$9="One",One!$D103,IF(Z$9="Two",Two!$D103,IF(Z$9="Three",Three!$D103,IF(Z$9="Four",Four!$D103,""))))</f>
        <v/>
      </c>
    </row>
    <row r="103" spans="1:26">
      <c r="A103" s="24"/>
      <c r="B103" s="24"/>
      <c r="C103" s="24"/>
      <c r="D103" s="10">
        <f t="shared" si="1"/>
        <v>0</v>
      </c>
      <c r="E103" s="25"/>
      <c r="F103" s="8" t="str">
        <f>IF(F$9="One",One!$D104,IF(F$9="Two",Two!$D104,IF(F$9="Three",Three!$D104,IF(F$9="Four",Four!$D104,""))))</f>
        <v/>
      </c>
      <c r="G103" s="25"/>
      <c r="H103" s="8" t="str">
        <f>IF(H$9="One",One!$D104,IF(H$9="Two",Two!$D104,IF(H$9="Three",Three!$D104,IF(H$9="Four",Four!$D104,""))))</f>
        <v/>
      </c>
      <c r="I103" s="25"/>
      <c r="J103" s="8" t="str">
        <f>IF(J$9="One",One!$D104,IF(J$9="Two",Two!$D104,IF(J$9="Three",Three!$D104,IF(J$9="Four",Four!$D104,""))))</f>
        <v/>
      </c>
      <c r="K103" s="25"/>
      <c r="L103" s="8" t="str">
        <f>IF(L$9="One",One!$D104,IF(L$9="Two",Two!$D104,IF(L$9="Three",Three!$D104,IF(L$9="Four",Four!$D104,""))))</f>
        <v/>
      </c>
      <c r="M103" s="25"/>
      <c r="N103" s="8">
        <f>IF(N$9="One",One!$D104,IF(N$9="Two",Two!$D104,IF(N$9="Three",Three!$D104,IF(N$9="Four",Four!$D104,""))))</f>
        <v>0</v>
      </c>
      <c r="O103" s="25"/>
      <c r="P103" s="8">
        <f>IF(P$9="One",One!$D104,IF(P$9="Two",Two!$D104,IF(P$9="Three",Three!$D104,IF(P$9="Four",Four!$D104,""))))</f>
        <v>0</v>
      </c>
      <c r="Q103" s="25"/>
      <c r="R103" s="8">
        <f>IF(R$9="One",One!$D104,IF(R$9="Two",Two!$D104,IF(R$9="Three",Three!$D104,IF(R$9="Four",Four!$D104,""))))</f>
        <v>0</v>
      </c>
      <c r="S103" s="25"/>
      <c r="T103" s="8">
        <f>IF(T$9="One",One!$D104,IF(T$9="Two",Two!$D104,IF(T$9="Three",Three!$D104,IF(T$9="Four",Four!$D104,""))))</f>
        <v>0</v>
      </c>
      <c r="U103" s="25"/>
      <c r="V103" s="8" t="str">
        <f>IF(V$9="One",One!$D104,IF(V$9="Two",Two!$D104,IF(V$9="Three",Three!$D104,IF(V$9="Four",Four!$D104,""))))</f>
        <v/>
      </c>
      <c r="W103" s="25"/>
      <c r="X103" s="8" t="str">
        <f>IF(X$9="One",One!$D104,IF(X$9="Two",Two!$D104,IF(X$9="Three",Three!$D104,IF(X$9="Four",Four!$D104,""))))</f>
        <v/>
      </c>
      <c r="Y103" s="25"/>
      <c r="Z103" s="8" t="str">
        <f>IF(Z$9="One",One!$D104,IF(Z$9="Two",Two!$D104,IF(Z$9="Three",Three!$D104,IF(Z$9="Four",Four!$D104,""))))</f>
        <v/>
      </c>
    </row>
    <row r="104" spans="1:26">
      <c r="A104" s="24"/>
      <c r="B104" s="24"/>
      <c r="C104" s="24"/>
      <c r="D104" s="10">
        <f t="shared" si="1"/>
        <v>0</v>
      </c>
      <c r="E104" s="25"/>
      <c r="F104" s="8" t="str">
        <f>IF(F$9="One",One!$D105,IF(F$9="Two",Two!$D105,IF(F$9="Three",Three!$D105,IF(F$9="Four",Four!$D105,""))))</f>
        <v/>
      </c>
      <c r="G104" s="25"/>
      <c r="H104" s="8" t="str">
        <f>IF(H$9="One",One!$D105,IF(H$9="Two",Two!$D105,IF(H$9="Three",Three!$D105,IF(H$9="Four",Four!$D105,""))))</f>
        <v/>
      </c>
      <c r="I104" s="25"/>
      <c r="J104" s="8" t="str">
        <f>IF(J$9="One",One!$D105,IF(J$9="Two",Two!$D105,IF(J$9="Three",Three!$D105,IF(J$9="Four",Four!$D105,""))))</f>
        <v/>
      </c>
      <c r="K104" s="25"/>
      <c r="L104" s="8" t="str">
        <f>IF(L$9="One",One!$D105,IF(L$9="Two",Two!$D105,IF(L$9="Three",Three!$D105,IF(L$9="Four",Four!$D105,""))))</f>
        <v/>
      </c>
      <c r="M104" s="25"/>
      <c r="N104" s="8">
        <f>IF(N$9="One",One!$D105,IF(N$9="Two",Two!$D105,IF(N$9="Three",Three!$D105,IF(N$9="Four",Four!$D105,""))))</f>
        <v>0</v>
      </c>
      <c r="O104" s="25"/>
      <c r="P104" s="8">
        <f>IF(P$9="One",One!$D105,IF(P$9="Two",Two!$D105,IF(P$9="Three",Three!$D105,IF(P$9="Four",Four!$D105,""))))</f>
        <v>0</v>
      </c>
      <c r="Q104" s="25"/>
      <c r="R104" s="8">
        <f>IF(R$9="One",One!$D105,IF(R$9="Two",Two!$D105,IF(R$9="Three",Three!$D105,IF(R$9="Four",Four!$D105,""))))</f>
        <v>0</v>
      </c>
      <c r="S104" s="25"/>
      <c r="T104" s="8">
        <f>IF(T$9="One",One!$D105,IF(T$9="Two",Two!$D105,IF(T$9="Three",Three!$D105,IF(T$9="Four",Four!$D105,""))))</f>
        <v>0</v>
      </c>
      <c r="U104" s="25"/>
      <c r="V104" s="8" t="str">
        <f>IF(V$9="One",One!$D105,IF(V$9="Two",Two!$D105,IF(V$9="Three",Three!$D105,IF(V$9="Four",Four!$D105,""))))</f>
        <v/>
      </c>
      <c r="W104" s="25"/>
      <c r="X104" s="8" t="str">
        <f>IF(X$9="One",One!$D105,IF(X$9="Two",Two!$D105,IF(X$9="Three",Three!$D105,IF(X$9="Four",Four!$D105,""))))</f>
        <v/>
      </c>
      <c r="Y104" s="25"/>
      <c r="Z104" s="8" t="str">
        <f>IF(Z$9="One",One!$D105,IF(Z$9="Two",Two!$D105,IF(Z$9="Three",Three!$D105,IF(Z$9="Four",Four!$D105,""))))</f>
        <v/>
      </c>
    </row>
    <row r="105" spans="1:26">
      <c r="A105" s="24"/>
      <c r="B105" s="24"/>
      <c r="C105" s="24"/>
      <c r="D105" s="10">
        <f t="shared" si="1"/>
        <v>0</v>
      </c>
      <c r="E105" s="25"/>
      <c r="F105" s="8" t="str">
        <f>IF(F$9="One",One!$D106,IF(F$9="Two",Two!$D106,IF(F$9="Three",Three!$D106,IF(F$9="Four",Four!$D106,""))))</f>
        <v/>
      </c>
      <c r="G105" s="25"/>
      <c r="H105" s="8" t="str">
        <f>IF(H$9="One",One!$D106,IF(H$9="Two",Two!$D106,IF(H$9="Three",Three!$D106,IF(H$9="Four",Four!$D106,""))))</f>
        <v/>
      </c>
      <c r="I105" s="25"/>
      <c r="J105" s="8" t="str">
        <f>IF(J$9="One",One!$D106,IF(J$9="Two",Two!$D106,IF(J$9="Three",Three!$D106,IF(J$9="Four",Four!$D106,""))))</f>
        <v/>
      </c>
      <c r="K105" s="25"/>
      <c r="L105" s="8" t="str">
        <f>IF(L$9="One",One!$D106,IF(L$9="Two",Two!$D106,IF(L$9="Three",Three!$D106,IF(L$9="Four",Four!$D106,""))))</f>
        <v/>
      </c>
      <c r="M105" s="25"/>
      <c r="N105" s="8">
        <f>IF(N$9="One",One!$D106,IF(N$9="Two",Two!$D106,IF(N$9="Three",Three!$D106,IF(N$9="Four",Four!$D106,""))))</f>
        <v>0</v>
      </c>
      <c r="O105" s="25"/>
      <c r="P105" s="8">
        <f>IF(P$9="One",One!$D106,IF(P$9="Two",Two!$D106,IF(P$9="Three",Three!$D106,IF(P$9="Four",Four!$D106,""))))</f>
        <v>0</v>
      </c>
      <c r="Q105" s="25"/>
      <c r="R105" s="8">
        <f>IF(R$9="One",One!$D106,IF(R$9="Two",Two!$D106,IF(R$9="Three",Three!$D106,IF(R$9="Four",Four!$D106,""))))</f>
        <v>0</v>
      </c>
      <c r="S105" s="25"/>
      <c r="T105" s="8">
        <f>IF(T$9="One",One!$D106,IF(T$9="Two",Two!$D106,IF(T$9="Three",Three!$D106,IF(T$9="Four",Four!$D106,""))))</f>
        <v>0</v>
      </c>
      <c r="U105" s="25"/>
      <c r="V105" s="8" t="str">
        <f>IF(V$9="One",One!$D106,IF(V$9="Two",Two!$D106,IF(V$9="Three",Three!$D106,IF(V$9="Four",Four!$D106,""))))</f>
        <v/>
      </c>
      <c r="W105" s="25"/>
      <c r="X105" s="8" t="str">
        <f>IF(X$9="One",One!$D106,IF(X$9="Two",Two!$D106,IF(X$9="Three",Three!$D106,IF(X$9="Four",Four!$D106,""))))</f>
        <v/>
      </c>
      <c r="Y105" s="25"/>
      <c r="Z105" s="8" t="str">
        <f>IF(Z$9="One",One!$D106,IF(Z$9="Two",Two!$D106,IF(Z$9="Three",Three!$D106,IF(Z$9="Four",Four!$D106,""))))</f>
        <v/>
      </c>
    </row>
    <row r="106" spans="1:26">
      <c r="A106" s="24"/>
      <c r="B106" s="24"/>
      <c r="C106" s="24"/>
      <c r="D106" s="10">
        <f t="shared" si="1"/>
        <v>0</v>
      </c>
      <c r="E106" s="25"/>
      <c r="F106" s="8" t="str">
        <f>IF(F$9="One",One!$D107,IF(F$9="Two",Two!$D107,IF(F$9="Three",Three!$D107,IF(F$9="Four",Four!$D107,""))))</f>
        <v/>
      </c>
      <c r="G106" s="25"/>
      <c r="H106" s="8" t="str">
        <f>IF(H$9="One",One!$D107,IF(H$9="Two",Two!$D107,IF(H$9="Three",Three!$D107,IF(H$9="Four",Four!$D107,""))))</f>
        <v/>
      </c>
      <c r="I106" s="25"/>
      <c r="J106" s="8" t="str">
        <f>IF(J$9="One",One!$D107,IF(J$9="Two",Two!$D107,IF(J$9="Three",Three!$D107,IF(J$9="Four",Four!$D107,""))))</f>
        <v/>
      </c>
      <c r="K106" s="25"/>
      <c r="L106" s="8" t="str">
        <f>IF(L$9="One",One!$D107,IF(L$9="Two",Two!$D107,IF(L$9="Three",Three!$D107,IF(L$9="Four",Four!$D107,""))))</f>
        <v/>
      </c>
      <c r="M106" s="25"/>
      <c r="N106" s="8">
        <f>IF(N$9="One",One!$D107,IF(N$9="Two",Two!$D107,IF(N$9="Three",Three!$D107,IF(N$9="Four",Four!$D107,""))))</f>
        <v>0</v>
      </c>
      <c r="O106" s="25"/>
      <c r="P106" s="8">
        <f>IF(P$9="One",One!$D107,IF(P$9="Two",Two!$D107,IF(P$9="Three",Three!$D107,IF(P$9="Four",Four!$D107,""))))</f>
        <v>0</v>
      </c>
      <c r="Q106" s="25"/>
      <c r="R106" s="8">
        <f>IF(R$9="One",One!$D107,IF(R$9="Two",Two!$D107,IF(R$9="Three",Three!$D107,IF(R$9="Four",Four!$D107,""))))</f>
        <v>0</v>
      </c>
      <c r="S106" s="25"/>
      <c r="T106" s="8">
        <f>IF(T$9="One",One!$D107,IF(T$9="Two",Two!$D107,IF(T$9="Three",Three!$D107,IF(T$9="Four",Four!$D107,""))))</f>
        <v>0</v>
      </c>
      <c r="U106" s="25"/>
      <c r="V106" s="8" t="str">
        <f>IF(V$9="One",One!$D107,IF(V$9="Two",Two!$D107,IF(V$9="Three",Three!$D107,IF(V$9="Four",Four!$D107,""))))</f>
        <v/>
      </c>
      <c r="W106" s="25"/>
      <c r="X106" s="8" t="str">
        <f>IF(X$9="One",One!$D107,IF(X$9="Two",Two!$D107,IF(X$9="Three",Three!$D107,IF(X$9="Four",Four!$D107,""))))</f>
        <v/>
      </c>
      <c r="Y106" s="25"/>
      <c r="Z106" s="8" t="str">
        <f>IF(Z$9="One",One!$D107,IF(Z$9="Two",Two!$D107,IF(Z$9="Three",Three!$D107,IF(Z$9="Four",Four!$D107,""))))</f>
        <v/>
      </c>
    </row>
    <row r="107" spans="1:26">
      <c r="A107" s="24"/>
      <c r="B107" s="24"/>
      <c r="C107" s="24"/>
      <c r="D107" s="10">
        <f t="shared" si="1"/>
        <v>0</v>
      </c>
      <c r="E107" s="25"/>
      <c r="F107" s="8" t="str">
        <f>IF(F$9="One",One!$D108,IF(F$9="Two",Two!$D108,IF(F$9="Three",Three!$D108,IF(F$9="Four",Four!$D108,""))))</f>
        <v/>
      </c>
      <c r="G107" s="25"/>
      <c r="H107" s="8" t="str">
        <f>IF(H$9="One",One!$D108,IF(H$9="Two",Two!$D108,IF(H$9="Three",Three!$D108,IF(H$9="Four",Four!$D108,""))))</f>
        <v/>
      </c>
      <c r="I107" s="25"/>
      <c r="J107" s="8" t="str">
        <f>IF(J$9="One",One!$D108,IF(J$9="Two",Two!$D108,IF(J$9="Three",Three!$D108,IF(J$9="Four",Four!$D108,""))))</f>
        <v/>
      </c>
      <c r="K107" s="25"/>
      <c r="L107" s="8" t="str">
        <f>IF(L$9="One",One!$D108,IF(L$9="Two",Two!$D108,IF(L$9="Three",Three!$D108,IF(L$9="Four",Four!$D108,""))))</f>
        <v/>
      </c>
      <c r="M107" s="25"/>
      <c r="N107" s="8">
        <f>IF(N$9="One",One!$D108,IF(N$9="Two",Two!$D108,IF(N$9="Three",Three!$D108,IF(N$9="Four",Four!$D108,""))))</f>
        <v>0</v>
      </c>
      <c r="O107" s="25"/>
      <c r="P107" s="8">
        <f>IF(P$9="One",One!$D108,IF(P$9="Two",Two!$D108,IF(P$9="Three",Three!$D108,IF(P$9="Four",Four!$D108,""))))</f>
        <v>0</v>
      </c>
      <c r="Q107" s="25"/>
      <c r="R107" s="8">
        <f>IF(R$9="One",One!$D108,IF(R$9="Two",Two!$D108,IF(R$9="Three",Three!$D108,IF(R$9="Four",Four!$D108,""))))</f>
        <v>0</v>
      </c>
      <c r="S107" s="25"/>
      <c r="T107" s="8">
        <f>IF(T$9="One",One!$D108,IF(T$9="Two",Two!$D108,IF(T$9="Three",Three!$D108,IF(T$9="Four",Four!$D108,""))))</f>
        <v>0</v>
      </c>
      <c r="U107" s="25"/>
      <c r="V107" s="8" t="str">
        <f>IF(V$9="One",One!$D108,IF(V$9="Two",Two!$D108,IF(V$9="Three",Three!$D108,IF(V$9="Four",Four!$D108,""))))</f>
        <v/>
      </c>
      <c r="W107" s="25"/>
      <c r="X107" s="8" t="str">
        <f>IF(X$9="One",One!$D108,IF(X$9="Two",Two!$D108,IF(X$9="Three",Three!$D108,IF(X$9="Four",Four!$D108,""))))</f>
        <v/>
      </c>
      <c r="Y107" s="25"/>
      <c r="Z107" s="8" t="str">
        <f>IF(Z$9="One",One!$D108,IF(Z$9="Two",Two!$D108,IF(Z$9="Three",Three!$D108,IF(Z$9="Four",Four!$D108,""))))</f>
        <v/>
      </c>
    </row>
    <row r="108" spans="1:26">
      <c r="A108" s="24"/>
      <c r="B108" s="24"/>
      <c r="C108" s="24"/>
      <c r="D108" s="10">
        <f t="shared" si="1"/>
        <v>0</v>
      </c>
      <c r="E108" s="25"/>
      <c r="F108" s="8" t="str">
        <f>IF(F$9="One",One!$D109,IF(F$9="Two",Two!$D109,IF(F$9="Three",Three!$D109,IF(F$9="Four",Four!$D109,""))))</f>
        <v/>
      </c>
      <c r="G108" s="25"/>
      <c r="H108" s="8" t="str">
        <f>IF(H$9="One",One!$D109,IF(H$9="Two",Two!$D109,IF(H$9="Three",Three!$D109,IF(H$9="Four",Four!$D109,""))))</f>
        <v/>
      </c>
      <c r="I108" s="25"/>
      <c r="J108" s="8" t="str">
        <f>IF(J$9="One",One!$D109,IF(J$9="Two",Two!$D109,IF(J$9="Three",Three!$D109,IF(J$9="Four",Four!$D109,""))))</f>
        <v/>
      </c>
      <c r="K108" s="25"/>
      <c r="L108" s="8" t="str">
        <f>IF(L$9="One",One!$D109,IF(L$9="Two",Two!$D109,IF(L$9="Three",Three!$D109,IF(L$9="Four",Four!$D109,""))))</f>
        <v/>
      </c>
      <c r="M108" s="25"/>
      <c r="N108" s="8">
        <f>IF(N$9="One",One!$D109,IF(N$9="Two",Two!$D109,IF(N$9="Three",Three!$D109,IF(N$9="Four",Four!$D109,""))))</f>
        <v>0</v>
      </c>
      <c r="O108" s="25"/>
      <c r="P108" s="8">
        <f>IF(P$9="One",One!$D109,IF(P$9="Two",Two!$D109,IF(P$9="Three",Three!$D109,IF(P$9="Four",Four!$D109,""))))</f>
        <v>0</v>
      </c>
      <c r="Q108" s="25"/>
      <c r="R108" s="8">
        <f>IF(R$9="One",One!$D109,IF(R$9="Two",Two!$D109,IF(R$9="Three",Three!$D109,IF(R$9="Four",Four!$D109,""))))</f>
        <v>0</v>
      </c>
      <c r="S108" s="25"/>
      <c r="T108" s="8">
        <f>IF(T$9="One",One!$D109,IF(T$9="Two",Two!$D109,IF(T$9="Three",Three!$D109,IF(T$9="Four",Four!$D109,""))))</f>
        <v>0</v>
      </c>
      <c r="U108" s="25"/>
      <c r="V108" s="8" t="str">
        <f>IF(V$9="One",One!$D109,IF(V$9="Two",Two!$D109,IF(V$9="Three",Three!$D109,IF(V$9="Four",Four!$D109,""))))</f>
        <v/>
      </c>
      <c r="W108" s="25"/>
      <c r="X108" s="8" t="str">
        <f>IF(X$9="One",One!$D109,IF(X$9="Two",Two!$D109,IF(X$9="Three",Three!$D109,IF(X$9="Four",Four!$D109,""))))</f>
        <v/>
      </c>
      <c r="Y108" s="25"/>
      <c r="Z108" s="8" t="str">
        <f>IF(Z$9="One",One!$D109,IF(Z$9="Two",Two!$D109,IF(Z$9="Three",Three!$D109,IF(Z$9="Four",Four!$D109,""))))</f>
        <v/>
      </c>
    </row>
    <row r="109" spans="1:26">
      <c r="A109" s="24"/>
      <c r="B109" s="24"/>
      <c r="C109" s="24"/>
      <c r="D109" s="10">
        <f t="shared" si="1"/>
        <v>0</v>
      </c>
      <c r="E109" s="25"/>
      <c r="F109" s="8" t="str">
        <f>IF(F$9="One",One!$D110,IF(F$9="Two",Two!$D110,IF(F$9="Three",Three!$D110,IF(F$9="Four",Four!$D110,""))))</f>
        <v/>
      </c>
      <c r="G109" s="25"/>
      <c r="H109" s="8" t="str">
        <f>IF(H$9="One",One!$D110,IF(H$9="Two",Two!$D110,IF(H$9="Three",Three!$D110,IF(H$9="Four",Four!$D110,""))))</f>
        <v/>
      </c>
      <c r="I109" s="25"/>
      <c r="J109" s="8" t="str">
        <f>IF(J$9="One",One!$D110,IF(J$9="Two",Two!$D110,IF(J$9="Three",Three!$D110,IF(J$9="Four",Four!$D110,""))))</f>
        <v/>
      </c>
      <c r="K109" s="25"/>
      <c r="L109" s="8" t="str">
        <f>IF(L$9="One",One!$D110,IF(L$9="Two",Two!$D110,IF(L$9="Three",Three!$D110,IF(L$9="Four",Four!$D110,""))))</f>
        <v/>
      </c>
      <c r="M109" s="25"/>
      <c r="N109" s="8">
        <f>IF(N$9="One",One!$D110,IF(N$9="Two",Two!$D110,IF(N$9="Three",Three!$D110,IF(N$9="Four",Four!$D110,""))))</f>
        <v>0</v>
      </c>
      <c r="O109" s="25"/>
      <c r="P109" s="8">
        <f>IF(P$9="One",One!$D110,IF(P$9="Two",Two!$D110,IF(P$9="Three",Three!$D110,IF(P$9="Four",Four!$D110,""))))</f>
        <v>0</v>
      </c>
      <c r="Q109" s="25"/>
      <c r="R109" s="8">
        <f>IF(R$9="One",One!$D110,IF(R$9="Two",Two!$D110,IF(R$9="Three",Three!$D110,IF(R$9="Four",Four!$D110,""))))</f>
        <v>0</v>
      </c>
      <c r="S109" s="25"/>
      <c r="T109" s="8">
        <f>IF(T$9="One",One!$D110,IF(T$9="Two",Two!$D110,IF(T$9="Three",Three!$D110,IF(T$9="Four",Four!$D110,""))))</f>
        <v>0</v>
      </c>
      <c r="U109" s="25"/>
      <c r="V109" s="8" t="str">
        <f>IF(V$9="One",One!$D110,IF(V$9="Two",Two!$D110,IF(V$9="Three",Three!$D110,IF(V$9="Four",Four!$D110,""))))</f>
        <v/>
      </c>
      <c r="W109" s="25"/>
      <c r="X109" s="8" t="str">
        <f>IF(X$9="One",One!$D110,IF(X$9="Two",Two!$D110,IF(X$9="Three",Three!$D110,IF(X$9="Four",Four!$D110,""))))</f>
        <v/>
      </c>
      <c r="Y109" s="25"/>
      <c r="Z109" s="8" t="str">
        <f>IF(Z$9="One",One!$D110,IF(Z$9="Two",Two!$D110,IF(Z$9="Three",Three!$D110,IF(Z$9="Four",Four!$D110,""))))</f>
        <v/>
      </c>
    </row>
    <row r="110" spans="1:26">
      <c r="A110" s="24"/>
      <c r="B110" s="24"/>
      <c r="C110" s="24"/>
      <c r="D110" s="10">
        <f t="shared" si="1"/>
        <v>0</v>
      </c>
      <c r="E110" s="25"/>
      <c r="F110" s="8" t="str">
        <f>IF(F$9="One",One!$D111,IF(F$9="Two",Two!$D111,IF(F$9="Three",Three!$D111,IF(F$9="Four",Four!$D111,""))))</f>
        <v/>
      </c>
      <c r="G110" s="25"/>
      <c r="H110" s="8" t="str">
        <f>IF(H$9="One",One!$D111,IF(H$9="Two",Two!$D111,IF(H$9="Three",Three!$D111,IF(H$9="Four",Four!$D111,""))))</f>
        <v/>
      </c>
      <c r="I110" s="25"/>
      <c r="J110" s="8" t="str">
        <f>IF(J$9="One",One!$D111,IF(J$9="Two",Two!$D111,IF(J$9="Three",Three!$D111,IF(J$9="Four",Four!$D111,""))))</f>
        <v/>
      </c>
      <c r="K110" s="25"/>
      <c r="L110" s="8" t="str">
        <f>IF(L$9="One",One!$D111,IF(L$9="Two",Two!$D111,IF(L$9="Three",Three!$D111,IF(L$9="Four",Four!$D111,""))))</f>
        <v/>
      </c>
      <c r="M110" s="25"/>
      <c r="N110" s="8">
        <f>IF(N$9="One",One!$D111,IF(N$9="Two",Two!$D111,IF(N$9="Three",Three!$D111,IF(N$9="Four",Four!$D111,""))))</f>
        <v>0</v>
      </c>
      <c r="O110" s="25"/>
      <c r="P110" s="8">
        <f>IF(P$9="One",One!$D111,IF(P$9="Two",Two!$D111,IF(P$9="Three",Three!$D111,IF(P$9="Four",Four!$D111,""))))</f>
        <v>0</v>
      </c>
      <c r="Q110" s="25"/>
      <c r="R110" s="8">
        <f>IF(R$9="One",One!$D111,IF(R$9="Two",Two!$D111,IF(R$9="Three",Three!$D111,IF(R$9="Four",Four!$D111,""))))</f>
        <v>0</v>
      </c>
      <c r="S110" s="25"/>
      <c r="T110" s="8">
        <f>IF(T$9="One",One!$D111,IF(T$9="Two",Two!$D111,IF(T$9="Three",Three!$D111,IF(T$9="Four",Four!$D111,""))))</f>
        <v>0</v>
      </c>
      <c r="U110" s="25"/>
      <c r="V110" s="8" t="str">
        <f>IF(V$9="One",One!$D111,IF(V$9="Two",Two!$D111,IF(V$9="Three",Three!$D111,IF(V$9="Four",Four!$D111,""))))</f>
        <v/>
      </c>
      <c r="W110" s="25"/>
      <c r="X110" s="8" t="str">
        <f>IF(X$9="One",One!$D111,IF(X$9="Two",Two!$D111,IF(X$9="Three",Three!$D111,IF(X$9="Four",Four!$D111,""))))</f>
        <v/>
      </c>
      <c r="Y110" s="25"/>
      <c r="Z110" s="8" t="str">
        <f>IF(Z$9="One",One!$D111,IF(Z$9="Two",Two!$D111,IF(Z$9="Three",Three!$D111,IF(Z$9="Four",Four!$D111,""))))</f>
        <v/>
      </c>
    </row>
    <row r="111" spans="1:26">
      <c r="A111" s="24"/>
      <c r="B111" s="24"/>
      <c r="C111" s="24"/>
      <c r="D111" s="10">
        <f t="shared" si="1"/>
        <v>0</v>
      </c>
      <c r="E111" s="25"/>
      <c r="F111" s="8" t="str">
        <f>IF(F$9="One",One!$D112,IF(F$9="Two",Two!$D112,IF(F$9="Three",Three!$D112,IF(F$9="Four",Four!$D112,""))))</f>
        <v/>
      </c>
      <c r="G111" s="25"/>
      <c r="H111" s="8" t="str">
        <f>IF(H$9="One",One!$D112,IF(H$9="Two",Two!$D112,IF(H$9="Three",Three!$D112,IF(H$9="Four",Four!$D112,""))))</f>
        <v/>
      </c>
      <c r="I111" s="25"/>
      <c r="J111" s="8" t="str">
        <f>IF(J$9="One",One!$D112,IF(J$9="Two",Two!$D112,IF(J$9="Three",Three!$D112,IF(J$9="Four",Four!$D112,""))))</f>
        <v/>
      </c>
      <c r="K111" s="25"/>
      <c r="L111" s="8" t="str">
        <f>IF(L$9="One",One!$D112,IF(L$9="Two",Two!$D112,IF(L$9="Three",Three!$D112,IF(L$9="Four",Four!$D112,""))))</f>
        <v/>
      </c>
      <c r="M111" s="25"/>
      <c r="N111" s="8">
        <f>IF(N$9="One",One!$D112,IF(N$9="Two",Two!$D112,IF(N$9="Three",Three!$D112,IF(N$9="Four",Four!$D112,""))))</f>
        <v>0</v>
      </c>
      <c r="O111" s="25"/>
      <c r="P111" s="8">
        <f>IF(P$9="One",One!$D112,IF(P$9="Two",Two!$D112,IF(P$9="Three",Three!$D112,IF(P$9="Four",Four!$D112,""))))</f>
        <v>0</v>
      </c>
      <c r="Q111" s="25"/>
      <c r="R111" s="8">
        <f>IF(R$9="One",One!$D112,IF(R$9="Two",Two!$D112,IF(R$9="Three",Three!$D112,IF(R$9="Four",Four!$D112,""))))</f>
        <v>0</v>
      </c>
      <c r="S111" s="25"/>
      <c r="T111" s="8">
        <f>IF(T$9="One",One!$D112,IF(T$9="Two",Two!$D112,IF(T$9="Three",Three!$D112,IF(T$9="Four",Four!$D112,""))))</f>
        <v>0</v>
      </c>
      <c r="U111" s="25"/>
      <c r="V111" s="8" t="str">
        <f>IF(V$9="One",One!$D112,IF(V$9="Two",Two!$D112,IF(V$9="Three",Three!$D112,IF(V$9="Four",Four!$D112,""))))</f>
        <v/>
      </c>
      <c r="W111" s="25"/>
      <c r="X111" s="8" t="str">
        <f>IF(X$9="One",One!$D112,IF(X$9="Two",Two!$D112,IF(X$9="Three",Three!$D112,IF(X$9="Four",Four!$D112,""))))</f>
        <v/>
      </c>
      <c r="Y111" s="25"/>
      <c r="Z111" s="8" t="str">
        <f>IF(Z$9="One",One!$D112,IF(Z$9="Two",Two!$D112,IF(Z$9="Three",Three!$D112,IF(Z$9="Four",Four!$D112,""))))</f>
        <v/>
      </c>
    </row>
    <row r="112" spans="1:26">
      <c r="A112" s="24"/>
      <c r="B112" s="24"/>
      <c r="C112" s="24"/>
      <c r="D112" s="10">
        <f t="shared" si="1"/>
        <v>0</v>
      </c>
      <c r="E112" s="25"/>
      <c r="F112" s="8" t="str">
        <f>IF(F$9="One",One!$D113,IF(F$9="Two",Two!$D113,IF(F$9="Three",Three!$D113,IF(F$9="Four",Four!$D113,""))))</f>
        <v/>
      </c>
      <c r="G112" s="25"/>
      <c r="H112" s="8" t="str">
        <f>IF(H$9="One",One!$D113,IF(H$9="Two",Two!$D113,IF(H$9="Three",Three!$D113,IF(H$9="Four",Four!$D113,""))))</f>
        <v/>
      </c>
      <c r="I112" s="25"/>
      <c r="J112" s="8" t="str">
        <f>IF(J$9="One",One!$D113,IF(J$9="Two",Two!$D113,IF(J$9="Three",Three!$D113,IF(J$9="Four",Four!$D113,""))))</f>
        <v/>
      </c>
      <c r="K112" s="25"/>
      <c r="L112" s="8" t="str">
        <f>IF(L$9="One",One!$D113,IF(L$9="Two",Two!$D113,IF(L$9="Three",Three!$D113,IF(L$9="Four",Four!$D113,""))))</f>
        <v/>
      </c>
      <c r="M112" s="25"/>
      <c r="N112" s="8">
        <f>IF(N$9="One",One!$D113,IF(N$9="Two",Two!$D113,IF(N$9="Three",Three!$D113,IF(N$9="Four",Four!$D113,""))))</f>
        <v>0</v>
      </c>
      <c r="O112" s="25"/>
      <c r="P112" s="8">
        <f>IF(P$9="One",One!$D113,IF(P$9="Two",Two!$D113,IF(P$9="Three",Three!$D113,IF(P$9="Four",Four!$D113,""))))</f>
        <v>0</v>
      </c>
      <c r="Q112" s="25"/>
      <c r="R112" s="8">
        <f>IF(R$9="One",One!$D113,IF(R$9="Two",Two!$D113,IF(R$9="Three",Three!$D113,IF(R$9="Four",Four!$D113,""))))</f>
        <v>0</v>
      </c>
      <c r="S112" s="25"/>
      <c r="T112" s="8">
        <f>IF(T$9="One",One!$D113,IF(T$9="Two",Two!$D113,IF(T$9="Three",Three!$D113,IF(T$9="Four",Four!$D113,""))))</f>
        <v>0</v>
      </c>
      <c r="U112" s="25"/>
      <c r="V112" s="8" t="str">
        <f>IF(V$9="One",One!$D113,IF(V$9="Two",Two!$D113,IF(V$9="Three",Three!$D113,IF(V$9="Four",Four!$D113,""))))</f>
        <v/>
      </c>
      <c r="W112" s="25"/>
      <c r="X112" s="8" t="str">
        <f>IF(X$9="One",One!$D113,IF(X$9="Two",Two!$D113,IF(X$9="Three",Three!$D113,IF(X$9="Four",Four!$D113,""))))</f>
        <v/>
      </c>
      <c r="Y112" s="25"/>
      <c r="Z112" s="8" t="str">
        <f>IF(Z$9="One",One!$D113,IF(Z$9="Two",Two!$D113,IF(Z$9="Three",Three!$D113,IF(Z$9="Four",Four!$D113,""))))</f>
        <v/>
      </c>
    </row>
    <row r="113" spans="1:26">
      <c r="A113" s="24"/>
      <c r="B113" s="24"/>
      <c r="C113" s="24"/>
      <c r="D113" s="10">
        <f t="shared" si="1"/>
        <v>0</v>
      </c>
      <c r="E113" s="25"/>
      <c r="F113" s="8" t="str">
        <f>IF(F$9="One",One!$D114,IF(F$9="Two",Two!$D114,IF(F$9="Three",Three!$D114,IF(F$9="Four",Four!$D114,""))))</f>
        <v/>
      </c>
      <c r="G113" s="25"/>
      <c r="H113" s="8" t="str">
        <f>IF(H$9="One",One!$D114,IF(H$9="Two",Two!$D114,IF(H$9="Three",Three!$D114,IF(H$9="Four",Four!$D114,""))))</f>
        <v/>
      </c>
      <c r="I113" s="25"/>
      <c r="J113" s="8" t="str">
        <f>IF(J$9="One",One!$D114,IF(J$9="Two",Two!$D114,IF(J$9="Three",Three!$D114,IF(J$9="Four",Four!$D114,""))))</f>
        <v/>
      </c>
      <c r="K113" s="25"/>
      <c r="L113" s="8" t="str">
        <f>IF(L$9="One",One!$D114,IF(L$9="Two",Two!$D114,IF(L$9="Three",Three!$D114,IF(L$9="Four",Four!$D114,""))))</f>
        <v/>
      </c>
      <c r="M113" s="25"/>
      <c r="N113" s="8">
        <f>IF(N$9="One",One!$D114,IF(N$9="Two",Two!$D114,IF(N$9="Three",Three!$D114,IF(N$9="Four",Four!$D114,""))))</f>
        <v>0</v>
      </c>
      <c r="O113" s="25"/>
      <c r="P113" s="8">
        <f>IF(P$9="One",One!$D114,IF(P$9="Two",Two!$D114,IF(P$9="Three",Three!$D114,IF(P$9="Four",Four!$D114,""))))</f>
        <v>0</v>
      </c>
      <c r="Q113" s="25"/>
      <c r="R113" s="8">
        <f>IF(R$9="One",One!$D114,IF(R$9="Two",Two!$D114,IF(R$9="Three",Three!$D114,IF(R$9="Four",Four!$D114,""))))</f>
        <v>0</v>
      </c>
      <c r="S113" s="25"/>
      <c r="T113" s="8">
        <f>IF(T$9="One",One!$D114,IF(T$9="Two",Two!$D114,IF(T$9="Three",Three!$D114,IF(T$9="Four",Four!$D114,""))))</f>
        <v>0</v>
      </c>
      <c r="U113" s="25"/>
      <c r="V113" s="8" t="str">
        <f>IF(V$9="One",One!$D114,IF(V$9="Two",Two!$D114,IF(V$9="Three",Three!$D114,IF(V$9="Four",Four!$D114,""))))</f>
        <v/>
      </c>
      <c r="W113" s="25"/>
      <c r="X113" s="8" t="str">
        <f>IF(X$9="One",One!$D114,IF(X$9="Two",Two!$D114,IF(X$9="Three",Three!$D114,IF(X$9="Four",Four!$D114,""))))</f>
        <v/>
      </c>
      <c r="Y113" s="25"/>
      <c r="Z113" s="8" t="str">
        <f>IF(Z$9="One",One!$D114,IF(Z$9="Two",Two!$D114,IF(Z$9="Three",Three!$D114,IF(Z$9="Four",Four!$D114,""))))</f>
        <v/>
      </c>
    </row>
    <row r="114" spans="1:26">
      <c r="A114" s="24"/>
      <c r="B114" s="24"/>
      <c r="C114" s="24"/>
      <c r="D114" s="10">
        <f t="shared" si="1"/>
        <v>0</v>
      </c>
      <c r="E114" s="25"/>
      <c r="F114" s="8" t="str">
        <f>IF(F$9="One",One!$D115,IF(F$9="Two",Two!$D115,IF(F$9="Three",Three!$D115,IF(F$9="Four",Four!$D115,""))))</f>
        <v/>
      </c>
      <c r="G114" s="25"/>
      <c r="H114" s="8" t="str">
        <f>IF(H$9="One",One!$D115,IF(H$9="Two",Two!$D115,IF(H$9="Three",Three!$D115,IF(H$9="Four",Four!$D115,""))))</f>
        <v/>
      </c>
      <c r="I114" s="25"/>
      <c r="J114" s="8" t="str">
        <f>IF(J$9="One",One!$D115,IF(J$9="Two",Two!$D115,IF(J$9="Three",Three!$D115,IF(J$9="Four",Four!$D115,""))))</f>
        <v/>
      </c>
      <c r="K114" s="25"/>
      <c r="L114" s="8" t="str">
        <f>IF(L$9="One",One!$D115,IF(L$9="Two",Two!$D115,IF(L$9="Three",Three!$D115,IF(L$9="Four",Four!$D115,""))))</f>
        <v/>
      </c>
      <c r="M114" s="25"/>
      <c r="N114" s="8">
        <f>IF(N$9="One",One!$D115,IF(N$9="Two",Two!$D115,IF(N$9="Three",Three!$D115,IF(N$9="Four",Four!$D115,""))))</f>
        <v>0</v>
      </c>
      <c r="O114" s="25"/>
      <c r="P114" s="8">
        <f>IF(P$9="One",One!$D115,IF(P$9="Two",Two!$D115,IF(P$9="Three",Three!$D115,IF(P$9="Four",Four!$D115,""))))</f>
        <v>0</v>
      </c>
      <c r="Q114" s="25"/>
      <c r="R114" s="8">
        <f>IF(R$9="One",One!$D115,IF(R$9="Two",Two!$D115,IF(R$9="Three",Three!$D115,IF(R$9="Four",Four!$D115,""))))</f>
        <v>0</v>
      </c>
      <c r="S114" s="25"/>
      <c r="T114" s="8">
        <f>IF(T$9="One",One!$D115,IF(T$9="Two",Two!$D115,IF(T$9="Three",Three!$D115,IF(T$9="Four",Four!$D115,""))))</f>
        <v>0</v>
      </c>
      <c r="U114" s="25"/>
      <c r="V114" s="8" t="str">
        <f>IF(V$9="One",One!$D115,IF(V$9="Two",Two!$D115,IF(V$9="Three",Three!$D115,IF(V$9="Four",Four!$D115,""))))</f>
        <v/>
      </c>
      <c r="W114" s="25"/>
      <c r="X114" s="8" t="str">
        <f>IF(X$9="One",One!$D115,IF(X$9="Two",Two!$D115,IF(X$9="Three",Three!$D115,IF(X$9="Four",Four!$D115,""))))</f>
        <v/>
      </c>
      <c r="Y114" s="25"/>
      <c r="Z114" s="8" t="str">
        <f>IF(Z$9="One",One!$D115,IF(Z$9="Two",Two!$D115,IF(Z$9="Three",Three!$D115,IF(Z$9="Four",Four!$D115,""))))</f>
        <v/>
      </c>
    </row>
    <row r="115" spans="1:26">
      <c r="A115" s="24"/>
      <c r="B115" s="24"/>
      <c r="C115" s="24"/>
      <c r="D115" s="10">
        <f t="shared" si="1"/>
        <v>0</v>
      </c>
      <c r="E115" s="25"/>
      <c r="F115" s="8" t="str">
        <f>IF(F$9="One",One!$D116,IF(F$9="Two",Two!$D116,IF(F$9="Three",Three!$D116,IF(F$9="Four",Four!$D116,""))))</f>
        <v/>
      </c>
      <c r="G115" s="25"/>
      <c r="H115" s="8" t="str">
        <f>IF(H$9="One",One!$D116,IF(H$9="Two",Two!$D116,IF(H$9="Three",Three!$D116,IF(H$9="Four",Four!$D116,""))))</f>
        <v/>
      </c>
      <c r="I115" s="25"/>
      <c r="J115" s="8" t="str">
        <f>IF(J$9="One",One!$D116,IF(J$9="Two",Two!$D116,IF(J$9="Three",Three!$D116,IF(J$9="Four",Four!$D116,""))))</f>
        <v/>
      </c>
      <c r="K115" s="25"/>
      <c r="L115" s="8" t="str">
        <f>IF(L$9="One",One!$D116,IF(L$9="Two",Two!$D116,IF(L$9="Three",Three!$D116,IF(L$9="Four",Four!$D116,""))))</f>
        <v/>
      </c>
      <c r="M115" s="25"/>
      <c r="N115" s="8">
        <f>IF(N$9="One",One!$D116,IF(N$9="Two",Two!$D116,IF(N$9="Three",Three!$D116,IF(N$9="Four",Four!$D116,""))))</f>
        <v>0</v>
      </c>
      <c r="O115" s="25"/>
      <c r="P115" s="8">
        <f>IF(P$9="One",One!$D116,IF(P$9="Two",Two!$D116,IF(P$9="Three",Three!$D116,IF(P$9="Four",Four!$D116,""))))</f>
        <v>0</v>
      </c>
      <c r="Q115" s="25"/>
      <c r="R115" s="8">
        <f>IF(R$9="One",One!$D116,IF(R$9="Two",Two!$D116,IF(R$9="Three",Three!$D116,IF(R$9="Four",Four!$D116,""))))</f>
        <v>0</v>
      </c>
      <c r="S115" s="25"/>
      <c r="T115" s="8">
        <f>IF(T$9="One",One!$D116,IF(T$9="Two",Two!$D116,IF(T$9="Three",Three!$D116,IF(T$9="Four",Four!$D116,""))))</f>
        <v>0</v>
      </c>
      <c r="U115" s="25"/>
      <c r="V115" s="8" t="str">
        <f>IF(V$9="One",One!$D116,IF(V$9="Two",Two!$D116,IF(V$9="Three",Three!$D116,IF(V$9="Four",Four!$D116,""))))</f>
        <v/>
      </c>
      <c r="W115" s="25"/>
      <c r="X115" s="8" t="str">
        <f>IF(X$9="One",One!$D116,IF(X$9="Two",Two!$D116,IF(X$9="Three",Three!$D116,IF(X$9="Four",Four!$D116,""))))</f>
        <v/>
      </c>
      <c r="Y115" s="25"/>
      <c r="Z115" s="8" t="str">
        <f>IF(Z$9="One",One!$D116,IF(Z$9="Two",Two!$D116,IF(Z$9="Three",Three!$D116,IF(Z$9="Four",Four!$D116,""))))</f>
        <v/>
      </c>
    </row>
    <row r="116" spans="1:26">
      <c r="A116" s="24"/>
      <c r="B116" s="24"/>
      <c r="C116" s="24"/>
      <c r="D116" s="10">
        <f t="shared" si="1"/>
        <v>0</v>
      </c>
      <c r="E116" s="25"/>
      <c r="F116" s="8" t="str">
        <f>IF(F$9="One",One!$D117,IF(F$9="Two",Two!$D117,IF(F$9="Three",Three!$D117,IF(F$9="Four",Four!$D117,""))))</f>
        <v/>
      </c>
      <c r="G116" s="25"/>
      <c r="H116" s="8" t="str">
        <f>IF(H$9="One",One!$D117,IF(H$9="Two",Two!$D117,IF(H$9="Three",Three!$D117,IF(H$9="Four",Four!$D117,""))))</f>
        <v/>
      </c>
      <c r="I116" s="25"/>
      <c r="J116" s="8" t="str">
        <f>IF(J$9="One",One!$D117,IF(J$9="Two",Two!$D117,IF(J$9="Three",Three!$D117,IF(J$9="Four",Four!$D117,""))))</f>
        <v/>
      </c>
      <c r="K116" s="25"/>
      <c r="L116" s="8" t="str">
        <f>IF(L$9="One",One!$D117,IF(L$9="Two",Two!$D117,IF(L$9="Three",Three!$D117,IF(L$9="Four",Four!$D117,""))))</f>
        <v/>
      </c>
      <c r="M116" s="25"/>
      <c r="N116" s="8">
        <f>IF(N$9="One",One!$D117,IF(N$9="Two",Two!$D117,IF(N$9="Three",Three!$D117,IF(N$9="Four",Four!$D117,""))))</f>
        <v>0</v>
      </c>
      <c r="O116" s="25"/>
      <c r="P116" s="8">
        <f>IF(P$9="One",One!$D117,IF(P$9="Two",Two!$D117,IF(P$9="Three",Three!$D117,IF(P$9="Four",Four!$D117,""))))</f>
        <v>0</v>
      </c>
      <c r="Q116" s="25"/>
      <c r="R116" s="8">
        <f>IF(R$9="One",One!$D117,IF(R$9="Two",Two!$D117,IF(R$9="Three",Three!$D117,IF(R$9="Four",Four!$D117,""))))</f>
        <v>0</v>
      </c>
      <c r="S116" s="25"/>
      <c r="T116" s="8">
        <f>IF(T$9="One",One!$D117,IF(T$9="Two",Two!$D117,IF(T$9="Three",Three!$D117,IF(T$9="Four",Four!$D117,""))))</f>
        <v>0</v>
      </c>
      <c r="U116" s="25"/>
      <c r="V116" s="8" t="str">
        <f>IF(V$9="One",One!$D117,IF(V$9="Two",Two!$D117,IF(V$9="Three",Three!$D117,IF(V$9="Four",Four!$D117,""))))</f>
        <v/>
      </c>
      <c r="W116" s="25"/>
      <c r="X116" s="8" t="str">
        <f>IF(X$9="One",One!$D117,IF(X$9="Two",Two!$D117,IF(X$9="Three",Three!$D117,IF(X$9="Four",Four!$D117,""))))</f>
        <v/>
      </c>
      <c r="Y116" s="25"/>
      <c r="Z116" s="8" t="str">
        <f>IF(Z$9="One",One!$D117,IF(Z$9="Two",Two!$D117,IF(Z$9="Three",Three!$D117,IF(Z$9="Four",Four!$D117,""))))</f>
        <v/>
      </c>
    </row>
    <row r="117" spans="1:26">
      <c r="A117" s="24"/>
      <c r="B117" s="24"/>
      <c r="C117" s="24"/>
      <c r="D117" s="10">
        <f t="shared" si="1"/>
        <v>0</v>
      </c>
      <c r="E117" s="25"/>
      <c r="F117" s="8" t="str">
        <f>IF(F$9="One",One!$D118,IF(F$9="Two",Two!$D118,IF(F$9="Three",Three!$D118,IF(F$9="Four",Four!$D118,""))))</f>
        <v/>
      </c>
      <c r="G117" s="25"/>
      <c r="H117" s="8" t="str">
        <f>IF(H$9="One",One!$D118,IF(H$9="Two",Two!$D118,IF(H$9="Three",Three!$D118,IF(H$9="Four",Four!$D118,""))))</f>
        <v/>
      </c>
      <c r="I117" s="25"/>
      <c r="J117" s="8" t="str">
        <f>IF(J$9="One",One!$D118,IF(J$9="Two",Two!$D118,IF(J$9="Three",Three!$D118,IF(J$9="Four",Four!$D118,""))))</f>
        <v/>
      </c>
      <c r="K117" s="25"/>
      <c r="L117" s="8" t="str">
        <f>IF(L$9="One",One!$D118,IF(L$9="Two",Two!$D118,IF(L$9="Three",Three!$D118,IF(L$9="Four",Four!$D118,""))))</f>
        <v/>
      </c>
      <c r="M117" s="25"/>
      <c r="N117" s="8">
        <f>IF(N$9="One",One!$D118,IF(N$9="Two",Two!$D118,IF(N$9="Three",Three!$D118,IF(N$9="Four",Four!$D118,""))))</f>
        <v>0</v>
      </c>
      <c r="O117" s="25"/>
      <c r="P117" s="8">
        <f>IF(P$9="One",One!$D118,IF(P$9="Two",Two!$D118,IF(P$9="Three",Three!$D118,IF(P$9="Four",Four!$D118,""))))</f>
        <v>0</v>
      </c>
      <c r="Q117" s="25"/>
      <c r="R117" s="8">
        <f>IF(R$9="One",One!$D118,IF(R$9="Two",Two!$D118,IF(R$9="Three",Three!$D118,IF(R$9="Four",Four!$D118,""))))</f>
        <v>0</v>
      </c>
      <c r="S117" s="25"/>
      <c r="T117" s="8">
        <f>IF(T$9="One",One!$D118,IF(T$9="Two",Two!$D118,IF(T$9="Three",Three!$D118,IF(T$9="Four",Four!$D118,""))))</f>
        <v>0</v>
      </c>
      <c r="U117" s="25"/>
      <c r="V117" s="8" t="str">
        <f>IF(V$9="One",One!$D118,IF(V$9="Two",Two!$D118,IF(V$9="Three",Three!$D118,IF(V$9="Four",Four!$D118,""))))</f>
        <v/>
      </c>
      <c r="W117" s="25"/>
      <c r="X117" s="8" t="str">
        <f>IF(X$9="One",One!$D118,IF(X$9="Two",Two!$D118,IF(X$9="Three",Three!$D118,IF(X$9="Four",Four!$D118,""))))</f>
        <v/>
      </c>
      <c r="Y117" s="25"/>
      <c r="Z117" s="8" t="str">
        <f>IF(Z$9="One",One!$D118,IF(Z$9="Two",Two!$D118,IF(Z$9="Three",Three!$D118,IF(Z$9="Four",Four!$D118,""))))</f>
        <v/>
      </c>
    </row>
    <row r="118" spans="1:26">
      <c r="A118" s="24"/>
      <c r="B118" s="24"/>
      <c r="C118" s="24"/>
      <c r="D118" s="10">
        <f t="shared" si="1"/>
        <v>0</v>
      </c>
      <c r="E118" s="25"/>
      <c r="F118" s="8" t="str">
        <f>IF(F$9="One",One!$D119,IF(F$9="Two",Two!$D119,IF(F$9="Three",Three!$D119,IF(F$9="Four",Four!$D119,""))))</f>
        <v/>
      </c>
      <c r="G118" s="25"/>
      <c r="H118" s="8" t="str">
        <f>IF(H$9="One",One!$D119,IF(H$9="Two",Two!$D119,IF(H$9="Three",Three!$D119,IF(H$9="Four",Four!$D119,""))))</f>
        <v/>
      </c>
      <c r="I118" s="25"/>
      <c r="J118" s="8" t="str">
        <f>IF(J$9="One",One!$D119,IF(J$9="Two",Two!$D119,IF(J$9="Three",Three!$D119,IF(J$9="Four",Four!$D119,""))))</f>
        <v/>
      </c>
      <c r="K118" s="25"/>
      <c r="L118" s="8" t="str">
        <f>IF(L$9="One",One!$D119,IF(L$9="Two",Two!$D119,IF(L$9="Three",Three!$D119,IF(L$9="Four",Four!$D119,""))))</f>
        <v/>
      </c>
      <c r="M118" s="25"/>
      <c r="N118" s="8">
        <f>IF(N$9="One",One!$D119,IF(N$9="Two",Two!$D119,IF(N$9="Three",Three!$D119,IF(N$9="Four",Four!$D119,""))))</f>
        <v>0</v>
      </c>
      <c r="O118" s="25"/>
      <c r="P118" s="8">
        <f>IF(P$9="One",One!$D119,IF(P$9="Two",Two!$D119,IF(P$9="Three",Three!$D119,IF(P$9="Four",Four!$D119,""))))</f>
        <v>0</v>
      </c>
      <c r="Q118" s="25"/>
      <c r="R118" s="8">
        <f>IF(R$9="One",One!$D119,IF(R$9="Two",Two!$D119,IF(R$9="Three",Three!$D119,IF(R$9="Four",Four!$D119,""))))</f>
        <v>0</v>
      </c>
      <c r="S118" s="25"/>
      <c r="T118" s="8">
        <f>IF(T$9="One",One!$D119,IF(T$9="Two",Two!$D119,IF(T$9="Three",Three!$D119,IF(T$9="Four",Four!$D119,""))))</f>
        <v>0</v>
      </c>
      <c r="U118" s="25"/>
      <c r="V118" s="8" t="str">
        <f>IF(V$9="One",One!$D119,IF(V$9="Two",Two!$D119,IF(V$9="Three",Three!$D119,IF(V$9="Four",Four!$D119,""))))</f>
        <v/>
      </c>
      <c r="W118" s="25"/>
      <c r="X118" s="8" t="str">
        <f>IF(X$9="One",One!$D119,IF(X$9="Two",Two!$D119,IF(X$9="Three",Three!$D119,IF(X$9="Four",Four!$D119,""))))</f>
        <v/>
      </c>
      <c r="Y118" s="25"/>
      <c r="Z118" s="8" t="str">
        <f>IF(Z$9="One",One!$D119,IF(Z$9="Two",Two!$D119,IF(Z$9="Three",Three!$D119,IF(Z$9="Four",Four!$D119,""))))</f>
        <v/>
      </c>
    </row>
    <row r="119" spans="1:26">
      <c r="A119" s="24"/>
      <c r="B119" s="24"/>
      <c r="C119" s="24"/>
      <c r="D119" s="10">
        <f t="shared" si="1"/>
        <v>0</v>
      </c>
      <c r="E119" s="25"/>
      <c r="F119" s="8" t="str">
        <f>IF(F$9="One",One!$D120,IF(F$9="Two",Two!$D120,IF(F$9="Three",Three!$D120,IF(F$9="Four",Four!$D120,""))))</f>
        <v/>
      </c>
      <c r="G119" s="25"/>
      <c r="H119" s="8" t="str">
        <f>IF(H$9="One",One!$D120,IF(H$9="Two",Two!$D120,IF(H$9="Three",Three!$D120,IF(H$9="Four",Four!$D120,""))))</f>
        <v/>
      </c>
      <c r="I119" s="25"/>
      <c r="J119" s="8" t="str">
        <f>IF(J$9="One",One!$D120,IF(J$9="Two",Two!$D120,IF(J$9="Three",Three!$D120,IF(J$9="Four",Four!$D120,""))))</f>
        <v/>
      </c>
      <c r="K119" s="25"/>
      <c r="L119" s="8" t="str">
        <f>IF(L$9="One",One!$D120,IF(L$9="Two",Two!$D120,IF(L$9="Three",Three!$D120,IF(L$9="Four",Four!$D120,""))))</f>
        <v/>
      </c>
      <c r="M119" s="25"/>
      <c r="N119" s="8">
        <f>IF(N$9="One",One!$D120,IF(N$9="Two",Two!$D120,IF(N$9="Three",Three!$D120,IF(N$9="Four",Four!$D120,""))))</f>
        <v>0</v>
      </c>
      <c r="O119" s="25"/>
      <c r="P119" s="8">
        <f>IF(P$9="One",One!$D120,IF(P$9="Two",Two!$D120,IF(P$9="Three",Three!$D120,IF(P$9="Four",Four!$D120,""))))</f>
        <v>0</v>
      </c>
      <c r="Q119" s="25"/>
      <c r="R119" s="8">
        <f>IF(R$9="One",One!$D120,IF(R$9="Two",Two!$D120,IF(R$9="Three",Three!$D120,IF(R$9="Four",Four!$D120,""))))</f>
        <v>0</v>
      </c>
      <c r="S119" s="25"/>
      <c r="T119" s="8">
        <f>IF(T$9="One",One!$D120,IF(T$9="Two",Two!$D120,IF(T$9="Three",Three!$D120,IF(T$9="Four",Four!$D120,""))))</f>
        <v>0</v>
      </c>
      <c r="U119" s="25"/>
      <c r="V119" s="8" t="str">
        <f>IF(V$9="One",One!$D120,IF(V$9="Two",Two!$D120,IF(V$9="Three",Three!$D120,IF(V$9="Four",Four!$D120,""))))</f>
        <v/>
      </c>
      <c r="W119" s="25"/>
      <c r="X119" s="8" t="str">
        <f>IF(X$9="One",One!$D120,IF(X$9="Two",Two!$D120,IF(X$9="Three",Three!$D120,IF(X$9="Four",Four!$D120,""))))</f>
        <v/>
      </c>
      <c r="Y119" s="25"/>
      <c r="Z119" s="8" t="str">
        <f>IF(Z$9="One",One!$D120,IF(Z$9="Two",Two!$D120,IF(Z$9="Three",Three!$D120,IF(Z$9="Four",Four!$D120,""))))</f>
        <v/>
      </c>
    </row>
    <row r="120" spans="1:26">
      <c r="A120" s="24"/>
      <c r="B120" s="24"/>
      <c r="C120" s="24"/>
      <c r="D120" s="10">
        <f t="shared" si="1"/>
        <v>0</v>
      </c>
      <c r="E120" s="25"/>
      <c r="F120" s="8" t="str">
        <f>IF(F$9="One",One!$D121,IF(F$9="Two",Two!$D121,IF(F$9="Three",Three!$D121,IF(F$9="Four",Four!$D121,""))))</f>
        <v/>
      </c>
      <c r="G120" s="25"/>
      <c r="H120" s="8" t="str">
        <f>IF(H$9="One",One!$D121,IF(H$9="Two",Two!$D121,IF(H$9="Three",Three!$D121,IF(H$9="Four",Four!$D121,""))))</f>
        <v/>
      </c>
      <c r="I120" s="25"/>
      <c r="J120" s="8" t="str">
        <f>IF(J$9="One",One!$D121,IF(J$9="Two",Two!$D121,IF(J$9="Three",Three!$D121,IF(J$9="Four",Four!$D121,""))))</f>
        <v/>
      </c>
      <c r="K120" s="25"/>
      <c r="L120" s="8" t="str">
        <f>IF(L$9="One",One!$D121,IF(L$9="Two",Two!$D121,IF(L$9="Three",Three!$D121,IF(L$9="Four",Four!$D121,""))))</f>
        <v/>
      </c>
      <c r="M120" s="25"/>
      <c r="N120" s="8">
        <f>IF(N$9="One",One!$D121,IF(N$9="Two",Two!$D121,IF(N$9="Three",Three!$D121,IF(N$9="Four",Four!$D121,""))))</f>
        <v>0</v>
      </c>
      <c r="O120" s="25"/>
      <c r="P120" s="8">
        <f>IF(P$9="One",One!$D121,IF(P$9="Two",Two!$D121,IF(P$9="Three",Three!$D121,IF(P$9="Four",Four!$D121,""))))</f>
        <v>0</v>
      </c>
      <c r="Q120" s="25"/>
      <c r="R120" s="8">
        <f>IF(R$9="One",One!$D121,IF(R$9="Two",Two!$D121,IF(R$9="Three",Three!$D121,IF(R$9="Four",Four!$D121,""))))</f>
        <v>0</v>
      </c>
      <c r="S120" s="25"/>
      <c r="T120" s="8">
        <f>IF(T$9="One",One!$D121,IF(T$9="Two",Two!$D121,IF(T$9="Three",Three!$D121,IF(T$9="Four",Four!$D121,""))))</f>
        <v>0</v>
      </c>
      <c r="U120" s="25"/>
      <c r="V120" s="8" t="str">
        <f>IF(V$9="One",One!$D121,IF(V$9="Two",Two!$D121,IF(V$9="Three",Three!$D121,IF(V$9="Four",Four!$D121,""))))</f>
        <v/>
      </c>
      <c r="W120" s="25"/>
      <c r="X120" s="8" t="str">
        <f>IF(X$9="One",One!$D121,IF(X$9="Two",Two!$D121,IF(X$9="Three",Three!$D121,IF(X$9="Four",Four!$D121,""))))</f>
        <v/>
      </c>
      <c r="Y120" s="25"/>
      <c r="Z120" s="8" t="str">
        <f>IF(Z$9="One",One!$D121,IF(Z$9="Two",Two!$D121,IF(Z$9="Three",Three!$D121,IF(Z$9="Four",Four!$D121,""))))</f>
        <v/>
      </c>
    </row>
    <row r="121" spans="1:26">
      <c r="A121" s="24"/>
      <c r="B121" s="24"/>
      <c r="C121" s="24"/>
      <c r="D121" s="10">
        <f t="shared" si="1"/>
        <v>0</v>
      </c>
      <c r="E121" s="25"/>
      <c r="F121" s="8" t="str">
        <f>IF(F$9="One",One!$D122,IF(F$9="Two",Two!$D122,IF(F$9="Three",Three!$D122,IF(F$9="Four",Four!$D122,""))))</f>
        <v/>
      </c>
      <c r="G121" s="25"/>
      <c r="H121" s="8" t="str">
        <f>IF(H$9="One",One!$D122,IF(H$9="Two",Two!$D122,IF(H$9="Three",Three!$D122,IF(H$9="Four",Four!$D122,""))))</f>
        <v/>
      </c>
      <c r="I121" s="25"/>
      <c r="J121" s="8" t="str">
        <f>IF(J$9="One",One!$D122,IF(J$9="Two",Two!$D122,IF(J$9="Three",Three!$D122,IF(J$9="Four",Four!$D122,""))))</f>
        <v/>
      </c>
      <c r="K121" s="25"/>
      <c r="L121" s="8" t="str">
        <f>IF(L$9="One",One!$D122,IF(L$9="Two",Two!$D122,IF(L$9="Three",Three!$D122,IF(L$9="Four",Four!$D122,""))))</f>
        <v/>
      </c>
      <c r="M121" s="25"/>
      <c r="N121" s="8">
        <f>IF(N$9="One",One!$D122,IF(N$9="Two",Two!$D122,IF(N$9="Three",Three!$D122,IF(N$9="Four",Four!$D122,""))))</f>
        <v>0</v>
      </c>
      <c r="O121" s="25"/>
      <c r="P121" s="8">
        <f>IF(P$9="One",One!$D122,IF(P$9="Two",Two!$D122,IF(P$9="Three",Three!$D122,IF(P$9="Four",Four!$D122,""))))</f>
        <v>0</v>
      </c>
      <c r="Q121" s="25"/>
      <c r="R121" s="8">
        <f>IF(R$9="One",One!$D122,IF(R$9="Two",Two!$D122,IF(R$9="Three",Three!$D122,IF(R$9="Four",Four!$D122,""))))</f>
        <v>0</v>
      </c>
      <c r="S121" s="25"/>
      <c r="T121" s="8">
        <f>IF(T$9="One",One!$D122,IF(T$9="Two",Two!$D122,IF(T$9="Three",Three!$D122,IF(T$9="Four",Four!$D122,""))))</f>
        <v>0</v>
      </c>
      <c r="U121" s="25"/>
      <c r="V121" s="8" t="str">
        <f>IF(V$9="One",One!$D122,IF(V$9="Two",Two!$D122,IF(V$9="Three",Three!$D122,IF(V$9="Four",Four!$D122,""))))</f>
        <v/>
      </c>
      <c r="W121" s="25"/>
      <c r="X121" s="8" t="str">
        <f>IF(X$9="One",One!$D122,IF(X$9="Two",Two!$D122,IF(X$9="Three",Three!$D122,IF(X$9="Four",Four!$D122,""))))</f>
        <v/>
      </c>
      <c r="Y121" s="25"/>
      <c r="Z121" s="8" t="str">
        <f>IF(Z$9="One",One!$D122,IF(Z$9="Two",Two!$D122,IF(Z$9="Three",Three!$D122,IF(Z$9="Four",Four!$D122,""))))</f>
        <v/>
      </c>
    </row>
    <row r="122" spans="1:26">
      <c r="A122" s="24"/>
      <c r="B122" s="24"/>
      <c r="C122" s="24"/>
      <c r="D122" s="10">
        <f t="shared" si="1"/>
        <v>0</v>
      </c>
      <c r="E122" s="25"/>
      <c r="F122" s="8" t="str">
        <f>IF(F$9="One",One!$D123,IF(F$9="Two",Two!$D123,IF(F$9="Three",Three!$D123,IF(F$9="Four",Four!$D123,""))))</f>
        <v/>
      </c>
      <c r="G122" s="25"/>
      <c r="H122" s="8" t="str">
        <f>IF(H$9="One",One!$D123,IF(H$9="Two",Two!$D123,IF(H$9="Three",Three!$D123,IF(H$9="Four",Four!$D123,""))))</f>
        <v/>
      </c>
      <c r="I122" s="25"/>
      <c r="J122" s="8" t="str">
        <f>IF(J$9="One",One!$D123,IF(J$9="Two",Two!$D123,IF(J$9="Three",Three!$D123,IF(J$9="Four",Four!$D123,""))))</f>
        <v/>
      </c>
      <c r="K122" s="25"/>
      <c r="L122" s="8" t="str">
        <f>IF(L$9="One",One!$D123,IF(L$9="Two",Two!$D123,IF(L$9="Three",Three!$D123,IF(L$9="Four",Four!$D123,""))))</f>
        <v/>
      </c>
      <c r="M122" s="25"/>
      <c r="N122" s="8">
        <f>IF(N$9="One",One!$D123,IF(N$9="Two",Two!$D123,IF(N$9="Three",Three!$D123,IF(N$9="Four",Four!$D123,""))))</f>
        <v>0</v>
      </c>
      <c r="O122" s="25"/>
      <c r="P122" s="8">
        <f>IF(P$9="One",One!$D123,IF(P$9="Two",Two!$D123,IF(P$9="Three",Three!$D123,IF(P$9="Four",Four!$D123,""))))</f>
        <v>0</v>
      </c>
      <c r="Q122" s="25"/>
      <c r="R122" s="8">
        <f>IF(R$9="One",One!$D123,IF(R$9="Two",Two!$D123,IF(R$9="Three",Three!$D123,IF(R$9="Four",Four!$D123,""))))</f>
        <v>0</v>
      </c>
      <c r="S122" s="25"/>
      <c r="T122" s="8">
        <f>IF(T$9="One",One!$D123,IF(T$9="Two",Two!$D123,IF(T$9="Three",Three!$D123,IF(T$9="Four",Four!$D123,""))))</f>
        <v>0</v>
      </c>
      <c r="U122" s="25"/>
      <c r="V122" s="8" t="str">
        <f>IF(V$9="One",One!$D123,IF(V$9="Two",Two!$D123,IF(V$9="Three",Three!$D123,IF(V$9="Four",Four!$D123,""))))</f>
        <v/>
      </c>
      <c r="W122" s="25"/>
      <c r="X122" s="8" t="str">
        <f>IF(X$9="One",One!$D123,IF(X$9="Two",Two!$D123,IF(X$9="Three",Three!$D123,IF(X$9="Four",Four!$D123,""))))</f>
        <v/>
      </c>
      <c r="Y122" s="25"/>
      <c r="Z122" s="8" t="str">
        <f>IF(Z$9="One",One!$D123,IF(Z$9="Two",Two!$D123,IF(Z$9="Three",Three!$D123,IF(Z$9="Four",Four!$D123,""))))</f>
        <v/>
      </c>
    </row>
    <row r="123" spans="1:26">
      <c r="A123" s="24"/>
      <c r="B123" s="24"/>
      <c r="C123" s="24"/>
      <c r="D123" s="10">
        <f t="shared" si="1"/>
        <v>0</v>
      </c>
      <c r="E123" s="25"/>
      <c r="F123" s="8" t="str">
        <f>IF(F$9="One",One!$D124,IF(F$9="Two",Two!$D124,IF(F$9="Three",Three!$D124,IF(F$9="Four",Four!$D124,""))))</f>
        <v/>
      </c>
      <c r="G123" s="25"/>
      <c r="H123" s="8" t="str">
        <f>IF(H$9="One",One!$D124,IF(H$9="Two",Two!$D124,IF(H$9="Three",Three!$D124,IF(H$9="Four",Four!$D124,""))))</f>
        <v/>
      </c>
      <c r="I123" s="25"/>
      <c r="J123" s="8" t="str">
        <f>IF(J$9="One",One!$D124,IF(J$9="Two",Two!$D124,IF(J$9="Three",Three!$D124,IF(J$9="Four",Four!$D124,""))))</f>
        <v/>
      </c>
      <c r="K123" s="25"/>
      <c r="L123" s="8" t="str">
        <f>IF(L$9="One",One!$D124,IF(L$9="Two",Two!$D124,IF(L$9="Three",Three!$D124,IF(L$9="Four",Four!$D124,""))))</f>
        <v/>
      </c>
      <c r="M123" s="25"/>
      <c r="N123" s="8">
        <f>IF(N$9="One",One!$D124,IF(N$9="Two",Two!$D124,IF(N$9="Three",Three!$D124,IF(N$9="Four",Four!$D124,""))))</f>
        <v>0</v>
      </c>
      <c r="O123" s="25"/>
      <c r="P123" s="8">
        <f>IF(P$9="One",One!$D124,IF(P$9="Two",Two!$D124,IF(P$9="Three",Three!$D124,IF(P$9="Four",Four!$D124,""))))</f>
        <v>0</v>
      </c>
      <c r="Q123" s="25"/>
      <c r="R123" s="8">
        <f>IF(R$9="One",One!$D124,IF(R$9="Two",Two!$D124,IF(R$9="Three",Three!$D124,IF(R$9="Four",Four!$D124,""))))</f>
        <v>0</v>
      </c>
      <c r="S123" s="25"/>
      <c r="T123" s="8">
        <f>IF(T$9="One",One!$D124,IF(T$9="Two",Two!$D124,IF(T$9="Three",Three!$D124,IF(T$9="Four",Four!$D124,""))))</f>
        <v>0</v>
      </c>
      <c r="U123" s="25"/>
      <c r="V123" s="8" t="str">
        <f>IF(V$9="One",One!$D124,IF(V$9="Two",Two!$D124,IF(V$9="Three",Three!$D124,IF(V$9="Four",Four!$D124,""))))</f>
        <v/>
      </c>
      <c r="W123" s="25"/>
      <c r="X123" s="8" t="str">
        <f>IF(X$9="One",One!$D124,IF(X$9="Two",Two!$D124,IF(X$9="Three",Three!$D124,IF(X$9="Four",Four!$D124,""))))</f>
        <v/>
      </c>
      <c r="Y123" s="25"/>
      <c r="Z123" s="8" t="str">
        <f>IF(Z$9="One",One!$D124,IF(Z$9="Two",Two!$D124,IF(Z$9="Three",Three!$D124,IF(Z$9="Four",Four!$D124,""))))</f>
        <v/>
      </c>
    </row>
    <row r="124" spans="1:26">
      <c r="A124" s="24"/>
      <c r="B124" s="24"/>
      <c r="C124" s="24"/>
      <c r="D124" s="10">
        <f t="shared" si="1"/>
        <v>0</v>
      </c>
      <c r="E124" s="25"/>
      <c r="F124" s="8" t="str">
        <f>IF(F$9="One",One!$D125,IF(F$9="Two",Two!$D125,IF(F$9="Three",Three!$D125,IF(F$9="Four",Four!$D125,""))))</f>
        <v/>
      </c>
      <c r="G124" s="25"/>
      <c r="H124" s="8" t="str">
        <f>IF(H$9="One",One!$D125,IF(H$9="Two",Two!$D125,IF(H$9="Three",Three!$D125,IF(H$9="Four",Four!$D125,""))))</f>
        <v/>
      </c>
      <c r="I124" s="25"/>
      <c r="J124" s="8" t="str">
        <f>IF(J$9="One",One!$D125,IF(J$9="Two",Two!$D125,IF(J$9="Three",Three!$D125,IF(J$9="Four",Four!$D125,""))))</f>
        <v/>
      </c>
      <c r="K124" s="25"/>
      <c r="L124" s="8" t="str">
        <f>IF(L$9="One",One!$D125,IF(L$9="Two",Two!$D125,IF(L$9="Three",Three!$D125,IF(L$9="Four",Four!$D125,""))))</f>
        <v/>
      </c>
      <c r="M124" s="25"/>
      <c r="N124" s="8">
        <f>IF(N$9="One",One!$D125,IF(N$9="Two",Two!$D125,IF(N$9="Three",Three!$D125,IF(N$9="Four",Four!$D125,""))))</f>
        <v>0</v>
      </c>
      <c r="O124" s="25"/>
      <c r="P124" s="8">
        <f>IF(P$9="One",One!$D125,IF(P$9="Two",Two!$D125,IF(P$9="Three",Three!$D125,IF(P$9="Four",Four!$D125,""))))</f>
        <v>0</v>
      </c>
      <c r="Q124" s="25"/>
      <c r="R124" s="8">
        <f>IF(R$9="One",One!$D125,IF(R$9="Two",Two!$D125,IF(R$9="Three",Three!$D125,IF(R$9="Four",Four!$D125,""))))</f>
        <v>0</v>
      </c>
      <c r="S124" s="25"/>
      <c r="T124" s="8">
        <f>IF(T$9="One",One!$D125,IF(T$9="Two",Two!$D125,IF(T$9="Three",Three!$D125,IF(T$9="Four",Four!$D125,""))))</f>
        <v>0</v>
      </c>
      <c r="U124" s="25"/>
      <c r="V124" s="8" t="str">
        <f>IF(V$9="One",One!$D125,IF(V$9="Two",Two!$D125,IF(V$9="Three",Three!$D125,IF(V$9="Four",Four!$D125,""))))</f>
        <v/>
      </c>
      <c r="W124" s="25"/>
      <c r="X124" s="8" t="str">
        <f>IF(X$9="One",One!$D125,IF(X$9="Two",Two!$D125,IF(X$9="Three",Three!$D125,IF(X$9="Four",Four!$D125,""))))</f>
        <v/>
      </c>
      <c r="Y124" s="25"/>
      <c r="Z124" s="8" t="str">
        <f>IF(Z$9="One",One!$D125,IF(Z$9="Two",Two!$D125,IF(Z$9="Three",Three!$D125,IF(Z$9="Four",Four!$D125,""))))</f>
        <v/>
      </c>
    </row>
    <row r="125" spans="1:26">
      <c r="A125" s="24"/>
      <c r="B125" s="24"/>
      <c r="C125" s="24"/>
      <c r="D125" s="10">
        <f t="shared" si="1"/>
        <v>0</v>
      </c>
      <c r="E125" s="25"/>
      <c r="F125" s="8" t="str">
        <f>IF(F$9="One",One!$D126,IF(F$9="Two",Two!$D126,IF(F$9="Three",Three!$D126,IF(F$9="Four",Four!$D126,""))))</f>
        <v/>
      </c>
      <c r="G125" s="25"/>
      <c r="H125" s="8" t="str">
        <f>IF(H$9="One",One!$D126,IF(H$9="Two",Two!$D126,IF(H$9="Three",Three!$D126,IF(H$9="Four",Four!$D126,""))))</f>
        <v/>
      </c>
      <c r="I125" s="25"/>
      <c r="J125" s="8" t="str">
        <f>IF(J$9="One",One!$D126,IF(J$9="Two",Two!$D126,IF(J$9="Three",Three!$D126,IF(J$9="Four",Four!$D126,""))))</f>
        <v/>
      </c>
      <c r="K125" s="25"/>
      <c r="L125" s="8" t="str">
        <f>IF(L$9="One",One!$D126,IF(L$9="Two",Two!$D126,IF(L$9="Three",Three!$D126,IF(L$9="Four",Four!$D126,""))))</f>
        <v/>
      </c>
      <c r="M125" s="25"/>
      <c r="N125" s="8">
        <f>IF(N$9="One",One!$D126,IF(N$9="Two",Two!$D126,IF(N$9="Three",Three!$D126,IF(N$9="Four",Four!$D126,""))))</f>
        <v>0</v>
      </c>
      <c r="O125" s="25"/>
      <c r="P125" s="8">
        <f>IF(P$9="One",One!$D126,IF(P$9="Two",Two!$D126,IF(P$9="Three",Three!$D126,IF(P$9="Four",Four!$D126,""))))</f>
        <v>0</v>
      </c>
      <c r="Q125" s="25"/>
      <c r="R125" s="8">
        <f>IF(R$9="One",One!$D126,IF(R$9="Two",Two!$D126,IF(R$9="Three",Three!$D126,IF(R$9="Four",Four!$D126,""))))</f>
        <v>0</v>
      </c>
      <c r="S125" s="25"/>
      <c r="T125" s="8">
        <f>IF(T$9="One",One!$D126,IF(T$9="Two",Two!$D126,IF(T$9="Three",Three!$D126,IF(T$9="Four",Four!$D126,""))))</f>
        <v>0</v>
      </c>
      <c r="U125" s="25"/>
      <c r="V125" s="8" t="str">
        <f>IF(V$9="One",One!$D126,IF(V$9="Two",Two!$D126,IF(V$9="Three",Three!$D126,IF(V$9="Four",Four!$D126,""))))</f>
        <v/>
      </c>
      <c r="W125" s="25"/>
      <c r="X125" s="8" t="str">
        <f>IF(X$9="One",One!$D126,IF(X$9="Two",Two!$D126,IF(X$9="Three",Three!$D126,IF(X$9="Four",Four!$D126,""))))</f>
        <v/>
      </c>
      <c r="Y125" s="25"/>
      <c r="Z125" s="8" t="str">
        <f>IF(Z$9="One",One!$D126,IF(Z$9="Two",Two!$D126,IF(Z$9="Three",Three!$D126,IF(Z$9="Four",Four!$D126,""))))</f>
        <v/>
      </c>
    </row>
    <row r="126" spans="1:26">
      <c r="A126" s="24"/>
      <c r="B126" s="24"/>
      <c r="C126" s="24"/>
      <c r="D126" s="10">
        <f t="shared" si="1"/>
        <v>0</v>
      </c>
      <c r="E126" s="25"/>
      <c r="F126" s="8" t="str">
        <f>IF(F$9="One",One!$D127,IF(F$9="Two",Two!$D127,IF(F$9="Three",Three!$D127,IF(F$9="Four",Four!$D127,""))))</f>
        <v/>
      </c>
      <c r="G126" s="25"/>
      <c r="H126" s="8" t="str">
        <f>IF(H$9="One",One!$D127,IF(H$9="Two",Two!$D127,IF(H$9="Three",Three!$D127,IF(H$9="Four",Four!$D127,""))))</f>
        <v/>
      </c>
      <c r="I126" s="25"/>
      <c r="J126" s="8" t="str">
        <f>IF(J$9="One",One!$D127,IF(J$9="Two",Two!$D127,IF(J$9="Three",Three!$D127,IF(J$9="Four",Four!$D127,""))))</f>
        <v/>
      </c>
      <c r="K126" s="25"/>
      <c r="L126" s="8" t="str">
        <f>IF(L$9="One",One!$D127,IF(L$9="Two",Two!$D127,IF(L$9="Three",Three!$D127,IF(L$9="Four",Four!$D127,""))))</f>
        <v/>
      </c>
      <c r="M126" s="25"/>
      <c r="N126" s="8">
        <f>IF(N$9="One",One!$D127,IF(N$9="Two",Two!$D127,IF(N$9="Three",Three!$D127,IF(N$9="Four",Four!$D127,""))))</f>
        <v>0</v>
      </c>
      <c r="O126" s="25"/>
      <c r="P126" s="8">
        <f>IF(P$9="One",One!$D127,IF(P$9="Two",Two!$D127,IF(P$9="Three",Three!$D127,IF(P$9="Four",Four!$D127,""))))</f>
        <v>0</v>
      </c>
      <c r="Q126" s="25"/>
      <c r="R126" s="8">
        <f>IF(R$9="One",One!$D127,IF(R$9="Two",Two!$D127,IF(R$9="Three",Three!$D127,IF(R$9="Four",Four!$D127,""))))</f>
        <v>0</v>
      </c>
      <c r="S126" s="25"/>
      <c r="T126" s="8">
        <f>IF(T$9="One",One!$D127,IF(T$9="Two",Two!$D127,IF(T$9="Three",Three!$D127,IF(T$9="Four",Four!$D127,""))))</f>
        <v>0</v>
      </c>
      <c r="U126" s="25"/>
      <c r="V126" s="8" t="str">
        <f>IF(V$9="One",One!$D127,IF(V$9="Two",Two!$D127,IF(V$9="Three",Three!$D127,IF(V$9="Four",Four!$D127,""))))</f>
        <v/>
      </c>
      <c r="W126" s="25"/>
      <c r="X126" s="8" t="str">
        <f>IF(X$9="One",One!$D127,IF(X$9="Two",Two!$D127,IF(X$9="Three",Three!$D127,IF(X$9="Four",Four!$D127,""))))</f>
        <v/>
      </c>
      <c r="Y126" s="25"/>
      <c r="Z126" s="8" t="str">
        <f>IF(Z$9="One",One!$D127,IF(Z$9="Two",Two!$D127,IF(Z$9="Three",Three!$D127,IF(Z$9="Four",Four!$D127,""))))</f>
        <v/>
      </c>
    </row>
    <row r="127" spans="1:26">
      <c r="A127" s="24"/>
      <c r="B127" s="24"/>
      <c r="C127" s="24"/>
      <c r="D127" s="10">
        <f t="shared" si="1"/>
        <v>0</v>
      </c>
      <c r="E127" s="25"/>
      <c r="F127" s="8" t="str">
        <f>IF(F$9="One",One!$D128,IF(F$9="Two",Two!$D128,IF(F$9="Three",Three!$D128,IF(F$9="Four",Four!$D128,""))))</f>
        <v/>
      </c>
      <c r="G127" s="25"/>
      <c r="H127" s="8" t="str">
        <f>IF(H$9="One",One!$D128,IF(H$9="Two",Two!$D128,IF(H$9="Three",Three!$D128,IF(H$9="Four",Four!$D128,""))))</f>
        <v/>
      </c>
      <c r="I127" s="25"/>
      <c r="J127" s="8" t="str">
        <f>IF(J$9="One",One!$D128,IF(J$9="Two",Two!$D128,IF(J$9="Three",Three!$D128,IF(J$9="Four",Four!$D128,""))))</f>
        <v/>
      </c>
      <c r="K127" s="25"/>
      <c r="L127" s="8" t="str">
        <f>IF(L$9="One",One!$D128,IF(L$9="Two",Two!$D128,IF(L$9="Three",Three!$D128,IF(L$9="Four",Four!$D128,""))))</f>
        <v/>
      </c>
      <c r="M127" s="25"/>
      <c r="N127" s="8">
        <f>IF(N$9="One",One!$D128,IF(N$9="Two",Two!$D128,IF(N$9="Three",Three!$D128,IF(N$9="Four",Four!$D128,""))))</f>
        <v>0</v>
      </c>
      <c r="O127" s="25"/>
      <c r="P127" s="8">
        <f>IF(P$9="One",One!$D128,IF(P$9="Two",Two!$D128,IF(P$9="Three",Three!$D128,IF(P$9="Four",Four!$D128,""))))</f>
        <v>0</v>
      </c>
      <c r="Q127" s="25"/>
      <c r="R127" s="8">
        <f>IF(R$9="One",One!$D128,IF(R$9="Two",Two!$D128,IF(R$9="Three",Three!$D128,IF(R$9="Four",Four!$D128,""))))</f>
        <v>0</v>
      </c>
      <c r="S127" s="25"/>
      <c r="T127" s="8">
        <f>IF(T$9="One",One!$D128,IF(T$9="Two",Two!$D128,IF(T$9="Three",Three!$D128,IF(T$9="Four",Four!$D128,""))))</f>
        <v>0</v>
      </c>
      <c r="U127" s="25"/>
      <c r="V127" s="8" t="str">
        <f>IF(V$9="One",One!$D128,IF(V$9="Two",Two!$D128,IF(V$9="Three",Three!$D128,IF(V$9="Four",Four!$D128,""))))</f>
        <v/>
      </c>
      <c r="W127" s="25"/>
      <c r="X127" s="8" t="str">
        <f>IF(X$9="One",One!$D128,IF(X$9="Two",Two!$D128,IF(X$9="Three",Three!$D128,IF(X$9="Four",Four!$D128,""))))</f>
        <v/>
      </c>
      <c r="Y127" s="25"/>
      <c r="Z127" s="8" t="str">
        <f>IF(Z$9="One",One!$D128,IF(Z$9="Two",Two!$D128,IF(Z$9="Three",Three!$D128,IF(Z$9="Four",Four!$D128,""))))</f>
        <v/>
      </c>
    </row>
    <row r="128" spans="1:26">
      <c r="A128" s="24"/>
      <c r="B128" s="24"/>
      <c r="C128" s="24"/>
      <c r="D128" s="10">
        <f t="shared" si="1"/>
        <v>0</v>
      </c>
      <c r="E128" s="25"/>
      <c r="F128" s="8" t="str">
        <f>IF(F$9="One",One!$D129,IF(F$9="Two",Two!$D129,IF(F$9="Three",Three!$D129,IF(F$9="Four",Four!$D129,""))))</f>
        <v/>
      </c>
      <c r="G128" s="25"/>
      <c r="H128" s="8" t="str">
        <f>IF(H$9="One",One!$D129,IF(H$9="Two",Two!$D129,IF(H$9="Three",Three!$D129,IF(H$9="Four",Four!$D129,""))))</f>
        <v/>
      </c>
      <c r="I128" s="25"/>
      <c r="J128" s="8" t="str">
        <f>IF(J$9="One",One!$D129,IF(J$9="Two",Two!$D129,IF(J$9="Three",Three!$D129,IF(J$9="Four",Four!$D129,""))))</f>
        <v/>
      </c>
      <c r="K128" s="25"/>
      <c r="L128" s="8" t="str">
        <f>IF(L$9="One",One!$D129,IF(L$9="Two",Two!$D129,IF(L$9="Three",Three!$D129,IF(L$9="Four",Four!$D129,""))))</f>
        <v/>
      </c>
      <c r="M128" s="25"/>
      <c r="N128" s="8">
        <f>IF(N$9="One",One!$D129,IF(N$9="Two",Two!$D129,IF(N$9="Three",Three!$D129,IF(N$9="Four",Four!$D129,""))))</f>
        <v>0</v>
      </c>
      <c r="O128" s="25"/>
      <c r="P128" s="8">
        <f>IF(P$9="One",One!$D129,IF(P$9="Two",Two!$D129,IF(P$9="Three",Three!$D129,IF(P$9="Four",Four!$D129,""))))</f>
        <v>0</v>
      </c>
      <c r="Q128" s="25"/>
      <c r="R128" s="8">
        <f>IF(R$9="One",One!$D129,IF(R$9="Two",Two!$D129,IF(R$9="Three",Three!$D129,IF(R$9="Four",Four!$D129,""))))</f>
        <v>0</v>
      </c>
      <c r="S128" s="25"/>
      <c r="T128" s="8">
        <f>IF(T$9="One",One!$D129,IF(T$9="Two",Two!$D129,IF(T$9="Three",Three!$D129,IF(T$9="Four",Four!$D129,""))))</f>
        <v>0</v>
      </c>
      <c r="U128" s="25"/>
      <c r="V128" s="8" t="str">
        <f>IF(V$9="One",One!$D129,IF(V$9="Two",Two!$D129,IF(V$9="Three",Three!$D129,IF(V$9="Four",Four!$D129,""))))</f>
        <v/>
      </c>
      <c r="W128" s="25"/>
      <c r="X128" s="8" t="str">
        <f>IF(X$9="One",One!$D129,IF(X$9="Two",Two!$D129,IF(X$9="Three",Three!$D129,IF(X$9="Four",Four!$D129,""))))</f>
        <v/>
      </c>
      <c r="Y128" s="25"/>
      <c r="Z128" s="8" t="str">
        <f>IF(Z$9="One",One!$D129,IF(Z$9="Two",Two!$D129,IF(Z$9="Three",Three!$D129,IF(Z$9="Four",Four!$D129,""))))</f>
        <v/>
      </c>
    </row>
    <row r="129" spans="1:26">
      <c r="A129" s="24"/>
      <c r="B129" s="24"/>
      <c r="C129" s="24"/>
      <c r="D129" s="10">
        <f t="shared" si="1"/>
        <v>0</v>
      </c>
      <c r="E129" s="25"/>
      <c r="F129" s="8" t="str">
        <f>IF(F$9="One",One!$D130,IF(F$9="Two",Two!$D130,IF(F$9="Three",Three!$D130,IF(F$9="Four",Four!$D130,""))))</f>
        <v/>
      </c>
      <c r="G129" s="25"/>
      <c r="H129" s="8" t="str">
        <f>IF(H$9="One",One!$D130,IF(H$9="Two",Two!$D130,IF(H$9="Three",Three!$D130,IF(H$9="Four",Four!$D130,""))))</f>
        <v/>
      </c>
      <c r="I129" s="25"/>
      <c r="J129" s="8" t="str">
        <f>IF(J$9="One",One!$D130,IF(J$9="Two",Two!$D130,IF(J$9="Three",Three!$D130,IF(J$9="Four",Four!$D130,""))))</f>
        <v/>
      </c>
      <c r="K129" s="25"/>
      <c r="L129" s="8" t="str">
        <f>IF(L$9="One",One!$D130,IF(L$9="Two",Two!$D130,IF(L$9="Three",Three!$D130,IF(L$9="Four",Four!$D130,""))))</f>
        <v/>
      </c>
      <c r="M129" s="25"/>
      <c r="N129" s="8">
        <f>IF(N$9="One",One!$D130,IF(N$9="Two",Two!$D130,IF(N$9="Three",Three!$D130,IF(N$9="Four",Four!$D130,""))))</f>
        <v>0</v>
      </c>
      <c r="O129" s="25"/>
      <c r="P129" s="8">
        <f>IF(P$9="One",One!$D130,IF(P$9="Two",Two!$D130,IF(P$9="Three",Three!$D130,IF(P$9="Four",Four!$D130,""))))</f>
        <v>0</v>
      </c>
      <c r="Q129" s="25"/>
      <c r="R129" s="8">
        <f>IF(R$9="One",One!$D130,IF(R$9="Two",Two!$D130,IF(R$9="Three",Three!$D130,IF(R$9="Four",Four!$D130,""))))</f>
        <v>0</v>
      </c>
      <c r="S129" s="25"/>
      <c r="T129" s="8">
        <f>IF(T$9="One",One!$D130,IF(T$9="Two",Two!$D130,IF(T$9="Three",Three!$D130,IF(T$9="Four",Four!$D130,""))))</f>
        <v>0</v>
      </c>
      <c r="U129" s="25"/>
      <c r="V129" s="8" t="str">
        <f>IF(V$9="One",One!$D130,IF(V$9="Two",Two!$D130,IF(V$9="Three",Three!$D130,IF(V$9="Four",Four!$D130,""))))</f>
        <v/>
      </c>
      <c r="W129" s="25"/>
      <c r="X129" s="8" t="str">
        <f>IF(X$9="One",One!$D130,IF(X$9="Two",Two!$D130,IF(X$9="Three",Three!$D130,IF(X$9="Four",Four!$D130,""))))</f>
        <v/>
      </c>
      <c r="Y129" s="25"/>
      <c r="Z129" s="8" t="str">
        <f>IF(Z$9="One",One!$D130,IF(Z$9="Two",Two!$D130,IF(Z$9="Three",Three!$D130,IF(Z$9="Four",Four!$D130,""))))</f>
        <v/>
      </c>
    </row>
    <row r="130" spans="1:26">
      <c r="A130" s="24"/>
      <c r="B130" s="24"/>
      <c r="C130" s="24"/>
      <c r="D130" s="10">
        <f t="shared" si="1"/>
        <v>0</v>
      </c>
      <c r="E130" s="25"/>
      <c r="F130" s="8" t="str">
        <f>IF(F$9="One",One!$D131,IF(F$9="Two",Two!$D131,IF(F$9="Three",Three!$D131,IF(F$9="Four",Four!$D131,""))))</f>
        <v/>
      </c>
      <c r="G130" s="25"/>
      <c r="H130" s="8" t="str">
        <f>IF(H$9="One",One!$D131,IF(H$9="Two",Two!$D131,IF(H$9="Three",Three!$D131,IF(H$9="Four",Four!$D131,""))))</f>
        <v/>
      </c>
      <c r="I130" s="25"/>
      <c r="J130" s="8" t="str">
        <f>IF(J$9="One",One!$D131,IF(J$9="Two",Two!$D131,IF(J$9="Three",Three!$D131,IF(J$9="Four",Four!$D131,""))))</f>
        <v/>
      </c>
      <c r="K130" s="25"/>
      <c r="L130" s="8" t="str">
        <f>IF(L$9="One",One!$D131,IF(L$9="Two",Two!$D131,IF(L$9="Three",Three!$D131,IF(L$9="Four",Four!$D131,""))))</f>
        <v/>
      </c>
      <c r="M130" s="25"/>
      <c r="N130" s="8">
        <f>IF(N$9="One",One!$D131,IF(N$9="Two",Two!$D131,IF(N$9="Three",Three!$D131,IF(N$9="Four",Four!$D131,""))))</f>
        <v>0</v>
      </c>
      <c r="O130" s="25"/>
      <c r="P130" s="8">
        <f>IF(P$9="One",One!$D131,IF(P$9="Two",Two!$D131,IF(P$9="Three",Three!$D131,IF(P$9="Four",Four!$D131,""))))</f>
        <v>0</v>
      </c>
      <c r="Q130" s="25"/>
      <c r="R130" s="8">
        <f>IF(R$9="One",One!$D131,IF(R$9="Two",Two!$D131,IF(R$9="Three",Three!$D131,IF(R$9="Four",Four!$D131,""))))</f>
        <v>0</v>
      </c>
      <c r="S130" s="25"/>
      <c r="T130" s="8">
        <f>IF(T$9="One",One!$D131,IF(T$9="Two",Two!$D131,IF(T$9="Three",Three!$D131,IF(T$9="Four",Four!$D131,""))))</f>
        <v>0</v>
      </c>
      <c r="U130" s="25"/>
      <c r="V130" s="8" t="str">
        <f>IF(V$9="One",One!$D131,IF(V$9="Two",Two!$D131,IF(V$9="Three",Three!$D131,IF(V$9="Four",Four!$D131,""))))</f>
        <v/>
      </c>
      <c r="W130" s="25"/>
      <c r="X130" s="8" t="str">
        <f>IF(X$9="One",One!$D131,IF(X$9="Two",Two!$D131,IF(X$9="Three",Three!$D131,IF(X$9="Four",Four!$D131,""))))</f>
        <v/>
      </c>
      <c r="Y130" s="25"/>
      <c r="Z130" s="8" t="str">
        <f>IF(Z$9="One",One!$D131,IF(Z$9="Two",Two!$D131,IF(Z$9="Three",Three!$D131,IF(Z$9="Four",Four!$D131,""))))</f>
        <v/>
      </c>
    </row>
    <row r="131" spans="1:26">
      <c r="A131" s="24"/>
      <c r="B131" s="24"/>
      <c r="C131" s="24"/>
      <c r="D131" s="10">
        <f t="shared" si="1"/>
        <v>0</v>
      </c>
      <c r="E131" s="25"/>
      <c r="F131" s="8" t="str">
        <f>IF(F$9="One",One!$D132,IF(F$9="Two",Two!$D132,IF(F$9="Three",Three!$D132,IF(F$9="Four",Four!$D132,""))))</f>
        <v/>
      </c>
      <c r="G131" s="25"/>
      <c r="H131" s="8" t="str">
        <f>IF(H$9="One",One!$D132,IF(H$9="Two",Two!$D132,IF(H$9="Three",Three!$D132,IF(H$9="Four",Four!$D132,""))))</f>
        <v/>
      </c>
      <c r="I131" s="25"/>
      <c r="J131" s="8" t="str">
        <f>IF(J$9="One",One!$D132,IF(J$9="Two",Two!$D132,IF(J$9="Three",Three!$D132,IF(J$9="Four",Four!$D132,""))))</f>
        <v/>
      </c>
      <c r="K131" s="25"/>
      <c r="L131" s="8" t="str">
        <f>IF(L$9="One",One!$D132,IF(L$9="Two",Two!$D132,IF(L$9="Three",Three!$D132,IF(L$9="Four",Four!$D132,""))))</f>
        <v/>
      </c>
      <c r="M131" s="25"/>
      <c r="N131" s="8">
        <f>IF(N$9="One",One!$D132,IF(N$9="Two",Two!$D132,IF(N$9="Three",Three!$D132,IF(N$9="Four",Four!$D132,""))))</f>
        <v>0</v>
      </c>
      <c r="O131" s="25"/>
      <c r="P131" s="8">
        <f>IF(P$9="One",One!$D132,IF(P$9="Two",Two!$D132,IF(P$9="Three",Three!$D132,IF(P$9="Four",Four!$D132,""))))</f>
        <v>0</v>
      </c>
      <c r="Q131" s="25"/>
      <c r="R131" s="8">
        <f>IF(R$9="One",One!$D132,IF(R$9="Two",Two!$D132,IF(R$9="Three",Three!$D132,IF(R$9="Four",Four!$D132,""))))</f>
        <v>0</v>
      </c>
      <c r="S131" s="25"/>
      <c r="T131" s="8">
        <f>IF(T$9="One",One!$D132,IF(T$9="Two",Two!$D132,IF(T$9="Three",Three!$D132,IF(T$9="Four",Four!$D132,""))))</f>
        <v>0</v>
      </c>
      <c r="U131" s="25"/>
      <c r="V131" s="8" t="str">
        <f>IF(V$9="One",One!$D132,IF(V$9="Two",Two!$D132,IF(V$9="Three",Three!$D132,IF(V$9="Four",Four!$D132,""))))</f>
        <v/>
      </c>
      <c r="W131" s="25"/>
      <c r="X131" s="8" t="str">
        <f>IF(X$9="One",One!$D132,IF(X$9="Two",Two!$D132,IF(X$9="Three",Three!$D132,IF(X$9="Four",Four!$D132,""))))</f>
        <v/>
      </c>
      <c r="Y131" s="25"/>
      <c r="Z131" s="8" t="str">
        <f>IF(Z$9="One",One!$D132,IF(Z$9="Two",Two!$D132,IF(Z$9="Three",Three!$D132,IF(Z$9="Four",Four!$D132,""))))</f>
        <v/>
      </c>
    </row>
    <row r="132" spans="1:26">
      <c r="A132" s="24"/>
      <c r="B132" s="24"/>
      <c r="C132" s="24"/>
      <c r="D132" s="10">
        <f t="shared" si="1"/>
        <v>0</v>
      </c>
      <c r="E132" s="25"/>
      <c r="F132" s="8" t="str">
        <f>IF(F$9="One",One!$D133,IF(F$9="Two",Two!$D133,IF(F$9="Three",Three!$D133,IF(F$9="Four",Four!$D133,""))))</f>
        <v/>
      </c>
      <c r="G132" s="25"/>
      <c r="H132" s="8" t="str">
        <f>IF(H$9="One",One!$D133,IF(H$9="Two",Two!$D133,IF(H$9="Three",Three!$D133,IF(H$9="Four",Four!$D133,""))))</f>
        <v/>
      </c>
      <c r="I132" s="25"/>
      <c r="J132" s="8" t="str">
        <f>IF(J$9="One",One!$D133,IF(J$9="Two",Two!$D133,IF(J$9="Three",Three!$D133,IF(J$9="Four",Four!$D133,""))))</f>
        <v/>
      </c>
      <c r="K132" s="25"/>
      <c r="L132" s="8" t="str">
        <f>IF(L$9="One",One!$D133,IF(L$9="Two",Two!$D133,IF(L$9="Three",Three!$D133,IF(L$9="Four",Four!$D133,""))))</f>
        <v/>
      </c>
      <c r="M132" s="25"/>
      <c r="N132" s="8">
        <f>IF(N$9="One",One!$D133,IF(N$9="Two",Two!$D133,IF(N$9="Three",Three!$D133,IF(N$9="Four",Four!$D133,""))))</f>
        <v>0</v>
      </c>
      <c r="O132" s="25"/>
      <c r="P132" s="8">
        <f>IF(P$9="One",One!$D133,IF(P$9="Two",Two!$D133,IF(P$9="Three",Three!$D133,IF(P$9="Four",Four!$D133,""))))</f>
        <v>0</v>
      </c>
      <c r="Q132" s="25"/>
      <c r="R132" s="8">
        <f>IF(R$9="One",One!$D133,IF(R$9="Two",Two!$D133,IF(R$9="Three",Three!$D133,IF(R$9="Four",Four!$D133,""))))</f>
        <v>0</v>
      </c>
      <c r="S132" s="25"/>
      <c r="T132" s="8">
        <f>IF(T$9="One",One!$D133,IF(T$9="Two",Two!$D133,IF(T$9="Three",Three!$D133,IF(T$9="Four",Four!$D133,""))))</f>
        <v>0</v>
      </c>
      <c r="U132" s="25"/>
      <c r="V132" s="8" t="str">
        <f>IF(V$9="One",One!$D133,IF(V$9="Two",Two!$D133,IF(V$9="Three",Three!$D133,IF(V$9="Four",Four!$D133,""))))</f>
        <v/>
      </c>
      <c r="W132" s="25"/>
      <c r="X132" s="8" t="str">
        <f>IF(X$9="One",One!$D133,IF(X$9="Two",Two!$D133,IF(X$9="Three",Three!$D133,IF(X$9="Four",Four!$D133,""))))</f>
        <v/>
      </c>
      <c r="Y132" s="25"/>
      <c r="Z132" s="8" t="str">
        <f>IF(Z$9="One",One!$D133,IF(Z$9="Two",Two!$D133,IF(Z$9="Three",Three!$D133,IF(Z$9="Four",Four!$D133,""))))</f>
        <v/>
      </c>
    </row>
    <row r="133" spans="1:26">
      <c r="A133" s="24"/>
      <c r="B133" s="24"/>
      <c r="C133" s="24"/>
      <c r="D133" s="10">
        <f t="shared" si="1"/>
        <v>0</v>
      </c>
      <c r="E133" s="25"/>
      <c r="F133" s="8" t="str">
        <f>IF(F$9="One",One!$D134,IF(F$9="Two",Two!$D134,IF(F$9="Three",Three!$D134,IF(F$9="Four",Four!$D134,""))))</f>
        <v/>
      </c>
      <c r="G133" s="25"/>
      <c r="H133" s="8" t="str">
        <f>IF(H$9="One",One!$D134,IF(H$9="Two",Two!$D134,IF(H$9="Three",Three!$D134,IF(H$9="Four",Four!$D134,""))))</f>
        <v/>
      </c>
      <c r="I133" s="25"/>
      <c r="J133" s="8" t="str">
        <f>IF(J$9="One",One!$D134,IF(J$9="Two",Two!$D134,IF(J$9="Three",Three!$D134,IF(J$9="Four",Four!$D134,""))))</f>
        <v/>
      </c>
      <c r="K133" s="25"/>
      <c r="L133" s="8" t="str">
        <f>IF(L$9="One",One!$D134,IF(L$9="Two",Two!$D134,IF(L$9="Three",Three!$D134,IF(L$9="Four",Four!$D134,""))))</f>
        <v/>
      </c>
      <c r="M133" s="25"/>
      <c r="N133" s="8">
        <f>IF(N$9="One",One!$D134,IF(N$9="Two",Two!$D134,IF(N$9="Three",Three!$D134,IF(N$9="Four",Four!$D134,""))))</f>
        <v>0</v>
      </c>
      <c r="O133" s="25"/>
      <c r="P133" s="8">
        <f>IF(P$9="One",One!$D134,IF(P$9="Two",Two!$D134,IF(P$9="Three",Three!$D134,IF(P$9="Four",Four!$D134,""))))</f>
        <v>0</v>
      </c>
      <c r="Q133" s="25"/>
      <c r="R133" s="8">
        <f>IF(R$9="One",One!$D134,IF(R$9="Two",Two!$D134,IF(R$9="Three",Three!$D134,IF(R$9="Four",Four!$D134,""))))</f>
        <v>0</v>
      </c>
      <c r="S133" s="25"/>
      <c r="T133" s="8">
        <f>IF(T$9="One",One!$D134,IF(T$9="Two",Two!$D134,IF(T$9="Three",Three!$D134,IF(T$9="Four",Four!$D134,""))))</f>
        <v>0</v>
      </c>
      <c r="U133" s="25"/>
      <c r="V133" s="8" t="str">
        <f>IF(V$9="One",One!$D134,IF(V$9="Two",Two!$D134,IF(V$9="Three",Three!$D134,IF(V$9="Four",Four!$D134,""))))</f>
        <v/>
      </c>
      <c r="W133" s="25"/>
      <c r="X133" s="8" t="str">
        <f>IF(X$9="One",One!$D134,IF(X$9="Two",Two!$D134,IF(X$9="Three",Three!$D134,IF(X$9="Four",Four!$D134,""))))</f>
        <v/>
      </c>
      <c r="Y133" s="25"/>
      <c r="Z133" s="8" t="str">
        <f>IF(Z$9="One",One!$D134,IF(Z$9="Two",Two!$D134,IF(Z$9="Three",Three!$D134,IF(Z$9="Four",Four!$D134,""))))</f>
        <v/>
      </c>
    </row>
    <row r="134" spans="1:26">
      <c r="A134" s="24"/>
      <c r="B134" s="24"/>
      <c r="C134" s="24"/>
      <c r="D134" s="10">
        <f t="shared" si="1"/>
        <v>0</v>
      </c>
      <c r="E134" s="25"/>
      <c r="F134" s="8" t="str">
        <f>IF(F$9="One",One!$D135,IF(F$9="Two",Two!$D135,IF(F$9="Three",Three!$D135,IF(F$9="Four",Four!$D135,""))))</f>
        <v/>
      </c>
      <c r="G134" s="25"/>
      <c r="H134" s="8" t="str">
        <f>IF(H$9="One",One!$D135,IF(H$9="Two",Two!$D135,IF(H$9="Three",Three!$D135,IF(H$9="Four",Four!$D135,""))))</f>
        <v/>
      </c>
      <c r="I134" s="25"/>
      <c r="J134" s="8" t="str">
        <f>IF(J$9="One",One!$D135,IF(J$9="Two",Two!$D135,IF(J$9="Three",Three!$D135,IF(J$9="Four",Four!$D135,""))))</f>
        <v/>
      </c>
      <c r="K134" s="25"/>
      <c r="L134" s="8" t="str">
        <f>IF(L$9="One",One!$D135,IF(L$9="Two",Two!$D135,IF(L$9="Three",Three!$D135,IF(L$9="Four",Four!$D135,""))))</f>
        <v/>
      </c>
      <c r="M134" s="25"/>
      <c r="N134" s="8">
        <f>IF(N$9="One",One!$D135,IF(N$9="Two",Two!$D135,IF(N$9="Three",Three!$D135,IF(N$9="Four",Four!$D135,""))))</f>
        <v>0</v>
      </c>
      <c r="O134" s="25"/>
      <c r="P134" s="8">
        <f>IF(P$9="One",One!$D135,IF(P$9="Two",Two!$D135,IF(P$9="Three",Three!$D135,IF(P$9="Four",Four!$D135,""))))</f>
        <v>0</v>
      </c>
      <c r="Q134" s="25"/>
      <c r="R134" s="8">
        <f>IF(R$9="One",One!$D135,IF(R$9="Two",Two!$D135,IF(R$9="Three",Three!$D135,IF(R$9="Four",Four!$D135,""))))</f>
        <v>0</v>
      </c>
      <c r="S134" s="25"/>
      <c r="T134" s="8">
        <f>IF(T$9="One",One!$D135,IF(T$9="Two",Two!$D135,IF(T$9="Three",Three!$D135,IF(T$9="Four",Four!$D135,""))))</f>
        <v>0</v>
      </c>
      <c r="U134" s="25"/>
      <c r="V134" s="8" t="str">
        <f>IF(V$9="One",One!$D135,IF(V$9="Two",Two!$D135,IF(V$9="Three",Three!$D135,IF(V$9="Four",Four!$D135,""))))</f>
        <v/>
      </c>
      <c r="W134" s="25"/>
      <c r="X134" s="8" t="str">
        <f>IF(X$9="One",One!$D135,IF(X$9="Two",Two!$D135,IF(X$9="Three",Three!$D135,IF(X$9="Four",Four!$D135,""))))</f>
        <v/>
      </c>
      <c r="Y134" s="25"/>
      <c r="Z134" s="8" t="str">
        <f>IF(Z$9="One",One!$D135,IF(Z$9="Two",Two!$D135,IF(Z$9="Three",Three!$D135,IF(Z$9="Four",Four!$D135,""))))</f>
        <v/>
      </c>
    </row>
    <row r="135" spans="1:26">
      <c r="A135" s="24"/>
      <c r="B135" s="24"/>
      <c r="C135" s="24"/>
      <c r="D135" s="10">
        <f t="shared" si="1"/>
        <v>0</v>
      </c>
      <c r="E135" s="25"/>
      <c r="F135" s="8" t="str">
        <f>IF(F$9="One",One!$D136,IF(F$9="Two",Two!$D136,IF(F$9="Three",Three!$D136,IF(F$9="Four",Four!$D136,""))))</f>
        <v/>
      </c>
      <c r="G135" s="25"/>
      <c r="H135" s="8" t="str">
        <f>IF(H$9="One",One!$D136,IF(H$9="Two",Two!$D136,IF(H$9="Three",Three!$D136,IF(H$9="Four",Four!$D136,""))))</f>
        <v/>
      </c>
      <c r="I135" s="25"/>
      <c r="J135" s="8" t="str">
        <f>IF(J$9="One",One!$D136,IF(J$9="Two",Two!$D136,IF(J$9="Three",Three!$D136,IF(J$9="Four",Four!$D136,""))))</f>
        <v/>
      </c>
      <c r="K135" s="25"/>
      <c r="L135" s="8" t="str">
        <f>IF(L$9="One",One!$D136,IF(L$9="Two",Two!$D136,IF(L$9="Three",Three!$D136,IF(L$9="Four",Four!$D136,""))))</f>
        <v/>
      </c>
      <c r="M135" s="25"/>
      <c r="N135" s="8">
        <f>IF(N$9="One",One!$D136,IF(N$9="Two",Two!$D136,IF(N$9="Three",Three!$D136,IF(N$9="Four",Four!$D136,""))))</f>
        <v>0</v>
      </c>
      <c r="O135" s="25"/>
      <c r="P135" s="8">
        <f>IF(P$9="One",One!$D136,IF(P$9="Two",Two!$D136,IF(P$9="Three",Three!$D136,IF(P$9="Four",Four!$D136,""))))</f>
        <v>0</v>
      </c>
      <c r="Q135" s="25"/>
      <c r="R135" s="8">
        <f>IF(R$9="One",One!$D136,IF(R$9="Two",Two!$D136,IF(R$9="Three",Three!$D136,IF(R$9="Four",Four!$D136,""))))</f>
        <v>0</v>
      </c>
      <c r="S135" s="25"/>
      <c r="T135" s="8">
        <f>IF(T$9="One",One!$D136,IF(T$9="Two",Two!$D136,IF(T$9="Three",Three!$D136,IF(T$9="Four",Four!$D136,""))))</f>
        <v>0</v>
      </c>
      <c r="U135" s="25"/>
      <c r="V135" s="8" t="str">
        <f>IF(V$9="One",One!$D136,IF(V$9="Two",Two!$D136,IF(V$9="Three",Three!$D136,IF(V$9="Four",Four!$D136,""))))</f>
        <v/>
      </c>
      <c r="W135" s="25"/>
      <c r="X135" s="8" t="str">
        <f>IF(X$9="One",One!$D136,IF(X$9="Two",Two!$D136,IF(X$9="Three",Three!$D136,IF(X$9="Four",Four!$D136,""))))</f>
        <v/>
      </c>
      <c r="Y135" s="25"/>
      <c r="Z135" s="8" t="str">
        <f>IF(Z$9="One",One!$D136,IF(Z$9="Two",Two!$D136,IF(Z$9="Three",Three!$D136,IF(Z$9="Four",Four!$D136,""))))</f>
        <v/>
      </c>
    </row>
    <row r="136" spans="1:26">
      <c r="A136" s="24"/>
      <c r="B136" s="24"/>
      <c r="C136" s="24"/>
      <c r="D136" s="10">
        <f t="shared" si="1"/>
        <v>0</v>
      </c>
      <c r="E136" s="25"/>
      <c r="F136" s="8" t="str">
        <f>IF(F$9="One",One!$D137,IF(F$9="Two",Two!$D137,IF(F$9="Three",Three!$D137,IF(F$9="Four",Four!$D137,""))))</f>
        <v/>
      </c>
      <c r="G136" s="25"/>
      <c r="H136" s="8" t="str">
        <f>IF(H$9="One",One!$D137,IF(H$9="Two",Two!$D137,IF(H$9="Three",Three!$D137,IF(H$9="Four",Four!$D137,""))))</f>
        <v/>
      </c>
      <c r="I136" s="25"/>
      <c r="J136" s="8" t="str">
        <f>IF(J$9="One",One!$D137,IF(J$9="Two",Two!$D137,IF(J$9="Three",Three!$D137,IF(J$9="Four",Four!$D137,""))))</f>
        <v/>
      </c>
      <c r="K136" s="25"/>
      <c r="L136" s="8" t="str">
        <f>IF(L$9="One",One!$D137,IF(L$9="Two",Two!$D137,IF(L$9="Three",Three!$D137,IF(L$9="Four",Four!$D137,""))))</f>
        <v/>
      </c>
      <c r="M136" s="25"/>
      <c r="N136" s="8">
        <f>IF(N$9="One",One!$D137,IF(N$9="Two",Two!$D137,IF(N$9="Three",Three!$D137,IF(N$9="Four",Four!$D137,""))))</f>
        <v>0</v>
      </c>
      <c r="O136" s="25"/>
      <c r="P136" s="8">
        <f>IF(P$9="One",One!$D137,IF(P$9="Two",Two!$D137,IF(P$9="Three",Three!$D137,IF(P$9="Four",Four!$D137,""))))</f>
        <v>0</v>
      </c>
      <c r="Q136" s="25"/>
      <c r="R136" s="8">
        <f>IF(R$9="One",One!$D137,IF(R$9="Two",Two!$D137,IF(R$9="Three",Three!$D137,IF(R$9="Four",Four!$D137,""))))</f>
        <v>0</v>
      </c>
      <c r="S136" s="25"/>
      <c r="T136" s="8">
        <f>IF(T$9="One",One!$D137,IF(T$9="Two",Two!$D137,IF(T$9="Three",Three!$D137,IF(T$9="Four",Four!$D137,""))))</f>
        <v>0</v>
      </c>
      <c r="U136" s="25"/>
      <c r="V136" s="8" t="str">
        <f>IF(V$9="One",One!$D137,IF(V$9="Two",Two!$D137,IF(V$9="Three",Three!$D137,IF(V$9="Four",Four!$D137,""))))</f>
        <v/>
      </c>
      <c r="W136" s="25"/>
      <c r="X136" s="8" t="str">
        <f>IF(X$9="One",One!$D137,IF(X$9="Two",Two!$D137,IF(X$9="Three",Three!$D137,IF(X$9="Four",Four!$D137,""))))</f>
        <v/>
      </c>
      <c r="Y136" s="25"/>
      <c r="Z136" s="8" t="str">
        <f>IF(Z$9="One",One!$D137,IF(Z$9="Two",Two!$D137,IF(Z$9="Three",Three!$D137,IF(Z$9="Four",Four!$D137,""))))</f>
        <v/>
      </c>
    </row>
    <row r="137" spans="1:26">
      <c r="A137" s="24"/>
      <c r="B137" s="24"/>
      <c r="C137" s="24"/>
      <c r="D137" s="10">
        <f t="shared" si="1"/>
        <v>0</v>
      </c>
      <c r="E137" s="25"/>
      <c r="F137" s="8" t="str">
        <f>IF(F$9="One",One!$D138,IF(F$9="Two",Two!$D138,IF(F$9="Three",Three!$D138,IF(F$9="Four",Four!$D138,""))))</f>
        <v/>
      </c>
      <c r="G137" s="25"/>
      <c r="H137" s="8" t="str">
        <f>IF(H$9="One",One!$D138,IF(H$9="Two",Two!$D138,IF(H$9="Three",Three!$D138,IF(H$9="Four",Four!$D138,""))))</f>
        <v/>
      </c>
      <c r="I137" s="25"/>
      <c r="J137" s="8" t="str">
        <f>IF(J$9="One",One!$D138,IF(J$9="Two",Two!$D138,IF(J$9="Three",Three!$D138,IF(J$9="Four",Four!$D138,""))))</f>
        <v/>
      </c>
      <c r="K137" s="25"/>
      <c r="L137" s="8" t="str">
        <f>IF(L$9="One",One!$D138,IF(L$9="Two",Two!$D138,IF(L$9="Three",Three!$D138,IF(L$9="Four",Four!$D138,""))))</f>
        <v/>
      </c>
      <c r="M137" s="25"/>
      <c r="N137" s="8">
        <f>IF(N$9="One",One!$D138,IF(N$9="Two",Two!$D138,IF(N$9="Three",Three!$D138,IF(N$9="Four",Four!$D138,""))))</f>
        <v>0</v>
      </c>
      <c r="O137" s="25"/>
      <c r="P137" s="8">
        <f>IF(P$9="One",One!$D138,IF(P$9="Two",Two!$D138,IF(P$9="Three",Three!$D138,IF(P$9="Four",Four!$D138,""))))</f>
        <v>0</v>
      </c>
      <c r="Q137" s="25"/>
      <c r="R137" s="8">
        <f>IF(R$9="One",One!$D138,IF(R$9="Two",Two!$D138,IF(R$9="Three",Three!$D138,IF(R$9="Four",Four!$D138,""))))</f>
        <v>0</v>
      </c>
      <c r="S137" s="25"/>
      <c r="T137" s="8">
        <f>IF(T$9="One",One!$D138,IF(T$9="Two",Two!$D138,IF(T$9="Three",Three!$D138,IF(T$9="Four",Four!$D138,""))))</f>
        <v>0</v>
      </c>
      <c r="U137" s="25"/>
      <c r="V137" s="8" t="str">
        <f>IF(V$9="One",One!$D138,IF(V$9="Two",Two!$D138,IF(V$9="Three",Three!$D138,IF(V$9="Four",Four!$D138,""))))</f>
        <v/>
      </c>
      <c r="W137" s="25"/>
      <c r="X137" s="8" t="str">
        <f>IF(X$9="One",One!$D138,IF(X$9="Two",Two!$D138,IF(X$9="Three",Three!$D138,IF(X$9="Four",Four!$D138,""))))</f>
        <v/>
      </c>
      <c r="Y137" s="25"/>
      <c r="Z137" s="8" t="str">
        <f>IF(Z$9="One",One!$D138,IF(Z$9="Two",Two!$D138,IF(Z$9="Three",Three!$D138,IF(Z$9="Four",Four!$D138,""))))</f>
        <v/>
      </c>
    </row>
    <row r="138" spans="1:26">
      <c r="A138" s="24"/>
      <c r="B138" s="24"/>
      <c r="C138" s="24"/>
      <c r="D138" s="10">
        <f t="shared" si="1"/>
        <v>0</v>
      </c>
      <c r="E138" s="25"/>
      <c r="F138" s="8" t="str">
        <f>IF(F$9="One",One!$D139,IF(F$9="Two",Two!$D139,IF(F$9="Three",Three!$D139,IF(F$9="Four",Four!$D139,""))))</f>
        <v/>
      </c>
      <c r="G138" s="25"/>
      <c r="H138" s="8" t="str">
        <f>IF(H$9="One",One!$D139,IF(H$9="Two",Two!$D139,IF(H$9="Three",Three!$D139,IF(H$9="Four",Four!$D139,""))))</f>
        <v/>
      </c>
      <c r="I138" s="25"/>
      <c r="J138" s="8" t="str">
        <f>IF(J$9="One",One!$D139,IF(J$9="Two",Two!$D139,IF(J$9="Three",Three!$D139,IF(J$9="Four",Four!$D139,""))))</f>
        <v/>
      </c>
      <c r="K138" s="25"/>
      <c r="L138" s="8" t="str">
        <f>IF(L$9="One",One!$D139,IF(L$9="Two",Two!$D139,IF(L$9="Three",Three!$D139,IF(L$9="Four",Four!$D139,""))))</f>
        <v/>
      </c>
      <c r="M138" s="25"/>
      <c r="N138" s="8">
        <f>IF(N$9="One",One!$D139,IF(N$9="Two",Two!$D139,IF(N$9="Three",Three!$D139,IF(N$9="Four",Four!$D139,""))))</f>
        <v>0</v>
      </c>
      <c r="O138" s="25"/>
      <c r="P138" s="8">
        <f>IF(P$9="One",One!$D139,IF(P$9="Two",Two!$D139,IF(P$9="Three",Three!$D139,IF(P$9="Four",Four!$D139,""))))</f>
        <v>0</v>
      </c>
      <c r="Q138" s="25"/>
      <c r="R138" s="8">
        <f>IF(R$9="One",One!$D139,IF(R$9="Two",Two!$D139,IF(R$9="Three",Three!$D139,IF(R$9="Four",Four!$D139,""))))</f>
        <v>0</v>
      </c>
      <c r="S138" s="25"/>
      <c r="T138" s="8">
        <f>IF(T$9="One",One!$D139,IF(T$9="Two",Two!$D139,IF(T$9="Three",Three!$D139,IF(T$9="Four",Four!$D139,""))))</f>
        <v>0</v>
      </c>
      <c r="U138" s="25"/>
      <c r="V138" s="8" t="str">
        <f>IF(V$9="One",One!$D139,IF(V$9="Two",Two!$D139,IF(V$9="Three",Three!$D139,IF(V$9="Four",Four!$D139,""))))</f>
        <v/>
      </c>
      <c r="W138" s="25"/>
      <c r="X138" s="8" t="str">
        <f>IF(X$9="One",One!$D139,IF(X$9="Two",Two!$D139,IF(X$9="Three",Three!$D139,IF(X$9="Four",Four!$D139,""))))</f>
        <v/>
      </c>
      <c r="Y138" s="25"/>
      <c r="Z138" s="8" t="str">
        <f>IF(Z$9="One",One!$D139,IF(Z$9="Two",Two!$D139,IF(Z$9="Three",Three!$D139,IF(Z$9="Four",Four!$D139,""))))</f>
        <v/>
      </c>
    </row>
    <row r="139" spans="1:26">
      <c r="A139" s="24"/>
      <c r="B139" s="24"/>
      <c r="C139" s="24"/>
      <c r="D139" s="10">
        <f t="shared" ref="D139:D202" si="2">IFERROR(IF(F$9&lt;&gt;"-",F139/F$8,E139/E$8)*E$7,0)+IFERROR(IF(H$9&lt;&gt;"-",H139/H$8,G139/G$8)*G$7,0)+IFERROR(IF(J$9&lt;&gt;"-",J139/J$8,I139/I$8)*I$7,0)+IFERROR(IF(L$9&lt;&gt;"-",L139/L$8,K139/K$8)*K$7,0)+IFERROR(IF(N$9&lt;&gt;"-",N139/N$8,M139/M$8)*M$7,0)+IFERROR(IF(P$9&lt;&gt;"-",P139/P$8,O139/O$8)*O$7,0)+IFERROR(IF(R$9&lt;&gt;"-",R139/R$8,Q139/Q$8)*Q$7,0)+IFERROR(IF(T$9&lt;&gt;"-",T139/T$8,S139/S$8)*S$7,0)+IFERROR(IF(V$9&lt;&gt;"-",V139/V$8,U139/U$8)*U$7,0)+IFERROR(IF(X$9&lt;&gt;"-",X139/X$8,W139/W$8)*W$7,0)+IFERROR(IF(Z$9&lt;&gt;"-",Z139/Z$8,Y139/Y$8)*Y$7,0)</f>
        <v>0</v>
      </c>
      <c r="E139" s="25"/>
      <c r="F139" s="8" t="str">
        <f>IF(F$9="One",One!$D140,IF(F$9="Two",Two!$D140,IF(F$9="Three",Three!$D140,IF(F$9="Four",Four!$D140,""))))</f>
        <v/>
      </c>
      <c r="G139" s="25"/>
      <c r="H139" s="8" t="str">
        <f>IF(H$9="One",One!$D140,IF(H$9="Two",Two!$D140,IF(H$9="Three",Three!$D140,IF(H$9="Four",Four!$D140,""))))</f>
        <v/>
      </c>
      <c r="I139" s="25"/>
      <c r="J139" s="8" t="str">
        <f>IF(J$9="One",One!$D140,IF(J$9="Two",Two!$D140,IF(J$9="Three",Three!$D140,IF(J$9="Four",Four!$D140,""))))</f>
        <v/>
      </c>
      <c r="K139" s="25"/>
      <c r="L139" s="8" t="str">
        <f>IF(L$9="One",One!$D140,IF(L$9="Two",Two!$D140,IF(L$9="Three",Three!$D140,IF(L$9="Four",Four!$D140,""))))</f>
        <v/>
      </c>
      <c r="M139" s="25"/>
      <c r="N139" s="8">
        <f>IF(N$9="One",One!$D140,IF(N$9="Two",Two!$D140,IF(N$9="Three",Three!$D140,IF(N$9="Four",Four!$D140,""))))</f>
        <v>0</v>
      </c>
      <c r="O139" s="25"/>
      <c r="P139" s="8">
        <f>IF(P$9="One",One!$D140,IF(P$9="Two",Two!$D140,IF(P$9="Three",Three!$D140,IF(P$9="Four",Four!$D140,""))))</f>
        <v>0</v>
      </c>
      <c r="Q139" s="25"/>
      <c r="R139" s="8">
        <f>IF(R$9="One",One!$D140,IF(R$9="Two",Two!$D140,IF(R$9="Three",Three!$D140,IF(R$9="Four",Four!$D140,""))))</f>
        <v>0</v>
      </c>
      <c r="S139" s="25"/>
      <c r="T139" s="8">
        <f>IF(T$9="One",One!$D140,IF(T$9="Two",Two!$D140,IF(T$9="Three",Three!$D140,IF(T$9="Four",Four!$D140,""))))</f>
        <v>0</v>
      </c>
      <c r="U139" s="25"/>
      <c r="V139" s="8" t="str">
        <f>IF(V$9="One",One!$D140,IF(V$9="Two",Two!$D140,IF(V$9="Three",Three!$D140,IF(V$9="Four",Four!$D140,""))))</f>
        <v/>
      </c>
      <c r="W139" s="25"/>
      <c r="X139" s="8" t="str">
        <f>IF(X$9="One",One!$D140,IF(X$9="Two",Two!$D140,IF(X$9="Three",Three!$D140,IF(X$9="Four",Four!$D140,""))))</f>
        <v/>
      </c>
      <c r="Y139" s="25"/>
      <c r="Z139" s="8" t="str">
        <f>IF(Z$9="One",One!$D140,IF(Z$9="Two",Two!$D140,IF(Z$9="Three",Three!$D140,IF(Z$9="Four",Four!$D140,""))))</f>
        <v/>
      </c>
    </row>
    <row r="140" spans="1:26">
      <c r="A140" s="24"/>
      <c r="B140" s="24"/>
      <c r="C140" s="24"/>
      <c r="D140" s="10">
        <f t="shared" si="2"/>
        <v>0</v>
      </c>
      <c r="E140" s="25"/>
      <c r="F140" s="8" t="str">
        <f>IF(F$9="One",One!$D141,IF(F$9="Two",Two!$D141,IF(F$9="Three",Three!$D141,IF(F$9="Four",Four!$D141,""))))</f>
        <v/>
      </c>
      <c r="G140" s="25"/>
      <c r="H140" s="8" t="str">
        <f>IF(H$9="One",One!$D141,IF(H$9="Two",Two!$D141,IF(H$9="Three",Three!$D141,IF(H$9="Four",Four!$D141,""))))</f>
        <v/>
      </c>
      <c r="I140" s="25"/>
      <c r="J140" s="8" t="str">
        <f>IF(J$9="One",One!$D141,IF(J$9="Two",Two!$D141,IF(J$9="Three",Three!$D141,IF(J$9="Four",Four!$D141,""))))</f>
        <v/>
      </c>
      <c r="K140" s="25"/>
      <c r="L140" s="8" t="str">
        <f>IF(L$9="One",One!$D141,IF(L$9="Two",Two!$D141,IF(L$9="Three",Three!$D141,IF(L$9="Four",Four!$D141,""))))</f>
        <v/>
      </c>
      <c r="M140" s="25"/>
      <c r="N140" s="8">
        <f>IF(N$9="One",One!$D141,IF(N$9="Two",Two!$D141,IF(N$9="Three",Three!$D141,IF(N$9="Four",Four!$D141,""))))</f>
        <v>0</v>
      </c>
      <c r="O140" s="25"/>
      <c r="P140" s="8">
        <f>IF(P$9="One",One!$D141,IF(P$9="Two",Two!$D141,IF(P$9="Three",Three!$D141,IF(P$9="Four",Four!$D141,""))))</f>
        <v>0</v>
      </c>
      <c r="Q140" s="25"/>
      <c r="R140" s="8">
        <f>IF(R$9="One",One!$D141,IF(R$9="Two",Two!$D141,IF(R$9="Three",Three!$D141,IF(R$9="Four",Four!$D141,""))))</f>
        <v>0</v>
      </c>
      <c r="S140" s="25"/>
      <c r="T140" s="8">
        <f>IF(T$9="One",One!$D141,IF(T$9="Two",Two!$D141,IF(T$9="Three",Three!$D141,IF(T$9="Four",Four!$D141,""))))</f>
        <v>0</v>
      </c>
      <c r="U140" s="25"/>
      <c r="V140" s="8" t="str">
        <f>IF(V$9="One",One!$D141,IF(V$9="Two",Two!$D141,IF(V$9="Three",Three!$D141,IF(V$9="Four",Four!$D141,""))))</f>
        <v/>
      </c>
      <c r="W140" s="25"/>
      <c r="X140" s="8" t="str">
        <f>IF(X$9="One",One!$D141,IF(X$9="Two",Two!$D141,IF(X$9="Three",Three!$D141,IF(X$9="Four",Four!$D141,""))))</f>
        <v/>
      </c>
      <c r="Y140" s="25"/>
      <c r="Z140" s="8" t="str">
        <f>IF(Z$9="One",One!$D141,IF(Z$9="Two",Two!$D141,IF(Z$9="Three",Three!$D141,IF(Z$9="Four",Four!$D141,""))))</f>
        <v/>
      </c>
    </row>
    <row r="141" spans="1:26">
      <c r="A141" s="24"/>
      <c r="B141" s="24"/>
      <c r="C141" s="24"/>
      <c r="D141" s="10">
        <f t="shared" si="2"/>
        <v>0</v>
      </c>
      <c r="E141" s="25"/>
      <c r="F141" s="8" t="str">
        <f>IF(F$9="One",One!$D142,IF(F$9="Two",Two!$D142,IF(F$9="Three",Three!$D142,IF(F$9="Four",Four!$D142,""))))</f>
        <v/>
      </c>
      <c r="G141" s="25"/>
      <c r="H141" s="8" t="str">
        <f>IF(H$9="One",One!$D142,IF(H$9="Two",Two!$D142,IF(H$9="Three",Three!$D142,IF(H$9="Four",Four!$D142,""))))</f>
        <v/>
      </c>
      <c r="I141" s="25"/>
      <c r="J141" s="8" t="str">
        <f>IF(J$9="One",One!$D142,IF(J$9="Two",Two!$D142,IF(J$9="Three",Three!$D142,IF(J$9="Four",Four!$D142,""))))</f>
        <v/>
      </c>
      <c r="K141" s="25"/>
      <c r="L141" s="8" t="str">
        <f>IF(L$9="One",One!$D142,IF(L$9="Two",Two!$D142,IF(L$9="Three",Three!$D142,IF(L$9="Four",Four!$D142,""))))</f>
        <v/>
      </c>
      <c r="M141" s="25"/>
      <c r="N141" s="8">
        <f>IF(N$9="One",One!$D142,IF(N$9="Two",Two!$D142,IF(N$9="Three",Three!$D142,IF(N$9="Four",Four!$D142,""))))</f>
        <v>0</v>
      </c>
      <c r="O141" s="25"/>
      <c r="P141" s="8">
        <f>IF(P$9="One",One!$D142,IF(P$9="Two",Two!$D142,IF(P$9="Three",Three!$D142,IF(P$9="Four",Four!$D142,""))))</f>
        <v>0</v>
      </c>
      <c r="Q141" s="25"/>
      <c r="R141" s="8">
        <f>IF(R$9="One",One!$D142,IF(R$9="Two",Two!$D142,IF(R$9="Three",Three!$D142,IF(R$9="Four",Four!$D142,""))))</f>
        <v>0</v>
      </c>
      <c r="S141" s="25"/>
      <c r="T141" s="8">
        <f>IF(T$9="One",One!$D142,IF(T$9="Two",Two!$D142,IF(T$9="Three",Three!$D142,IF(T$9="Four",Four!$D142,""))))</f>
        <v>0</v>
      </c>
      <c r="U141" s="25"/>
      <c r="V141" s="8" t="str">
        <f>IF(V$9="One",One!$D142,IF(V$9="Two",Two!$D142,IF(V$9="Three",Three!$D142,IF(V$9="Four",Four!$D142,""))))</f>
        <v/>
      </c>
      <c r="W141" s="25"/>
      <c r="X141" s="8" t="str">
        <f>IF(X$9="One",One!$D142,IF(X$9="Two",Two!$D142,IF(X$9="Three",Three!$D142,IF(X$9="Four",Four!$D142,""))))</f>
        <v/>
      </c>
      <c r="Y141" s="25"/>
      <c r="Z141" s="8" t="str">
        <f>IF(Z$9="One",One!$D142,IF(Z$9="Two",Two!$D142,IF(Z$9="Three",Three!$D142,IF(Z$9="Four",Four!$D142,""))))</f>
        <v/>
      </c>
    </row>
    <row r="142" spans="1:26">
      <c r="A142" s="24"/>
      <c r="B142" s="24"/>
      <c r="C142" s="24"/>
      <c r="D142" s="10">
        <f t="shared" si="2"/>
        <v>0</v>
      </c>
      <c r="E142" s="25"/>
      <c r="F142" s="8" t="str">
        <f>IF(F$9="One",One!$D143,IF(F$9="Two",Two!$D143,IF(F$9="Three",Three!$D143,IF(F$9="Four",Four!$D143,""))))</f>
        <v/>
      </c>
      <c r="G142" s="25"/>
      <c r="H142" s="8" t="str">
        <f>IF(H$9="One",One!$D143,IF(H$9="Two",Two!$D143,IF(H$9="Three",Three!$D143,IF(H$9="Four",Four!$D143,""))))</f>
        <v/>
      </c>
      <c r="I142" s="25"/>
      <c r="J142" s="8" t="str">
        <f>IF(J$9="One",One!$D143,IF(J$9="Two",Two!$D143,IF(J$9="Three",Three!$D143,IF(J$9="Four",Four!$D143,""))))</f>
        <v/>
      </c>
      <c r="K142" s="25"/>
      <c r="L142" s="8" t="str">
        <f>IF(L$9="One",One!$D143,IF(L$9="Two",Two!$D143,IF(L$9="Three",Three!$D143,IF(L$9="Four",Four!$D143,""))))</f>
        <v/>
      </c>
      <c r="M142" s="25"/>
      <c r="N142" s="8">
        <f>IF(N$9="One",One!$D143,IF(N$9="Two",Two!$D143,IF(N$9="Three",Three!$D143,IF(N$9="Four",Four!$D143,""))))</f>
        <v>0</v>
      </c>
      <c r="O142" s="25"/>
      <c r="P142" s="8">
        <f>IF(P$9="One",One!$D143,IF(P$9="Two",Two!$D143,IF(P$9="Three",Three!$D143,IF(P$9="Four",Four!$D143,""))))</f>
        <v>0</v>
      </c>
      <c r="Q142" s="25"/>
      <c r="R142" s="8">
        <f>IF(R$9="One",One!$D143,IF(R$9="Two",Two!$D143,IF(R$9="Three",Three!$D143,IF(R$9="Four",Four!$D143,""))))</f>
        <v>0</v>
      </c>
      <c r="S142" s="25"/>
      <c r="T142" s="8">
        <f>IF(T$9="One",One!$D143,IF(T$9="Two",Two!$D143,IF(T$9="Three",Three!$D143,IF(T$9="Four",Four!$D143,""))))</f>
        <v>0</v>
      </c>
      <c r="U142" s="25"/>
      <c r="V142" s="8" t="str">
        <f>IF(V$9="One",One!$D143,IF(V$9="Two",Two!$D143,IF(V$9="Three",Three!$D143,IF(V$9="Four",Four!$D143,""))))</f>
        <v/>
      </c>
      <c r="W142" s="25"/>
      <c r="X142" s="8" t="str">
        <f>IF(X$9="One",One!$D143,IF(X$9="Two",Two!$D143,IF(X$9="Three",Three!$D143,IF(X$9="Four",Four!$D143,""))))</f>
        <v/>
      </c>
      <c r="Y142" s="25"/>
      <c r="Z142" s="8" t="str">
        <f>IF(Z$9="One",One!$D143,IF(Z$9="Two",Two!$D143,IF(Z$9="Three",Three!$D143,IF(Z$9="Four",Four!$D143,""))))</f>
        <v/>
      </c>
    </row>
    <row r="143" spans="1:26">
      <c r="A143" s="24"/>
      <c r="B143" s="24"/>
      <c r="C143" s="24"/>
      <c r="D143" s="10">
        <f t="shared" si="2"/>
        <v>0</v>
      </c>
      <c r="E143" s="25"/>
      <c r="F143" s="8" t="str">
        <f>IF(F$9="One",One!$D144,IF(F$9="Two",Two!$D144,IF(F$9="Three",Three!$D144,IF(F$9="Four",Four!$D144,""))))</f>
        <v/>
      </c>
      <c r="G143" s="25"/>
      <c r="H143" s="8" t="str">
        <f>IF(H$9="One",One!$D144,IF(H$9="Two",Two!$D144,IF(H$9="Three",Three!$D144,IF(H$9="Four",Four!$D144,""))))</f>
        <v/>
      </c>
      <c r="I143" s="25"/>
      <c r="J143" s="8" t="str">
        <f>IF(J$9="One",One!$D144,IF(J$9="Two",Two!$D144,IF(J$9="Three",Three!$D144,IF(J$9="Four",Four!$D144,""))))</f>
        <v/>
      </c>
      <c r="K143" s="25"/>
      <c r="L143" s="8" t="str">
        <f>IF(L$9="One",One!$D144,IF(L$9="Two",Two!$D144,IF(L$9="Three",Three!$D144,IF(L$9="Four",Four!$D144,""))))</f>
        <v/>
      </c>
      <c r="M143" s="25"/>
      <c r="N143" s="8">
        <f>IF(N$9="One",One!$D144,IF(N$9="Two",Two!$D144,IF(N$9="Three",Three!$D144,IF(N$9="Four",Four!$D144,""))))</f>
        <v>0</v>
      </c>
      <c r="O143" s="25"/>
      <c r="P143" s="8">
        <f>IF(P$9="One",One!$D144,IF(P$9="Two",Two!$D144,IF(P$9="Three",Three!$D144,IF(P$9="Four",Four!$D144,""))))</f>
        <v>0</v>
      </c>
      <c r="Q143" s="25"/>
      <c r="R143" s="8">
        <f>IF(R$9="One",One!$D144,IF(R$9="Two",Two!$D144,IF(R$9="Three",Three!$D144,IF(R$9="Four",Four!$D144,""))))</f>
        <v>0</v>
      </c>
      <c r="S143" s="25"/>
      <c r="T143" s="8">
        <f>IF(T$9="One",One!$D144,IF(T$9="Two",Two!$D144,IF(T$9="Three",Three!$D144,IF(T$9="Four",Four!$D144,""))))</f>
        <v>0</v>
      </c>
      <c r="U143" s="25"/>
      <c r="V143" s="8" t="str">
        <f>IF(V$9="One",One!$D144,IF(V$9="Two",Two!$D144,IF(V$9="Three",Three!$D144,IF(V$9="Four",Four!$D144,""))))</f>
        <v/>
      </c>
      <c r="W143" s="25"/>
      <c r="X143" s="8" t="str">
        <f>IF(X$9="One",One!$D144,IF(X$9="Two",Two!$D144,IF(X$9="Three",Three!$D144,IF(X$9="Four",Four!$D144,""))))</f>
        <v/>
      </c>
      <c r="Y143" s="25"/>
      <c r="Z143" s="8" t="str">
        <f>IF(Z$9="One",One!$D144,IF(Z$9="Two",Two!$D144,IF(Z$9="Three",Three!$D144,IF(Z$9="Four",Four!$D144,""))))</f>
        <v/>
      </c>
    </row>
    <row r="144" spans="1:26">
      <c r="A144" s="24"/>
      <c r="B144" s="24"/>
      <c r="C144" s="24"/>
      <c r="D144" s="10">
        <f t="shared" si="2"/>
        <v>0</v>
      </c>
      <c r="E144" s="25"/>
      <c r="F144" s="8" t="str">
        <f>IF(F$9="One",One!$D145,IF(F$9="Two",Two!$D145,IF(F$9="Three",Three!$D145,IF(F$9="Four",Four!$D145,""))))</f>
        <v/>
      </c>
      <c r="G144" s="25"/>
      <c r="H144" s="8" t="str">
        <f>IF(H$9="One",One!$D145,IF(H$9="Two",Two!$D145,IF(H$9="Three",Three!$D145,IF(H$9="Four",Four!$D145,""))))</f>
        <v/>
      </c>
      <c r="I144" s="25"/>
      <c r="J144" s="8" t="str">
        <f>IF(J$9="One",One!$D145,IF(J$9="Two",Two!$D145,IF(J$9="Three",Three!$D145,IF(J$9="Four",Four!$D145,""))))</f>
        <v/>
      </c>
      <c r="K144" s="25"/>
      <c r="L144" s="8" t="str">
        <f>IF(L$9="One",One!$D145,IF(L$9="Two",Two!$D145,IF(L$9="Three",Three!$D145,IF(L$9="Four",Four!$D145,""))))</f>
        <v/>
      </c>
      <c r="M144" s="25"/>
      <c r="N144" s="8">
        <f>IF(N$9="One",One!$D145,IF(N$9="Two",Two!$D145,IF(N$9="Three",Three!$D145,IF(N$9="Four",Four!$D145,""))))</f>
        <v>0</v>
      </c>
      <c r="O144" s="25"/>
      <c r="P144" s="8">
        <f>IF(P$9="One",One!$D145,IF(P$9="Two",Two!$D145,IF(P$9="Three",Three!$D145,IF(P$9="Four",Four!$D145,""))))</f>
        <v>0</v>
      </c>
      <c r="Q144" s="25"/>
      <c r="R144" s="8">
        <f>IF(R$9="One",One!$D145,IF(R$9="Two",Two!$D145,IF(R$9="Three",Three!$D145,IF(R$9="Four",Four!$D145,""))))</f>
        <v>0</v>
      </c>
      <c r="S144" s="25"/>
      <c r="T144" s="8">
        <f>IF(T$9="One",One!$D145,IF(T$9="Two",Two!$D145,IF(T$9="Three",Three!$D145,IF(T$9="Four",Four!$D145,""))))</f>
        <v>0</v>
      </c>
      <c r="U144" s="25"/>
      <c r="V144" s="8" t="str">
        <f>IF(V$9="One",One!$D145,IF(V$9="Two",Two!$D145,IF(V$9="Three",Three!$D145,IF(V$9="Four",Four!$D145,""))))</f>
        <v/>
      </c>
      <c r="W144" s="25"/>
      <c r="X144" s="8" t="str">
        <f>IF(X$9="One",One!$D145,IF(X$9="Two",Two!$D145,IF(X$9="Three",Three!$D145,IF(X$9="Four",Four!$D145,""))))</f>
        <v/>
      </c>
      <c r="Y144" s="25"/>
      <c r="Z144" s="8" t="str">
        <f>IF(Z$9="One",One!$D145,IF(Z$9="Two",Two!$D145,IF(Z$9="Three",Three!$D145,IF(Z$9="Four",Four!$D145,""))))</f>
        <v/>
      </c>
    </row>
    <row r="145" spans="1:26">
      <c r="A145" s="24"/>
      <c r="B145" s="24"/>
      <c r="C145" s="24"/>
      <c r="D145" s="10">
        <f t="shared" si="2"/>
        <v>0</v>
      </c>
      <c r="E145" s="25"/>
      <c r="F145" s="8" t="str">
        <f>IF(F$9="One",One!$D146,IF(F$9="Two",Two!$D146,IF(F$9="Three",Three!$D146,IF(F$9="Four",Four!$D146,""))))</f>
        <v/>
      </c>
      <c r="G145" s="25"/>
      <c r="H145" s="8" t="str">
        <f>IF(H$9="One",One!$D146,IF(H$9="Two",Two!$D146,IF(H$9="Three",Three!$D146,IF(H$9="Four",Four!$D146,""))))</f>
        <v/>
      </c>
      <c r="I145" s="25"/>
      <c r="J145" s="8" t="str">
        <f>IF(J$9="One",One!$D146,IF(J$9="Two",Two!$D146,IF(J$9="Three",Three!$D146,IF(J$9="Four",Four!$D146,""))))</f>
        <v/>
      </c>
      <c r="K145" s="25"/>
      <c r="L145" s="8" t="str">
        <f>IF(L$9="One",One!$D146,IF(L$9="Two",Two!$D146,IF(L$9="Three",Three!$D146,IF(L$9="Four",Four!$D146,""))))</f>
        <v/>
      </c>
      <c r="M145" s="25"/>
      <c r="N145" s="8">
        <f>IF(N$9="One",One!$D146,IF(N$9="Two",Two!$D146,IF(N$9="Three",Three!$D146,IF(N$9="Four",Four!$D146,""))))</f>
        <v>0</v>
      </c>
      <c r="O145" s="25"/>
      <c r="P145" s="8">
        <f>IF(P$9="One",One!$D146,IF(P$9="Two",Two!$D146,IF(P$9="Three",Three!$D146,IF(P$9="Four",Four!$D146,""))))</f>
        <v>0</v>
      </c>
      <c r="Q145" s="25"/>
      <c r="R145" s="8">
        <f>IF(R$9="One",One!$D146,IF(R$9="Two",Two!$D146,IF(R$9="Three",Three!$D146,IF(R$9="Four",Four!$D146,""))))</f>
        <v>0</v>
      </c>
      <c r="S145" s="25"/>
      <c r="T145" s="8">
        <f>IF(T$9="One",One!$D146,IF(T$9="Two",Two!$D146,IF(T$9="Three",Three!$D146,IF(T$9="Four",Four!$D146,""))))</f>
        <v>0</v>
      </c>
      <c r="U145" s="25"/>
      <c r="V145" s="8" t="str">
        <f>IF(V$9="One",One!$D146,IF(V$9="Two",Two!$D146,IF(V$9="Three",Three!$D146,IF(V$9="Four",Four!$D146,""))))</f>
        <v/>
      </c>
      <c r="W145" s="25"/>
      <c r="X145" s="8" t="str">
        <f>IF(X$9="One",One!$D146,IF(X$9="Two",Two!$D146,IF(X$9="Three",Three!$D146,IF(X$9="Four",Four!$D146,""))))</f>
        <v/>
      </c>
      <c r="Y145" s="25"/>
      <c r="Z145" s="8" t="str">
        <f>IF(Z$9="One",One!$D146,IF(Z$9="Two",Two!$D146,IF(Z$9="Three",Three!$D146,IF(Z$9="Four",Four!$D146,""))))</f>
        <v/>
      </c>
    </row>
    <row r="146" spans="1:26">
      <c r="A146" s="24"/>
      <c r="B146" s="24"/>
      <c r="C146" s="24"/>
      <c r="D146" s="10">
        <f t="shared" si="2"/>
        <v>0</v>
      </c>
      <c r="E146" s="25"/>
      <c r="F146" s="8" t="str">
        <f>IF(F$9="One",One!$D147,IF(F$9="Two",Two!$D147,IF(F$9="Three",Three!$D147,IF(F$9="Four",Four!$D147,""))))</f>
        <v/>
      </c>
      <c r="G146" s="25"/>
      <c r="H146" s="8" t="str">
        <f>IF(H$9="One",One!$D147,IF(H$9="Two",Two!$D147,IF(H$9="Three",Three!$D147,IF(H$9="Four",Four!$D147,""))))</f>
        <v/>
      </c>
      <c r="I146" s="25"/>
      <c r="J146" s="8" t="str">
        <f>IF(J$9="One",One!$D147,IF(J$9="Two",Two!$D147,IF(J$9="Three",Three!$D147,IF(J$9="Four",Four!$D147,""))))</f>
        <v/>
      </c>
      <c r="K146" s="25"/>
      <c r="L146" s="8" t="str">
        <f>IF(L$9="One",One!$D147,IF(L$9="Two",Two!$D147,IF(L$9="Three",Three!$D147,IF(L$9="Four",Four!$D147,""))))</f>
        <v/>
      </c>
      <c r="M146" s="25"/>
      <c r="N146" s="8">
        <f>IF(N$9="One",One!$D147,IF(N$9="Two",Two!$D147,IF(N$9="Three",Three!$D147,IF(N$9="Four",Four!$D147,""))))</f>
        <v>0</v>
      </c>
      <c r="O146" s="25"/>
      <c r="P146" s="8">
        <f>IF(P$9="One",One!$D147,IF(P$9="Two",Two!$D147,IF(P$9="Three",Three!$D147,IF(P$9="Four",Four!$D147,""))))</f>
        <v>0</v>
      </c>
      <c r="Q146" s="25"/>
      <c r="R146" s="8">
        <f>IF(R$9="One",One!$D147,IF(R$9="Two",Two!$D147,IF(R$9="Three",Three!$D147,IF(R$9="Four",Four!$D147,""))))</f>
        <v>0</v>
      </c>
      <c r="S146" s="25"/>
      <c r="T146" s="8">
        <f>IF(T$9="One",One!$D147,IF(T$9="Two",Two!$D147,IF(T$9="Three",Three!$D147,IF(T$9="Four",Four!$D147,""))))</f>
        <v>0</v>
      </c>
      <c r="U146" s="25"/>
      <c r="V146" s="8" t="str">
        <f>IF(V$9="One",One!$D147,IF(V$9="Two",Two!$D147,IF(V$9="Three",Three!$D147,IF(V$9="Four",Four!$D147,""))))</f>
        <v/>
      </c>
      <c r="W146" s="25"/>
      <c r="X146" s="8" t="str">
        <f>IF(X$9="One",One!$D147,IF(X$9="Two",Two!$D147,IF(X$9="Three",Three!$D147,IF(X$9="Four",Four!$D147,""))))</f>
        <v/>
      </c>
      <c r="Y146" s="25"/>
      <c r="Z146" s="8" t="str">
        <f>IF(Z$9="One",One!$D147,IF(Z$9="Two",Two!$D147,IF(Z$9="Three",Three!$D147,IF(Z$9="Four",Four!$D147,""))))</f>
        <v/>
      </c>
    </row>
    <row r="147" spans="1:26">
      <c r="A147" s="24"/>
      <c r="B147" s="24"/>
      <c r="C147" s="24"/>
      <c r="D147" s="10">
        <f t="shared" si="2"/>
        <v>0</v>
      </c>
      <c r="E147" s="25"/>
      <c r="F147" s="8" t="str">
        <f>IF(F$9="One",One!$D148,IF(F$9="Two",Two!$D148,IF(F$9="Three",Three!$D148,IF(F$9="Four",Four!$D148,""))))</f>
        <v/>
      </c>
      <c r="G147" s="25"/>
      <c r="H147" s="8" t="str">
        <f>IF(H$9="One",One!$D148,IF(H$9="Two",Two!$D148,IF(H$9="Three",Three!$D148,IF(H$9="Four",Four!$D148,""))))</f>
        <v/>
      </c>
      <c r="I147" s="25"/>
      <c r="J147" s="8" t="str">
        <f>IF(J$9="One",One!$D148,IF(J$9="Two",Two!$D148,IF(J$9="Three",Three!$D148,IF(J$9="Four",Four!$D148,""))))</f>
        <v/>
      </c>
      <c r="K147" s="25"/>
      <c r="L147" s="8" t="str">
        <f>IF(L$9="One",One!$D148,IF(L$9="Two",Two!$D148,IF(L$9="Three",Three!$D148,IF(L$9="Four",Four!$D148,""))))</f>
        <v/>
      </c>
      <c r="M147" s="25"/>
      <c r="N147" s="8">
        <f>IF(N$9="One",One!$D148,IF(N$9="Two",Two!$D148,IF(N$9="Three",Three!$D148,IF(N$9="Four",Four!$D148,""))))</f>
        <v>0</v>
      </c>
      <c r="O147" s="25"/>
      <c r="P147" s="8">
        <f>IF(P$9="One",One!$D148,IF(P$9="Two",Two!$D148,IF(P$9="Three",Three!$D148,IF(P$9="Four",Four!$D148,""))))</f>
        <v>0</v>
      </c>
      <c r="Q147" s="25"/>
      <c r="R147" s="8">
        <f>IF(R$9="One",One!$D148,IF(R$9="Two",Two!$D148,IF(R$9="Three",Three!$D148,IF(R$9="Four",Four!$D148,""))))</f>
        <v>0</v>
      </c>
      <c r="S147" s="25"/>
      <c r="T147" s="8">
        <f>IF(T$9="One",One!$D148,IF(T$9="Two",Two!$D148,IF(T$9="Three",Three!$D148,IF(T$9="Four",Four!$D148,""))))</f>
        <v>0</v>
      </c>
      <c r="U147" s="25"/>
      <c r="V147" s="8" t="str">
        <f>IF(V$9="One",One!$D148,IF(V$9="Two",Two!$D148,IF(V$9="Three",Three!$D148,IF(V$9="Four",Four!$D148,""))))</f>
        <v/>
      </c>
      <c r="W147" s="25"/>
      <c r="X147" s="8" t="str">
        <f>IF(X$9="One",One!$D148,IF(X$9="Two",Two!$D148,IF(X$9="Three",Three!$D148,IF(X$9="Four",Four!$D148,""))))</f>
        <v/>
      </c>
      <c r="Y147" s="25"/>
      <c r="Z147" s="8" t="str">
        <f>IF(Z$9="One",One!$D148,IF(Z$9="Two",Two!$D148,IF(Z$9="Three",Three!$D148,IF(Z$9="Four",Four!$D148,""))))</f>
        <v/>
      </c>
    </row>
    <row r="148" spans="1:26">
      <c r="A148" s="24"/>
      <c r="B148" s="24"/>
      <c r="C148" s="24"/>
      <c r="D148" s="10">
        <f t="shared" si="2"/>
        <v>0</v>
      </c>
      <c r="E148" s="25"/>
      <c r="F148" s="8" t="str">
        <f>IF(F$9="One",One!$D149,IF(F$9="Two",Two!$D149,IF(F$9="Three",Three!$D149,IF(F$9="Four",Four!$D149,""))))</f>
        <v/>
      </c>
      <c r="G148" s="25"/>
      <c r="H148" s="8" t="str">
        <f>IF(H$9="One",One!$D149,IF(H$9="Two",Two!$D149,IF(H$9="Three",Three!$D149,IF(H$9="Four",Four!$D149,""))))</f>
        <v/>
      </c>
      <c r="I148" s="25"/>
      <c r="J148" s="8" t="str">
        <f>IF(J$9="One",One!$D149,IF(J$9="Two",Two!$D149,IF(J$9="Three",Three!$D149,IF(J$9="Four",Four!$D149,""))))</f>
        <v/>
      </c>
      <c r="K148" s="25"/>
      <c r="L148" s="8" t="str">
        <f>IF(L$9="One",One!$D149,IF(L$9="Two",Two!$D149,IF(L$9="Three",Three!$D149,IF(L$9="Four",Four!$D149,""))))</f>
        <v/>
      </c>
      <c r="M148" s="25"/>
      <c r="N148" s="8">
        <f>IF(N$9="One",One!$D149,IF(N$9="Two",Two!$D149,IF(N$9="Three",Three!$D149,IF(N$9="Four",Four!$D149,""))))</f>
        <v>0</v>
      </c>
      <c r="O148" s="25"/>
      <c r="P148" s="8">
        <f>IF(P$9="One",One!$D149,IF(P$9="Two",Two!$D149,IF(P$9="Three",Three!$D149,IF(P$9="Four",Four!$D149,""))))</f>
        <v>0</v>
      </c>
      <c r="Q148" s="25"/>
      <c r="R148" s="8">
        <f>IF(R$9="One",One!$D149,IF(R$9="Two",Two!$D149,IF(R$9="Three",Three!$D149,IF(R$9="Four",Four!$D149,""))))</f>
        <v>0</v>
      </c>
      <c r="S148" s="25"/>
      <c r="T148" s="8">
        <f>IF(T$9="One",One!$D149,IF(T$9="Two",Two!$D149,IF(T$9="Three",Three!$D149,IF(T$9="Four",Four!$D149,""))))</f>
        <v>0</v>
      </c>
      <c r="U148" s="25"/>
      <c r="V148" s="8" t="str">
        <f>IF(V$9="One",One!$D149,IF(V$9="Two",Two!$D149,IF(V$9="Three",Three!$D149,IF(V$9="Four",Four!$D149,""))))</f>
        <v/>
      </c>
      <c r="W148" s="25"/>
      <c r="X148" s="8" t="str">
        <f>IF(X$9="One",One!$D149,IF(X$9="Two",Two!$D149,IF(X$9="Three",Three!$D149,IF(X$9="Four",Four!$D149,""))))</f>
        <v/>
      </c>
      <c r="Y148" s="25"/>
      <c r="Z148" s="8" t="str">
        <f>IF(Z$9="One",One!$D149,IF(Z$9="Two",Two!$D149,IF(Z$9="Three",Three!$D149,IF(Z$9="Four",Four!$D149,""))))</f>
        <v/>
      </c>
    </row>
    <row r="149" spans="1:26">
      <c r="A149" s="24"/>
      <c r="B149" s="24"/>
      <c r="C149" s="24"/>
      <c r="D149" s="10">
        <f t="shared" si="2"/>
        <v>0</v>
      </c>
      <c r="E149" s="25"/>
      <c r="F149" s="8" t="str">
        <f>IF(F$9="One",One!$D150,IF(F$9="Two",Two!$D150,IF(F$9="Three",Three!$D150,IF(F$9="Four",Four!$D150,""))))</f>
        <v/>
      </c>
      <c r="G149" s="25"/>
      <c r="H149" s="8" t="str">
        <f>IF(H$9="One",One!$D150,IF(H$9="Two",Two!$D150,IF(H$9="Three",Three!$D150,IF(H$9="Four",Four!$D150,""))))</f>
        <v/>
      </c>
      <c r="I149" s="25"/>
      <c r="J149" s="8" t="str">
        <f>IF(J$9="One",One!$D150,IF(J$9="Two",Two!$D150,IF(J$9="Three",Three!$D150,IF(J$9="Four",Four!$D150,""))))</f>
        <v/>
      </c>
      <c r="K149" s="25"/>
      <c r="L149" s="8" t="str">
        <f>IF(L$9="One",One!$D150,IF(L$9="Two",Two!$D150,IF(L$9="Three",Three!$D150,IF(L$9="Four",Four!$D150,""))))</f>
        <v/>
      </c>
      <c r="M149" s="25"/>
      <c r="N149" s="8">
        <f>IF(N$9="One",One!$D150,IF(N$9="Two",Two!$D150,IF(N$9="Three",Three!$D150,IF(N$9="Four",Four!$D150,""))))</f>
        <v>0</v>
      </c>
      <c r="O149" s="25"/>
      <c r="P149" s="8">
        <f>IF(P$9="One",One!$D150,IF(P$9="Two",Two!$D150,IF(P$9="Three",Three!$D150,IF(P$9="Four",Four!$D150,""))))</f>
        <v>0</v>
      </c>
      <c r="Q149" s="25"/>
      <c r="R149" s="8">
        <f>IF(R$9="One",One!$D150,IF(R$9="Two",Two!$D150,IF(R$9="Three",Three!$D150,IF(R$9="Four",Four!$D150,""))))</f>
        <v>0</v>
      </c>
      <c r="S149" s="25"/>
      <c r="T149" s="8">
        <f>IF(T$9="One",One!$D150,IF(T$9="Two",Two!$D150,IF(T$9="Three",Three!$D150,IF(T$9="Four",Four!$D150,""))))</f>
        <v>0</v>
      </c>
      <c r="U149" s="25"/>
      <c r="V149" s="8" t="str">
        <f>IF(V$9="One",One!$D150,IF(V$9="Two",Two!$D150,IF(V$9="Three",Three!$D150,IF(V$9="Four",Four!$D150,""))))</f>
        <v/>
      </c>
      <c r="W149" s="25"/>
      <c r="X149" s="8" t="str">
        <f>IF(X$9="One",One!$D150,IF(X$9="Two",Two!$D150,IF(X$9="Three",Three!$D150,IF(X$9="Four",Four!$D150,""))))</f>
        <v/>
      </c>
      <c r="Y149" s="25"/>
      <c r="Z149" s="8" t="str">
        <f>IF(Z$9="One",One!$D150,IF(Z$9="Two",Two!$D150,IF(Z$9="Three",Three!$D150,IF(Z$9="Four",Four!$D150,""))))</f>
        <v/>
      </c>
    </row>
    <row r="150" spans="1:26">
      <c r="A150" s="24"/>
      <c r="B150" s="24"/>
      <c r="C150" s="24"/>
      <c r="D150" s="10">
        <f t="shared" si="2"/>
        <v>0</v>
      </c>
      <c r="E150" s="25"/>
      <c r="F150" s="8" t="str">
        <f>IF(F$9="One",One!$D151,IF(F$9="Two",Two!$D151,IF(F$9="Three",Three!$D151,IF(F$9="Four",Four!$D151,""))))</f>
        <v/>
      </c>
      <c r="G150" s="25"/>
      <c r="H150" s="8" t="str">
        <f>IF(H$9="One",One!$D151,IF(H$9="Two",Two!$D151,IF(H$9="Three",Three!$D151,IF(H$9="Four",Four!$D151,""))))</f>
        <v/>
      </c>
      <c r="I150" s="25"/>
      <c r="J150" s="8" t="str">
        <f>IF(J$9="One",One!$D151,IF(J$9="Two",Two!$D151,IF(J$9="Three",Three!$D151,IF(J$9="Four",Four!$D151,""))))</f>
        <v/>
      </c>
      <c r="K150" s="25"/>
      <c r="L150" s="8" t="str">
        <f>IF(L$9="One",One!$D151,IF(L$9="Two",Two!$D151,IF(L$9="Three",Three!$D151,IF(L$9="Four",Four!$D151,""))))</f>
        <v/>
      </c>
      <c r="M150" s="25"/>
      <c r="N150" s="8">
        <f>IF(N$9="One",One!$D151,IF(N$9="Two",Two!$D151,IF(N$9="Three",Three!$D151,IF(N$9="Four",Four!$D151,""))))</f>
        <v>0</v>
      </c>
      <c r="O150" s="25"/>
      <c r="P150" s="8">
        <f>IF(P$9="One",One!$D151,IF(P$9="Two",Two!$D151,IF(P$9="Three",Three!$D151,IF(P$9="Four",Four!$D151,""))))</f>
        <v>0</v>
      </c>
      <c r="Q150" s="25"/>
      <c r="R150" s="8">
        <f>IF(R$9="One",One!$D151,IF(R$9="Two",Two!$D151,IF(R$9="Three",Three!$D151,IF(R$9="Four",Four!$D151,""))))</f>
        <v>0</v>
      </c>
      <c r="S150" s="25"/>
      <c r="T150" s="8">
        <f>IF(T$9="One",One!$D151,IF(T$9="Two",Two!$D151,IF(T$9="Three",Three!$D151,IF(T$9="Four",Four!$D151,""))))</f>
        <v>0</v>
      </c>
      <c r="U150" s="25"/>
      <c r="V150" s="8" t="str">
        <f>IF(V$9="One",One!$D151,IF(V$9="Two",Two!$D151,IF(V$9="Three",Three!$D151,IF(V$9="Four",Four!$D151,""))))</f>
        <v/>
      </c>
      <c r="W150" s="25"/>
      <c r="X150" s="8" t="str">
        <f>IF(X$9="One",One!$D151,IF(X$9="Two",Two!$D151,IF(X$9="Three",Three!$D151,IF(X$9="Four",Four!$D151,""))))</f>
        <v/>
      </c>
      <c r="Y150" s="25"/>
      <c r="Z150" s="8" t="str">
        <f>IF(Z$9="One",One!$D151,IF(Z$9="Two",Two!$D151,IF(Z$9="Three",Three!$D151,IF(Z$9="Four",Four!$D151,""))))</f>
        <v/>
      </c>
    </row>
    <row r="151" spans="1:26">
      <c r="A151" s="24"/>
      <c r="B151" s="24"/>
      <c r="C151" s="24"/>
      <c r="D151" s="10">
        <f t="shared" si="2"/>
        <v>0</v>
      </c>
      <c r="E151" s="25"/>
      <c r="F151" s="8" t="str">
        <f>IF(F$9="One",One!$D152,IF(F$9="Two",Two!$D152,IF(F$9="Three",Three!$D152,IF(F$9="Four",Four!$D152,""))))</f>
        <v/>
      </c>
      <c r="G151" s="25"/>
      <c r="H151" s="8" t="str">
        <f>IF(H$9="One",One!$D152,IF(H$9="Two",Two!$D152,IF(H$9="Three",Three!$D152,IF(H$9="Four",Four!$D152,""))))</f>
        <v/>
      </c>
      <c r="I151" s="25"/>
      <c r="J151" s="8" t="str">
        <f>IF(J$9="One",One!$D152,IF(J$9="Two",Two!$D152,IF(J$9="Three",Three!$D152,IF(J$9="Four",Four!$D152,""))))</f>
        <v/>
      </c>
      <c r="K151" s="25"/>
      <c r="L151" s="8" t="str">
        <f>IF(L$9="One",One!$D152,IF(L$9="Two",Two!$D152,IF(L$9="Three",Three!$D152,IF(L$9="Four",Four!$D152,""))))</f>
        <v/>
      </c>
      <c r="M151" s="25"/>
      <c r="N151" s="8">
        <f>IF(N$9="One",One!$D152,IF(N$9="Two",Two!$D152,IF(N$9="Three",Three!$D152,IF(N$9="Four",Four!$D152,""))))</f>
        <v>0</v>
      </c>
      <c r="O151" s="25"/>
      <c r="P151" s="8">
        <f>IF(P$9="One",One!$D152,IF(P$9="Two",Two!$D152,IF(P$9="Three",Three!$D152,IF(P$9="Four",Four!$D152,""))))</f>
        <v>0</v>
      </c>
      <c r="Q151" s="25"/>
      <c r="R151" s="8">
        <f>IF(R$9="One",One!$D152,IF(R$9="Two",Two!$D152,IF(R$9="Three",Three!$D152,IF(R$9="Four",Four!$D152,""))))</f>
        <v>0</v>
      </c>
      <c r="S151" s="25"/>
      <c r="T151" s="8">
        <f>IF(T$9="One",One!$D152,IF(T$9="Two",Two!$D152,IF(T$9="Three",Three!$D152,IF(T$9="Four",Four!$D152,""))))</f>
        <v>0</v>
      </c>
      <c r="U151" s="25"/>
      <c r="V151" s="8" t="str">
        <f>IF(V$9="One",One!$D152,IF(V$9="Two",Two!$D152,IF(V$9="Three",Three!$D152,IF(V$9="Four",Four!$D152,""))))</f>
        <v/>
      </c>
      <c r="W151" s="25"/>
      <c r="X151" s="8" t="str">
        <f>IF(X$9="One",One!$D152,IF(X$9="Two",Two!$D152,IF(X$9="Three",Three!$D152,IF(X$9="Four",Four!$D152,""))))</f>
        <v/>
      </c>
      <c r="Y151" s="25"/>
      <c r="Z151" s="8" t="str">
        <f>IF(Z$9="One",One!$D152,IF(Z$9="Two",Two!$D152,IF(Z$9="Three",Three!$D152,IF(Z$9="Four",Four!$D152,""))))</f>
        <v/>
      </c>
    </row>
    <row r="152" spans="1:26">
      <c r="A152" s="24"/>
      <c r="B152" s="24"/>
      <c r="C152" s="24"/>
      <c r="D152" s="10">
        <f t="shared" si="2"/>
        <v>0</v>
      </c>
      <c r="E152" s="25"/>
      <c r="F152" s="8" t="str">
        <f>IF(F$9="One",One!$D153,IF(F$9="Two",Two!$D153,IF(F$9="Three",Three!$D153,IF(F$9="Four",Four!$D153,""))))</f>
        <v/>
      </c>
      <c r="G152" s="25"/>
      <c r="H152" s="8" t="str">
        <f>IF(H$9="One",One!$D153,IF(H$9="Two",Two!$D153,IF(H$9="Three",Three!$D153,IF(H$9="Four",Four!$D153,""))))</f>
        <v/>
      </c>
      <c r="I152" s="25"/>
      <c r="J152" s="8" t="str">
        <f>IF(J$9="One",One!$D153,IF(J$9="Two",Two!$D153,IF(J$9="Three",Three!$D153,IF(J$9="Four",Four!$D153,""))))</f>
        <v/>
      </c>
      <c r="K152" s="25"/>
      <c r="L152" s="8" t="str">
        <f>IF(L$9="One",One!$D153,IF(L$9="Two",Two!$D153,IF(L$9="Three",Three!$D153,IF(L$9="Four",Four!$D153,""))))</f>
        <v/>
      </c>
      <c r="M152" s="25"/>
      <c r="N152" s="8">
        <f>IF(N$9="One",One!$D153,IF(N$9="Two",Two!$D153,IF(N$9="Three",Three!$D153,IF(N$9="Four",Four!$D153,""))))</f>
        <v>0</v>
      </c>
      <c r="O152" s="25"/>
      <c r="P152" s="8">
        <f>IF(P$9="One",One!$D153,IF(P$9="Two",Two!$D153,IF(P$9="Three",Three!$D153,IF(P$9="Four",Four!$D153,""))))</f>
        <v>0</v>
      </c>
      <c r="Q152" s="25"/>
      <c r="R152" s="8">
        <f>IF(R$9="One",One!$D153,IF(R$9="Two",Two!$D153,IF(R$9="Three",Three!$D153,IF(R$9="Four",Four!$D153,""))))</f>
        <v>0</v>
      </c>
      <c r="S152" s="25"/>
      <c r="T152" s="8">
        <f>IF(T$9="One",One!$D153,IF(T$9="Two",Two!$D153,IF(T$9="Three",Three!$D153,IF(T$9="Four",Four!$D153,""))))</f>
        <v>0</v>
      </c>
      <c r="U152" s="25"/>
      <c r="V152" s="8" t="str">
        <f>IF(V$9="One",One!$D153,IF(V$9="Two",Two!$D153,IF(V$9="Three",Three!$D153,IF(V$9="Four",Four!$D153,""))))</f>
        <v/>
      </c>
      <c r="W152" s="25"/>
      <c r="X152" s="8" t="str">
        <f>IF(X$9="One",One!$D153,IF(X$9="Two",Two!$D153,IF(X$9="Three",Three!$D153,IF(X$9="Four",Four!$D153,""))))</f>
        <v/>
      </c>
      <c r="Y152" s="25"/>
      <c r="Z152" s="8" t="str">
        <f>IF(Z$9="One",One!$D153,IF(Z$9="Two",Two!$D153,IF(Z$9="Three",Three!$D153,IF(Z$9="Four",Four!$D153,""))))</f>
        <v/>
      </c>
    </row>
    <row r="153" spans="1:26">
      <c r="A153" s="24"/>
      <c r="B153" s="24"/>
      <c r="C153" s="24"/>
      <c r="D153" s="10">
        <f t="shared" si="2"/>
        <v>0</v>
      </c>
      <c r="E153" s="25"/>
      <c r="F153" s="8" t="str">
        <f>IF(F$9="One",One!$D154,IF(F$9="Two",Two!$D154,IF(F$9="Three",Three!$D154,IF(F$9="Four",Four!$D154,""))))</f>
        <v/>
      </c>
      <c r="G153" s="25"/>
      <c r="H153" s="8" t="str">
        <f>IF(H$9="One",One!$D154,IF(H$9="Two",Two!$D154,IF(H$9="Three",Three!$D154,IF(H$9="Four",Four!$D154,""))))</f>
        <v/>
      </c>
      <c r="I153" s="25"/>
      <c r="J153" s="8" t="str">
        <f>IF(J$9="One",One!$D154,IF(J$9="Two",Two!$D154,IF(J$9="Three",Three!$D154,IF(J$9="Four",Four!$D154,""))))</f>
        <v/>
      </c>
      <c r="K153" s="25"/>
      <c r="L153" s="8" t="str">
        <f>IF(L$9="One",One!$D154,IF(L$9="Two",Two!$D154,IF(L$9="Three",Three!$D154,IF(L$9="Four",Four!$D154,""))))</f>
        <v/>
      </c>
      <c r="M153" s="25"/>
      <c r="N153" s="8">
        <f>IF(N$9="One",One!$D154,IF(N$9="Two",Two!$D154,IF(N$9="Three",Three!$D154,IF(N$9="Four",Four!$D154,""))))</f>
        <v>0</v>
      </c>
      <c r="O153" s="25"/>
      <c r="P153" s="8">
        <f>IF(P$9="One",One!$D154,IF(P$9="Two",Two!$D154,IF(P$9="Three",Three!$D154,IF(P$9="Four",Four!$D154,""))))</f>
        <v>0</v>
      </c>
      <c r="Q153" s="25"/>
      <c r="R153" s="8">
        <f>IF(R$9="One",One!$D154,IF(R$9="Two",Two!$D154,IF(R$9="Three",Three!$D154,IF(R$9="Four",Four!$D154,""))))</f>
        <v>0</v>
      </c>
      <c r="S153" s="25"/>
      <c r="T153" s="8">
        <f>IF(T$9="One",One!$D154,IF(T$9="Two",Two!$D154,IF(T$9="Three",Three!$D154,IF(T$9="Four",Four!$D154,""))))</f>
        <v>0</v>
      </c>
      <c r="U153" s="25"/>
      <c r="V153" s="8" t="str">
        <f>IF(V$9="One",One!$D154,IF(V$9="Two",Two!$D154,IF(V$9="Three",Three!$D154,IF(V$9="Four",Four!$D154,""))))</f>
        <v/>
      </c>
      <c r="W153" s="25"/>
      <c r="X153" s="8" t="str">
        <f>IF(X$9="One",One!$D154,IF(X$9="Two",Two!$D154,IF(X$9="Three",Three!$D154,IF(X$9="Four",Four!$D154,""))))</f>
        <v/>
      </c>
      <c r="Y153" s="25"/>
      <c r="Z153" s="8" t="str">
        <f>IF(Z$9="One",One!$D154,IF(Z$9="Two",Two!$D154,IF(Z$9="Three",Three!$D154,IF(Z$9="Four",Four!$D154,""))))</f>
        <v/>
      </c>
    </row>
    <row r="154" spans="1:26">
      <c r="A154" s="24"/>
      <c r="B154" s="24"/>
      <c r="C154" s="24"/>
      <c r="D154" s="10">
        <f t="shared" si="2"/>
        <v>0</v>
      </c>
      <c r="E154" s="25"/>
      <c r="F154" s="8" t="str">
        <f>IF(F$9="One",One!$D155,IF(F$9="Two",Two!$D155,IF(F$9="Three",Three!$D155,IF(F$9="Four",Four!$D155,""))))</f>
        <v/>
      </c>
      <c r="G154" s="25"/>
      <c r="H154" s="8" t="str">
        <f>IF(H$9="One",One!$D155,IF(H$9="Two",Two!$D155,IF(H$9="Three",Three!$D155,IF(H$9="Four",Four!$D155,""))))</f>
        <v/>
      </c>
      <c r="I154" s="25"/>
      <c r="J154" s="8" t="str">
        <f>IF(J$9="One",One!$D155,IF(J$9="Two",Two!$D155,IF(J$9="Three",Three!$D155,IF(J$9="Four",Four!$D155,""))))</f>
        <v/>
      </c>
      <c r="K154" s="25"/>
      <c r="L154" s="8" t="str">
        <f>IF(L$9="One",One!$D155,IF(L$9="Two",Two!$D155,IF(L$9="Three",Three!$D155,IF(L$9="Four",Four!$D155,""))))</f>
        <v/>
      </c>
      <c r="M154" s="25"/>
      <c r="N154" s="8">
        <f>IF(N$9="One",One!$D155,IF(N$9="Two",Two!$D155,IF(N$9="Three",Three!$D155,IF(N$9="Four",Four!$D155,""))))</f>
        <v>0</v>
      </c>
      <c r="O154" s="25"/>
      <c r="P154" s="8">
        <f>IF(P$9="One",One!$D155,IF(P$9="Two",Two!$D155,IF(P$9="Three",Three!$D155,IF(P$9="Four",Four!$D155,""))))</f>
        <v>0</v>
      </c>
      <c r="Q154" s="25"/>
      <c r="R154" s="8">
        <f>IF(R$9="One",One!$D155,IF(R$9="Two",Two!$D155,IF(R$9="Three",Three!$D155,IF(R$9="Four",Four!$D155,""))))</f>
        <v>0</v>
      </c>
      <c r="S154" s="25"/>
      <c r="T154" s="8">
        <f>IF(T$9="One",One!$D155,IF(T$9="Two",Two!$D155,IF(T$9="Three",Three!$D155,IF(T$9="Four",Four!$D155,""))))</f>
        <v>0</v>
      </c>
      <c r="U154" s="25"/>
      <c r="V154" s="8" t="str">
        <f>IF(V$9="One",One!$D155,IF(V$9="Two",Two!$D155,IF(V$9="Three",Three!$D155,IF(V$9="Four",Four!$D155,""))))</f>
        <v/>
      </c>
      <c r="W154" s="25"/>
      <c r="X154" s="8" t="str">
        <f>IF(X$9="One",One!$D155,IF(X$9="Two",Two!$D155,IF(X$9="Three",Three!$D155,IF(X$9="Four",Four!$D155,""))))</f>
        <v/>
      </c>
      <c r="Y154" s="25"/>
      <c r="Z154" s="8" t="str">
        <f>IF(Z$9="One",One!$D155,IF(Z$9="Two",Two!$D155,IF(Z$9="Three",Three!$D155,IF(Z$9="Four",Four!$D155,""))))</f>
        <v/>
      </c>
    </row>
    <row r="155" spans="1:26">
      <c r="A155" s="24"/>
      <c r="B155" s="24"/>
      <c r="C155" s="24"/>
      <c r="D155" s="10">
        <f t="shared" si="2"/>
        <v>0</v>
      </c>
      <c r="E155" s="25"/>
      <c r="F155" s="8" t="str">
        <f>IF(F$9="One",One!$D156,IF(F$9="Two",Two!$D156,IF(F$9="Three",Three!$D156,IF(F$9="Four",Four!$D156,""))))</f>
        <v/>
      </c>
      <c r="G155" s="25"/>
      <c r="H155" s="8" t="str">
        <f>IF(H$9="One",One!$D156,IF(H$9="Two",Two!$D156,IF(H$9="Three",Three!$D156,IF(H$9="Four",Four!$D156,""))))</f>
        <v/>
      </c>
      <c r="I155" s="25"/>
      <c r="J155" s="8" t="str">
        <f>IF(J$9="One",One!$D156,IF(J$9="Two",Two!$D156,IF(J$9="Three",Three!$D156,IF(J$9="Four",Four!$D156,""))))</f>
        <v/>
      </c>
      <c r="K155" s="25"/>
      <c r="L155" s="8" t="str">
        <f>IF(L$9="One",One!$D156,IF(L$9="Two",Two!$D156,IF(L$9="Three",Three!$D156,IF(L$9="Four",Four!$D156,""))))</f>
        <v/>
      </c>
      <c r="M155" s="25"/>
      <c r="N155" s="8">
        <f>IF(N$9="One",One!$D156,IF(N$9="Two",Two!$D156,IF(N$9="Three",Three!$D156,IF(N$9="Four",Four!$D156,""))))</f>
        <v>0</v>
      </c>
      <c r="O155" s="25"/>
      <c r="P155" s="8">
        <f>IF(P$9="One",One!$D156,IF(P$9="Two",Two!$D156,IF(P$9="Three",Three!$D156,IF(P$9="Four",Four!$D156,""))))</f>
        <v>0</v>
      </c>
      <c r="Q155" s="25"/>
      <c r="R155" s="8">
        <f>IF(R$9="One",One!$D156,IF(R$9="Two",Two!$D156,IF(R$9="Three",Three!$D156,IF(R$9="Four",Four!$D156,""))))</f>
        <v>0</v>
      </c>
      <c r="S155" s="25"/>
      <c r="T155" s="8">
        <f>IF(T$9="One",One!$D156,IF(T$9="Two",Two!$D156,IF(T$9="Three",Three!$D156,IF(T$9="Four",Four!$D156,""))))</f>
        <v>0</v>
      </c>
      <c r="U155" s="25"/>
      <c r="V155" s="8" t="str">
        <f>IF(V$9="One",One!$D156,IF(V$9="Two",Two!$D156,IF(V$9="Three",Three!$D156,IF(V$9="Four",Four!$D156,""))))</f>
        <v/>
      </c>
      <c r="W155" s="25"/>
      <c r="X155" s="8" t="str">
        <f>IF(X$9="One",One!$D156,IF(X$9="Two",Two!$D156,IF(X$9="Three",Three!$D156,IF(X$9="Four",Four!$D156,""))))</f>
        <v/>
      </c>
      <c r="Y155" s="25"/>
      <c r="Z155" s="8" t="str">
        <f>IF(Z$9="One",One!$D156,IF(Z$9="Two",Two!$D156,IF(Z$9="Three",Three!$D156,IF(Z$9="Four",Four!$D156,""))))</f>
        <v/>
      </c>
    </row>
    <row r="156" spans="1:26">
      <c r="A156" s="24"/>
      <c r="B156" s="24"/>
      <c r="C156" s="24"/>
      <c r="D156" s="10">
        <f t="shared" si="2"/>
        <v>0</v>
      </c>
      <c r="E156" s="25"/>
      <c r="F156" s="8" t="str">
        <f>IF(F$9="One",One!$D157,IF(F$9="Two",Two!$D157,IF(F$9="Three",Three!$D157,IF(F$9="Four",Four!$D157,""))))</f>
        <v/>
      </c>
      <c r="G156" s="25"/>
      <c r="H156" s="8" t="str">
        <f>IF(H$9="One",One!$D157,IF(H$9="Two",Two!$D157,IF(H$9="Three",Three!$D157,IF(H$9="Four",Four!$D157,""))))</f>
        <v/>
      </c>
      <c r="I156" s="25"/>
      <c r="J156" s="8" t="str">
        <f>IF(J$9="One",One!$D157,IF(J$9="Two",Two!$D157,IF(J$9="Three",Three!$D157,IF(J$9="Four",Four!$D157,""))))</f>
        <v/>
      </c>
      <c r="K156" s="25"/>
      <c r="L156" s="8" t="str">
        <f>IF(L$9="One",One!$D157,IF(L$9="Two",Two!$D157,IF(L$9="Three",Three!$D157,IF(L$9="Four",Four!$D157,""))))</f>
        <v/>
      </c>
      <c r="M156" s="25"/>
      <c r="N156" s="8">
        <f>IF(N$9="One",One!$D157,IF(N$9="Two",Two!$D157,IF(N$9="Three",Three!$D157,IF(N$9="Four",Four!$D157,""))))</f>
        <v>0</v>
      </c>
      <c r="O156" s="25"/>
      <c r="P156" s="8">
        <f>IF(P$9="One",One!$D157,IF(P$9="Two",Two!$D157,IF(P$9="Three",Three!$D157,IF(P$9="Four",Four!$D157,""))))</f>
        <v>0</v>
      </c>
      <c r="Q156" s="25"/>
      <c r="R156" s="8">
        <f>IF(R$9="One",One!$D157,IF(R$9="Two",Two!$D157,IF(R$9="Three",Three!$D157,IF(R$9="Four",Four!$D157,""))))</f>
        <v>0</v>
      </c>
      <c r="S156" s="25"/>
      <c r="T156" s="8">
        <f>IF(T$9="One",One!$D157,IF(T$9="Two",Two!$D157,IF(T$9="Three",Three!$D157,IF(T$9="Four",Four!$D157,""))))</f>
        <v>0</v>
      </c>
      <c r="U156" s="25"/>
      <c r="V156" s="8" t="str">
        <f>IF(V$9="One",One!$D157,IF(V$9="Two",Two!$D157,IF(V$9="Three",Three!$D157,IF(V$9="Four",Four!$D157,""))))</f>
        <v/>
      </c>
      <c r="W156" s="25"/>
      <c r="X156" s="8" t="str">
        <f>IF(X$9="One",One!$D157,IF(X$9="Two",Two!$D157,IF(X$9="Three",Three!$D157,IF(X$9="Four",Four!$D157,""))))</f>
        <v/>
      </c>
      <c r="Y156" s="25"/>
      <c r="Z156" s="8" t="str">
        <f>IF(Z$9="One",One!$D157,IF(Z$9="Two",Two!$D157,IF(Z$9="Three",Three!$D157,IF(Z$9="Four",Four!$D157,""))))</f>
        <v/>
      </c>
    </row>
    <row r="157" spans="1:26">
      <c r="A157" s="24"/>
      <c r="B157" s="24"/>
      <c r="C157" s="24"/>
      <c r="D157" s="10">
        <f t="shared" si="2"/>
        <v>0</v>
      </c>
      <c r="E157" s="25"/>
      <c r="F157" s="8" t="str">
        <f>IF(F$9="One",One!$D158,IF(F$9="Two",Two!$D158,IF(F$9="Three",Three!$D158,IF(F$9="Four",Four!$D158,""))))</f>
        <v/>
      </c>
      <c r="G157" s="25"/>
      <c r="H157" s="8" t="str">
        <f>IF(H$9="One",One!$D158,IF(H$9="Two",Two!$D158,IF(H$9="Three",Three!$D158,IF(H$9="Four",Four!$D158,""))))</f>
        <v/>
      </c>
      <c r="I157" s="25"/>
      <c r="J157" s="8" t="str">
        <f>IF(J$9="One",One!$D158,IF(J$9="Two",Two!$D158,IF(J$9="Three",Three!$D158,IF(J$9="Four",Four!$D158,""))))</f>
        <v/>
      </c>
      <c r="K157" s="25"/>
      <c r="L157" s="8" t="str">
        <f>IF(L$9="One",One!$D158,IF(L$9="Two",Two!$D158,IF(L$9="Three",Three!$D158,IF(L$9="Four",Four!$D158,""))))</f>
        <v/>
      </c>
      <c r="M157" s="25"/>
      <c r="N157" s="8">
        <f>IF(N$9="One",One!$D158,IF(N$9="Two",Two!$D158,IF(N$9="Three",Three!$D158,IF(N$9="Four",Four!$D158,""))))</f>
        <v>0</v>
      </c>
      <c r="O157" s="25"/>
      <c r="P157" s="8">
        <f>IF(P$9="One",One!$D158,IF(P$9="Two",Two!$D158,IF(P$9="Three",Three!$D158,IF(P$9="Four",Four!$D158,""))))</f>
        <v>0</v>
      </c>
      <c r="Q157" s="25"/>
      <c r="R157" s="8">
        <f>IF(R$9="One",One!$D158,IF(R$9="Two",Two!$D158,IF(R$9="Three",Three!$D158,IF(R$9="Four",Four!$D158,""))))</f>
        <v>0</v>
      </c>
      <c r="S157" s="25"/>
      <c r="T157" s="8">
        <f>IF(T$9="One",One!$D158,IF(T$9="Two",Two!$D158,IF(T$9="Three",Three!$D158,IF(T$9="Four",Four!$D158,""))))</f>
        <v>0</v>
      </c>
      <c r="U157" s="25"/>
      <c r="V157" s="8" t="str">
        <f>IF(V$9="One",One!$D158,IF(V$9="Two",Two!$D158,IF(V$9="Three",Three!$D158,IF(V$9="Four",Four!$D158,""))))</f>
        <v/>
      </c>
      <c r="W157" s="25"/>
      <c r="X157" s="8" t="str">
        <f>IF(X$9="One",One!$D158,IF(X$9="Two",Two!$D158,IF(X$9="Three",Three!$D158,IF(X$9="Four",Four!$D158,""))))</f>
        <v/>
      </c>
      <c r="Y157" s="25"/>
      <c r="Z157" s="8" t="str">
        <f>IF(Z$9="One",One!$D158,IF(Z$9="Two",Two!$D158,IF(Z$9="Three",Three!$D158,IF(Z$9="Four",Four!$D158,""))))</f>
        <v/>
      </c>
    </row>
    <row r="158" spans="1:26">
      <c r="A158" s="24"/>
      <c r="B158" s="24"/>
      <c r="C158" s="24"/>
      <c r="D158" s="10">
        <f t="shared" si="2"/>
        <v>0</v>
      </c>
      <c r="E158" s="25"/>
      <c r="F158" s="8" t="str">
        <f>IF(F$9="One",One!$D159,IF(F$9="Two",Two!$D159,IF(F$9="Three",Three!$D159,IF(F$9="Four",Four!$D159,""))))</f>
        <v/>
      </c>
      <c r="G158" s="25"/>
      <c r="H158" s="8" t="str">
        <f>IF(H$9="One",One!$D159,IF(H$9="Two",Two!$D159,IF(H$9="Three",Three!$D159,IF(H$9="Four",Four!$D159,""))))</f>
        <v/>
      </c>
      <c r="I158" s="25"/>
      <c r="J158" s="8" t="str">
        <f>IF(J$9="One",One!$D159,IF(J$9="Two",Two!$D159,IF(J$9="Three",Three!$D159,IF(J$9="Four",Four!$D159,""))))</f>
        <v/>
      </c>
      <c r="K158" s="25"/>
      <c r="L158" s="8" t="str">
        <f>IF(L$9="One",One!$D159,IF(L$9="Two",Two!$D159,IF(L$9="Three",Three!$D159,IF(L$9="Four",Four!$D159,""))))</f>
        <v/>
      </c>
      <c r="M158" s="25"/>
      <c r="N158" s="8">
        <f>IF(N$9="One",One!$D159,IF(N$9="Two",Two!$D159,IF(N$9="Three",Three!$D159,IF(N$9="Four",Four!$D159,""))))</f>
        <v>0</v>
      </c>
      <c r="O158" s="25"/>
      <c r="P158" s="8">
        <f>IF(P$9="One",One!$D159,IF(P$9="Two",Two!$D159,IF(P$9="Three",Three!$D159,IF(P$9="Four",Four!$D159,""))))</f>
        <v>0</v>
      </c>
      <c r="Q158" s="25"/>
      <c r="R158" s="8">
        <f>IF(R$9="One",One!$D159,IF(R$9="Two",Two!$D159,IF(R$9="Three",Three!$D159,IF(R$9="Four",Four!$D159,""))))</f>
        <v>0</v>
      </c>
      <c r="S158" s="25"/>
      <c r="T158" s="8">
        <f>IF(T$9="One",One!$D159,IF(T$9="Two",Two!$D159,IF(T$9="Three",Three!$D159,IF(T$9="Four",Four!$D159,""))))</f>
        <v>0</v>
      </c>
      <c r="U158" s="25"/>
      <c r="V158" s="8" t="str">
        <f>IF(V$9="One",One!$D159,IF(V$9="Two",Two!$D159,IF(V$9="Three",Three!$D159,IF(V$9="Four",Four!$D159,""))))</f>
        <v/>
      </c>
      <c r="W158" s="25"/>
      <c r="X158" s="8" t="str">
        <f>IF(X$9="One",One!$D159,IF(X$9="Two",Two!$D159,IF(X$9="Three",Three!$D159,IF(X$9="Four",Four!$D159,""))))</f>
        <v/>
      </c>
      <c r="Y158" s="25"/>
      <c r="Z158" s="8" t="str">
        <f>IF(Z$9="One",One!$D159,IF(Z$9="Two",Two!$D159,IF(Z$9="Three",Three!$D159,IF(Z$9="Four",Four!$D159,""))))</f>
        <v/>
      </c>
    </row>
    <row r="159" spans="1:26">
      <c r="A159" s="24"/>
      <c r="B159" s="24"/>
      <c r="C159" s="24"/>
      <c r="D159" s="10">
        <f t="shared" si="2"/>
        <v>0</v>
      </c>
      <c r="E159" s="25"/>
      <c r="F159" s="8" t="str">
        <f>IF(F$9="One",One!$D160,IF(F$9="Two",Two!$D160,IF(F$9="Three",Three!$D160,IF(F$9="Four",Four!$D160,""))))</f>
        <v/>
      </c>
      <c r="G159" s="25"/>
      <c r="H159" s="8" t="str">
        <f>IF(H$9="One",One!$D160,IF(H$9="Two",Two!$D160,IF(H$9="Three",Three!$D160,IF(H$9="Four",Four!$D160,""))))</f>
        <v/>
      </c>
      <c r="I159" s="25"/>
      <c r="J159" s="8" t="str">
        <f>IF(J$9="One",One!$D160,IF(J$9="Two",Two!$D160,IF(J$9="Three",Three!$D160,IF(J$9="Four",Four!$D160,""))))</f>
        <v/>
      </c>
      <c r="K159" s="25"/>
      <c r="L159" s="8" t="str">
        <f>IF(L$9="One",One!$D160,IF(L$9="Two",Two!$D160,IF(L$9="Three",Three!$D160,IF(L$9="Four",Four!$D160,""))))</f>
        <v/>
      </c>
      <c r="M159" s="25"/>
      <c r="N159" s="8">
        <f>IF(N$9="One",One!$D160,IF(N$9="Two",Two!$D160,IF(N$9="Three",Three!$D160,IF(N$9="Four",Four!$D160,""))))</f>
        <v>0</v>
      </c>
      <c r="O159" s="25"/>
      <c r="P159" s="8">
        <f>IF(P$9="One",One!$D160,IF(P$9="Two",Two!$D160,IF(P$9="Three",Three!$D160,IF(P$9="Four",Four!$D160,""))))</f>
        <v>0</v>
      </c>
      <c r="Q159" s="25"/>
      <c r="R159" s="8">
        <f>IF(R$9="One",One!$D160,IF(R$9="Two",Two!$D160,IF(R$9="Three",Three!$D160,IF(R$9="Four",Four!$D160,""))))</f>
        <v>0</v>
      </c>
      <c r="S159" s="25"/>
      <c r="T159" s="8">
        <f>IF(T$9="One",One!$D160,IF(T$9="Two",Two!$D160,IF(T$9="Three",Three!$D160,IF(T$9="Four",Four!$D160,""))))</f>
        <v>0</v>
      </c>
      <c r="U159" s="25"/>
      <c r="V159" s="8" t="str">
        <f>IF(V$9="One",One!$D160,IF(V$9="Two",Two!$D160,IF(V$9="Three",Three!$D160,IF(V$9="Four",Four!$D160,""))))</f>
        <v/>
      </c>
      <c r="W159" s="25"/>
      <c r="X159" s="8" t="str">
        <f>IF(X$9="One",One!$D160,IF(X$9="Two",Two!$D160,IF(X$9="Three",Three!$D160,IF(X$9="Four",Four!$D160,""))))</f>
        <v/>
      </c>
      <c r="Y159" s="25"/>
      <c r="Z159" s="8" t="str">
        <f>IF(Z$9="One",One!$D160,IF(Z$9="Two",Two!$D160,IF(Z$9="Three",Three!$D160,IF(Z$9="Four",Four!$D160,""))))</f>
        <v/>
      </c>
    </row>
    <row r="160" spans="1:26">
      <c r="A160" s="24"/>
      <c r="B160" s="24"/>
      <c r="C160" s="24"/>
      <c r="D160" s="10">
        <f t="shared" si="2"/>
        <v>0</v>
      </c>
      <c r="E160" s="25"/>
      <c r="F160" s="8" t="str">
        <f>IF(F$9="One",One!$D161,IF(F$9="Two",Two!$D161,IF(F$9="Three",Three!$D161,IF(F$9="Four",Four!$D161,""))))</f>
        <v/>
      </c>
      <c r="G160" s="25"/>
      <c r="H160" s="8" t="str">
        <f>IF(H$9="One",One!$D161,IF(H$9="Two",Two!$D161,IF(H$9="Three",Three!$D161,IF(H$9="Four",Four!$D161,""))))</f>
        <v/>
      </c>
      <c r="I160" s="25"/>
      <c r="J160" s="8" t="str">
        <f>IF(J$9="One",One!$D161,IF(J$9="Two",Two!$D161,IF(J$9="Three",Three!$D161,IF(J$9="Four",Four!$D161,""))))</f>
        <v/>
      </c>
      <c r="K160" s="25"/>
      <c r="L160" s="8" t="str">
        <f>IF(L$9="One",One!$D161,IF(L$9="Two",Two!$D161,IF(L$9="Three",Three!$D161,IF(L$9="Four",Four!$D161,""))))</f>
        <v/>
      </c>
      <c r="M160" s="25"/>
      <c r="N160" s="8">
        <f>IF(N$9="One",One!$D161,IF(N$9="Two",Two!$D161,IF(N$9="Three",Three!$D161,IF(N$9="Four",Four!$D161,""))))</f>
        <v>0</v>
      </c>
      <c r="O160" s="25"/>
      <c r="P160" s="8">
        <f>IF(P$9="One",One!$D161,IF(P$9="Two",Two!$D161,IF(P$9="Three",Three!$D161,IF(P$9="Four",Four!$D161,""))))</f>
        <v>0</v>
      </c>
      <c r="Q160" s="25"/>
      <c r="R160" s="8">
        <f>IF(R$9="One",One!$D161,IF(R$9="Two",Two!$D161,IF(R$9="Three",Three!$D161,IF(R$9="Four",Four!$D161,""))))</f>
        <v>0</v>
      </c>
      <c r="S160" s="25"/>
      <c r="T160" s="8">
        <f>IF(T$9="One",One!$D161,IF(T$9="Two",Two!$D161,IF(T$9="Three",Three!$D161,IF(T$9="Four",Four!$D161,""))))</f>
        <v>0</v>
      </c>
      <c r="U160" s="25"/>
      <c r="V160" s="8" t="str">
        <f>IF(V$9="One",One!$D161,IF(V$9="Two",Two!$D161,IF(V$9="Three",Three!$D161,IF(V$9="Four",Four!$D161,""))))</f>
        <v/>
      </c>
      <c r="W160" s="25"/>
      <c r="X160" s="8" t="str">
        <f>IF(X$9="One",One!$D161,IF(X$9="Two",Two!$D161,IF(X$9="Three",Three!$D161,IF(X$9="Four",Four!$D161,""))))</f>
        <v/>
      </c>
      <c r="Y160" s="25"/>
      <c r="Z160" s="8" t="str">
        <f>IF(Z$9="One",One!$D161,IF(Z$9="Two",Two!$D161,IF(Z$9="Three",Three!$D161,IF(Z$9="Four",Four!$D161,""))))</f>
        <v/>
      </c>
    </row>
    <row r="161" spans="1:26">
      <c r="A161" s="24"/>
      <c r="B161" s="24"/>
      <c r="C161" s="24"/>
      <c r="D161" s="10">
        <f t="shared" si="2"/>
        <v>0</v>
      </c>
      <c r="E161" s="25"/>
      <c r="F161" s="8" t="str">
        <f>IF(F$9="One",One!$D162,IF(F$9="Two",Two!$D162,IF(F$9="Three",Three!$D162,IF(F$9="Four",Four!$D162,""))))</f>
        <v/>
      </c>
      <c r="G161" s="25"/>
      <c r="H161" s="8" t="str">
        <f>IF(H$9="One",One!$D162,IF(H$9="Two",Two!$D162,IF(H$9="Three",Three!$D162,IF(H$9="Four",Four!$D162,""))))</f>
        <v/>
      </c>
      <c r="I161" s="25"/>
      <c r="J161" s="8" t="str">
        <f>IF(J$9="One",One!$D162,IF(J$9="Two",Two!$D162,IF(J$9="Three",Three!$D162,IF(J$9="Four",Four!$D162,""))))</f>
        <v/>
      </c>
      <c r="K161" s="25"/>
      <c r="L161" s="8" t="str">
        <f>IF(L$9="One",One!$D162,IF(L$9="Two",Two!$D162,IF(L$9="Three",Three!$D162,IF(L$9="Four",Four!$D162,""))))</f>
        <v/>
      </c>
      <c r="M161" s="25"/>
      <c r="N161" s="8">
        <f>IF(N$9="One",One!$D162,IF(N$9="Two",Two!$D162,IF(N$9="Three",Three!$D162,IF(N$9="Four",Four!$D162,""))))</f>
        <v>0</v>
      </c>
      <c r="O161" s="25"/>
      <c r="P161" s="8">
        <f>IF(P$9="One",One!$D162,IF(P$9="Two",Two!$D162,IF(P$9="Three",Three!$D162,IF(P$9="Four",Four!$D162,""))))</f>
        <v>0</v>
      </c>
      <c r="Q161" s="25"/>
      <c r="R161" s="8">
        <f>IF(R$9="One",One!$D162,IF(R$9="Two",Two!$D162,IF(R$9="Three",Three!$D162,IF(R$9="Four",Four!$D162,""))))</f>
        <v>0</v>
      </c>
      <c r="S161" s="25"/>
      <c r="T161" s="8">
        <f>IF(T$9="One",One!$D162,IF(T$9="Two",Two!$D162,IF(T$9="Three",Three!$D162,IF(T$9="Four",Four!$D162,""))))</f>
        <v>0</v>
      </c>
      <c r="U161" s="25"/>
      <c r="V161" s="8" t="str">
        <f>IF(V$9="One",One!$D162,IF(V$9="Two",Two!$D162,IF(V$9="Three",Three!$D162,IF(V$9="Four",Four!$D162,""))))</f>
        <v/>
      </c>
      <c r="W161" s="25"/>
      <c r="X161" s="8" t="str">
        <f>IF(X$9="One",One!$D162,IF(X$9="Two",Two!$D162,IF(X$9="Three",Three!$D162,IF(X$9="Four",Four!$D162,""))))</f>
        <v/>
      </c>
      <c r="Y161" s="25"/>
      <c r="Z161" s="8" t="str">
        <f>IF(Z$9="One",One!$D162,IF(Z$9="Two",Two!$D162,IF(Z$9="Three",Three!$D162,IF(Z$9="Four",Four!$D162,""))))</f>
        <v/>
      </c>
    </row>
    <row r="162" spans="1:26">
      <c r="A162" s="24"/>
      <c r="B162" s="24"/>
      <c r="C162" s="24"/>
      <c r="D162" s="10">
        <f t="shared" si="2"/>
        <v>0</v>
      </c>
      <c r="E162" s="25"/>
      <c r="F162" s="8" t="str">
        <f>IF(F$9="One",One!$D163,IF(F$9="Two",Two!$D163,IF(F$9="Three",Three!$D163,IF(F$9="Four",Four!$D163,""))))</f>
        <v/>
      </c>
      <c r="G162" s="25"/>
      <c r="H162" s="8" t="str">
        <f>IF(H$9="One",One!$D163,IF(H$9="Two",Two!$D163,IF(H$9="Three",Three!$D163,IF(H$9="Four",Four!$D163,""))))</f>
        <v/>
      </c>
      <c r="I162" s="25"/>
      <c r="J162" s="8" t="str">
        <f>IF(J$9="One",One!$D163,IF(J$9="Two",Two!$D163,IF(J$9="Three",Three!$D163,IF(J$9="Four",Four!$D163,""))))</f>
        <v/>
      </c>
      <c r="K162" s="25"/>
      <c r="L162" s="8" t="str">
        <f>IF(L$9="One",One!$D163,IF(L$9="Two",Two!$D163,IF(L$9="Three",Three!$D163,IF(L$9="Four",Four!$D163,""))))</f>
        <v/>
      </c>
      <c r="M162" s="25"/>
      <c r="N162" s="8">
        <f>IF(N$9="One",One!$D163,IF(N$9="Two",Two!$D163,IF(N$9="Three",Three!$D163,IF(N$9="Four",Four!$D163,""))))</f>
        <v>0</v>
      </c>
      <c r="O162" s="25"/>
      <c r="P162" s="8">
        <f>IF(P$9="One",One!$D163,IF(P$9="Two",Two!$D163,IF(P$9="Three",Three!$D163,IF(P$9="Four",Four!$D163,""))))</f>
        <v>0</v>
      </c>
      <c r="Q162" s="25"/>
      <c r="R162" s="8">
        <f>IF(R$9="One",One!$D163,IF(R$9="Two",Two!$D163,IF(R$9="Three",Three!$D163,IF(R$9="Four",Four!$D163,""))))</f>
        <v>0</v>
      </c>
      <c r="S162" s="25"/>
      <c r="T162" s="8">
        <f>IF(T$9="One",One!$D163,IF(T$9="Two",Two!$D163,IF(T$9="Three",Three!$D163,IF(T$9="Four",Four!$D163,""))))</f>
        <v>0</v>
      </c>
      <c r="U162" s="25"/>
      <c r="V162" s="8" t="str">
        <f>IF(V$9="One",One!$D163,IF(V$9="Two",Two!$D163,IF(V$9="Three",Three!$D163,IF(V$9="Four",Four!$D163,""))))</f>
        <v/>
      </c>
      <c r="W162" s="25"/>
      <c r="X162" s="8" t="str">
        <f>IF(X$9="One",One!$D163,IF(X$9="Two",Two!$D163,IF(X$9="Three",Three!$D163,IF(X$9="Four",Four!$D163,""))))</f>
        <v/>
      </c>
      <c r="Y162" s="25"/>
      <c r="Z162" s="8" t="str">
        <f>IF(Z$9="One",One!$D163,IF(Z$9="Two",Two!$D163,IF(Z$9="Three",Three!$D163,IF(Z$9="Four",Four!$D163,""))))</f>
        <v/>
      </c>
    </row>
    <row r="163" spans="1:26">
      <c r="A163" s="24"/>
      <c r="B163" s="24"/>
      <c r="C163" s="24"/>
      <c r="D163" s="10">
        <f t="shared" si="2"/>
        <v>0</v>
      </c>
      <c r="E163" s="25"/>
      <c r="F163" s="8" t="str">
        <f>IF(F$9="One",One!$D164,IF(F$9="Two",Two!$D164,IF(F$9="Three",Three!$D164,IF(F$9="Four",Four!$D164,""))))</f>
        <v/>
      </c>
      <c r="G163" s="25"/>
      <c r="H163" s="8" t="str">
        <f>IF(H$9="One",One!$D164,IF(H$9="Two",Two!$D164,IF(H$9="Three",Three!$D164,IF(H$9="Four",Four!$D164,""))))</f>
        <v/>
      </c>
      <c r="I163" s="25"/>
      <c r="J163" s="8" t="str">
        <f>IF(J$9="One",One!$D164,IF(J$9="Two",Two!$D164,IF(J$9="Three",Three!$D164,IF(J$9="Four",Four!$D164,""))))</f>
        <v/>
      </c>
      <c r="K163" s="25"/>
      <c r="L163" s="8" t="str">
        <f>IF(L$9="One",One!$D164,IF(L$9="Two",Two!$D164,IF(L$9="Three",Three!$D164,IF(L$9="Four",Four!$D164,""))))</f>
        <v/>
      </c>
      <c r="M163" s="25"/>
      <c r="N163" s="8">
        <f>IF(N$9="One",One!$D164,IF(N$9="Two",Two!$D164,IF(N$9="Three",Three!$D164,IF(N$9="Four",Four!$D164,""))))</f>
        <v>0</v>
      </c>
      <c r="O163" s="25"/>
      <c r="P163" s="8">
        <f>IF(P$9="One",One!$D164,IF(P$9="Two",Two!$D164,IF(P$9="Three",Three!$D164,IF(P$9="Four",Four!$D164,""))))</f>
        <v>0</v>
      </c>
      <c r="Q163" s="25"/>
      <c r="R163" s="8">
        <f>IF(R$9="One",One!$D164,IF(R$9="Two",Two!$D164,IF(R$9="Three",Three!$D164,IF(R$9="Four",Four!$D164,""))))</f>
        <v>0</v>
      </c>
      <c r="S163" s="25"/>
      <c r="T163" s="8">
        <f>IF(T$9="One",One!$D164,IF(T$9="Two",Two!$D164,IF(T$9="Three",Three!$D164,IF(T$9="Four",Four!$D164,""))))</f>
        <v>0</v>
      </c>
      <c r="U163" s="25"/>
      <c r="V163" s="8" t="str">
        <f>IF(V$9="One",One!$D164,IF(V$9="Two",Two!$D164,IF(V$9="Three",Three!$D164,IF(V$9="Four",Four!$D164,""))))</f>
        <v/>
      </c>
      <c r="W163" s="25"/>
      <c r="X163" s="8" t="str">
        <f>IF(X$9="One",One!$D164,IF(X$9="Two",Two!$D164,IF(X$9="Three",Three!$D164,IF(X$9="Four",Four!$D164,""))))</f>
        <v/>
      </c>
      <c r="Y163" s="25"/>
      <c r="Z163" s="8" t="str">
        <f>IF(Z$9="One",One!$D164,IF(Z$9="Two",Two!$D164,IF(Z$9="Three",Three!$D164,IF(Z$9="Four",Four!$D164,""))))</f>
        <v/>
      </c>
    </row>
    <row r="164" spans="1:26">
      <c r="A164" s="24"/>
      <c r="B164" s="24"/>
      <c r="C164" s="24"/>
      <c r="D164" s="10">
        <f t="shared" si="2"/>
        <v>0</v>
      </c>
      <c r="E164" s="25"/>
      <c r="F164" s="8" t="str">
        <f>IF(F$9="One",One!$D165,IF(F$9="Two",Two!$D165,IF(F$9="Three",Three!$D165,IF(F$9="Four",Four!$D165,""))))</f>
        <v/>
      </c>
      <c r="G164" s="25"/>
      <c r="H164" s="8" t="str">
        <f>IF(H$9="One",One!$D165,IF(H$9="Two",Two!$D165,IF(H$9="Three",Three!$D165,IF(H$9="Four",Four!$D165,""))))</f>
        <v/>
      </c>
      <c r="I164" s="25"/>
      <c r="J164" s="8" t="str">
        <f>IF(J$9="One",One!$D165,IF(J$9="Two",Two!$D165,IF(J$9="Three",Three!$D165,IF(J$9="Four",Four!$D165,""))))</f>
        <v/>
      </c>
      <c r="K164" s="25"/>
      <c r="L164" s="8" t="str">
        <f>IF(L$9="One",One!$D165,IF(L$9="Two",Two!$D165,IF(L$9="Three",Three!$D165,IF(L$9="Four",Four!$D165,""))))</f>
        <v/>
      </c>
      <c r="M164" s="25"/>
      <c r="N164" s="8">
        <f>IF(N$9="One",One!$D165,IF(N$9="Two",Two!$D165,IF(N$9="Three",Three!$D165,IF(N$9="Four",Four!$D165,""))))</f>
        <v>0</v>
      </c>
      <c r="O164" s="25"/>
      <c r="P164" s="8">
        <f>IF(P$9="One",One!$D165,IF(P$9="Two",Two!$D165,IF(P$9="Three",Three!$D165,IF(P$9="Four",Four!$D165,""))))</f>
        <v>0</v>
      </c>
      <c r="Q164" s="25"/>
      <c r="R164" s="8">
        <f>IF(R$9="One",One!$D165,IF(R$9="Two",Two!$D165,IF(R$9="Three",Three!$D165,IF(R$9="Four",Four!$D165,""))))</f>
        <v>0</v>
      </c>
      <c r="S164" s="25"/>
      <c r="T164" s="8">
        <f>IF(T$9="One",One!$D165,IF(T$9="Two",Two!$D165,IF(T$9="Three",Three!$D165,IF(T$9="Four",Four!$D165,""))))</f>
        <v>0</v>
      </c>
      <c r="U164" s="25"/>
      <c r="V164" s="8" t="str">
        <f>IF(V$9="One",One!$D165,IF(V$9="Two",Two!$D165,IF(V$9="Three",Three!$D165,IF(V$9="Four",Four!$D165,""))))</f>
        <v/>
      </c>
      <c r="W164" s="25"/>
      <c r="X164" s="8" t="str">
        <f>IF(X$9="One",One!$D165,IF(X$9="Two",Two!$D165,IF(X$9="Three",Three!$D165,IF(X$9="Four",Four!$D165,""))))</f>
        <v/>
      </c>
      <c r="Y164" s="25"/>
      <c r="Z164" s="8" t="str">
        <f>IF(Z$9="One",One!$D165,IF(Z$9="Two",Two!$D165,IF(Z$9="Three",Three!$D165,IF(Z$9="Four",Four!$D165,""))))</f>
        <v/>
      </c>
    </row>
    <row r="165" spans="1:26">
      <c r="A165" s="24"/>
      <c r="B165" s="24"/>
      <c r="C165" s="24"/>
      <c r="D165" s="10">
        <f t="shared" si="2"/>
        <v>0</v>
      </c>
      <c r="E165" s="25"/>
      <c r="F165" s="8" t="str">
        <f>IF(F$9="One",One!$D166,IF(F$9="Two",Two!$D166,IF(F$9="Three",Three!$D166,IF(F$9="Four",Four!$D166,""))))</f>
        <v/>
      </c>
      <c r="G165" s="25"/>
      <c r="H165" s="8" t="str">
        <f>IF(H$9="One",One!$D166,IF(H$9="Two",Two!$D166,IF(H$9="Three",Three!$D166,IF(H$9="Four",Four!$D166,""))))</f>
        <v/>
      </c>
      <c r="I165" s="25"/>
      <c r="J165" s="8" t="str">
        <f>IF(J$9="One",One!$D166,IF(J$9="Two",Two!$D166,IF(J$9="Three",Three!$D166,IF(J$9="Four",Four!$D166,""))))</f>
        <v/>
      </c>
      <c r="K165" s="25"/>
      <c r="L165" s="8" t="str">
        <f>IF(L$9="One",One!$D166,IF(L$9="Two",Two!$D166,IF(L$9="Three",Three!$D166,IF(L$9="Four",Four!$D166,""))))</f>
        <v/>
      </c>
      <c r="M165" s="25"/>
      <c r="N165" s="8">
        <f>IF(N$9="One",One!$D166,IF(N$9="Two",Two!$D166,IF(N$9="Three",Three!$D166,IF(N$9="Four",Four!$D166,""))))</f>
        <v>0</v>
      </c>
      <c r="O165" s="25"/>
      <c r="P165" s="8">
        <f>IF(P$9="One",One!$D166,IF(P$9="Two",Two!$D166,IF(P$9="Three",Three!$D166,IF(P$9="Four",Four!$D166,""))))</f>
        <v>0</v>
      </c>
      <c r="Q165" s="25"/>
      <c r="R165" s="8">
        <f>IF(R$9="One",One!$D166,IF(R$9="Two",Two!$D166,IF(R$9="Three",Three!$D166,IF(R$9="Four",Four!$D166,""))))</f>
        <v>0</v>
      </c>
      <c r="S165" s="25"/>
      <c r="T165" s="8">
        <f>IF(T$9="One",One!$D166,IF(T$9="Two",Two!$D166,IF(T$9="Three",Three!$D166,IF(T$9="Four",Four!$D166,""))))</f>
        <v>0</v>
      </c>
      <c r="U165" s="25"/>
      <c r="V165" s="8" t="str">
        <f>IF(V$9="One",One!$D166,IF(V$9="Two",Two!$D166,IF(V$9="Three",Three!$D166,IF(V$9="Four",Four!$D166,""))))</f>
        <v/>
      </c>
      <c r="W165" s="25"/>
      <c r="X165" s="8" t="str">
        <f>IF(X$9="One",One!$D166,IF(X$9="Two",Two!$D166,IF(X$9="Three",Three!$D166,IF(X$9="Four",Four!$D166,""))))</f>
        <v/>
      </c>
      <c r="Y165" s="25"/>
      <c r="Z165" s="8" t="str">
        <f>IF(Z$9="One",One!$D166,IF(Z$9="Two",Two!$D166,IF(Z$9="Three",Three!$D166,IF(Z$9="Four",Four!$D166,""))))</f>
        <v/>
      </c>
    </row>
    <row r="166" spans="1:26">
      <c r="A166" s="24"/>
      <c r="B166" s="24"/>
      <c r="C166" s="24"/>
      <c r="D166" s="10">
        <f t="shared" si="2"/>
        <v>0</v>
      </c>
      <c r="E166" s="25"/>
      <c r="F166" s="8" t="str">
        <f>IF(F$9="One",One!$D167,IF(F$9="Two",Two!$D167,IF(F$9="Three",Three!$D167,IF(F$9="Four",Four!$D167,""))))</f>
        <v/>
      </c>
      <c r="G166" s="25"/>
      <c r="H166" s="8" t="str">
        <f>IF(H$9="One",One!$D167,IF(H$9="Two",Two!$D167,IF(H$9="Three",Three!$D167,IF(H$9="Four",Four!$D167,""))))</f>
        <v/>
      </c>
      <c r="I166" s="25"/>
      <c r="J166" s="8" t="str">
        <f>IF(J$9="One",One!$D167,IF(J$9="Two",Two!$D167,IF(J$9="Three",Three!$D167,IF(J$9="Four",Four!$D167,""))))</f>
        <v/>
      </c>
      <c r="K166" s="25"/>
      <c r="L166" s="8" t="str">
        <f>IF(L$9="One",One!$D167,IF(L$9="Two",Two!$D167,IF(L$9="Three",Three!$D167,IF(L$9="Four",Four!$D167,""))))</f>
        <v/>
      </c>
      <c r="M166" s="25"/>
      <c r="N166" s="8">
        <f>IF(N$9="One",One!$D167,IF(N$9="Two",Two!$D167,IF(N$9="Three",Three!$D167,IF(N$9="Four",Four!$D167,""))))</f>
        <v>0</v>
      </c>
      <c r="O166" s="25"/>
      <c r="P166" s="8">
        <f>IF(P$9="One",One!$D167,IF(P$9="Two",Two!$D167,IF(P$9="Three",Three!$D167,IF(P$9="Four",Four!$D167,""))))</f>
        <v>0</v>
      </c>
      <c r="Q166" s="25"/>
      <c r="R166" s="8">
        <f>IF(R$9="One",One!$D167,IF(R$9="Two",Two!$D167,IF(R$9="Three",Three!$D167,IF(R$9="Four",Four!$D167,""))))</f>
        <v>0</v>
      </c>
      <c r="S166" s="25"/>
      <c r="T166" s="8">
        <f>IF(T$9="One",One!$D167,IF(T$9="Two",Two!$D167,IF(T$9="Three",Three!$D167,IF(T$9="Four",Four!$D167,""))))</f>
        <v>0</v>
      </c>
      <c r="U166" s="25"/>
      <c r="V166" s="8" t="str">
        <f>IF(V$9="One",One!$D167,IF(V$9="Two",Two!$D167,IF(V$9="Three",Three!$D167,IF(V$9="Four",Four!$D167,""))))</f>
        <v/>
      </c>
      <c r="W166" s="25"/>
      <c r="X166" s="8" t="str">
        <f>IF(X$9="One",One!$D167,IF(X$9="Two",Two!$D167,IF(X$9="Three",Three!$D167,IF(X$9="Four",Four!$D167,""))))</f>
        <v/>
      </c>
      <c r="Y166" s="25"/>
      <c r="Z166" s="8" t="str">
        <f>IF(Z$9="One",One!$D167,IF(Z$9="Two",Two!$D167,IF(Z$9="Three",Three!$D167,IF(Z$9="Four",Four!$D167,""))))</f>
        <v/>
      </c>
    </row>
    <row r="167" spans="1:26">
      <c r="A167" s="24"/>
      <c r="B167" s="24"/>
      <c r="C167" s="24"/>
      <c r="D167" s="10">
        <f t="shared" si="2"/>
        <v>0</v>
      </c>
      <c r="E167" s="25"/>
      <c r="F167" s="8" t="str">
        <f>IF(F$9="One",One!$D168,IF(F$9="Two",Two!$D168,IF(F$9="Three",Three!$D168,IF(F$9="Four",Four!$D168,""))))</f>
        <v/>
      </c>
      <c r="G167" s="25"/>
      <c r="H167" s="8" t="str">
        <f>IF(H$9="One",One!$D168,IF(H$9="Two",Two!$D168,IF(H$9="Three",Three!$D168,IF(H$9="Four",Four!$D168,""))))</f>
        <v/>
      </c>
      <c r="I167" s="25"/>
      <c r="J167" s="8" t="str">
        <f>IF(J$9="One",One!$D168,IF(J$9="Two",Two!$D168,IF(J$9="Three",Three!$D168,IF(J$9="Four",Four!$D168,""))))</f>
        <v/>
      </c>
      <c r="K167" s="25"/>
      <c r="L167" s="8" t="str">
        <f>IF(L$9="One",One!$D168,IF(L$9="Two",Two!$D168,IF(L$9="Three",Three!$D168,IF(L$9="Four",Four!$D168,""))))</f>
        <v/>
      </c>
      <c r="M167" s="25"/>
      <c r="N167" s="8">
        <f>IF(N$9="One",One!$D168,IF(N$9="Two",Two!$D168,IF(N$9="Three",Three!$D168,IF(N$9="Four",Four!$D168,""))))</f>
        <v>0</v>
      </c>
      <c r="O167" s="25"/>
      <c r="P167" s="8">
        <f>IF(P$9="One",One!$D168,IF(P$9="Two",Two!$D168,IF(P$9="Three",Three!$D168,IF(P$9="Four",Four!$D168,""))))</f>
        <v>0</v>
      </c>
      <c r="Q167" s="25"/>
      <c r="R167" s="8">
        <f>IF(R$9="One",One!$D168,IF(R$9="Two",Two!$D168,IF(R$9="Three",Three!$D168,IF(R$9="Four",Four!$D168,""))))</f>
        <v>0</v>
      </c>
      <c r="S167" s="25"/>
      <c r="T167" s="8">
        <f>IF(T$9="One",One!$D168,IF(T$9="Two",Two!$D168,IF(T$9="Three",Three!$D168,IF(T$9="Four",Four!$D168,""))))</f>
        <v>0</v>
      </c>
      <c r="U167" s="25"/>
      <c r="V167" s="8" t="str">
        <f>IF(V$9="One",One!$D168,IF(V$9="Two",Two!$D168,IF(V$9="Three",Three!$D168,IF(V$9="Four",Four!$D168,""))))</f>
        <v/>
      </c>
      <c r="W167" s="25"/>
      <c r="X167" s="8" t="str">
        <f>IF(X$9="One",One!$D168,IF(X$9="Two",Two!$D168,IF(X$9="Three",Three!$D168,IF(X$9="Four",Four!$D168,""))))</f>
        <v/>
      </c>
      <c r="Y167" s="25"/>
      <c r="Z167" s="8" t="str">
        <f>IF(Z$9="One",One!$D168,IF(Z$9="Two",Two!$D168,IF(Z$9="Three",Three!$D168,IF(Z$9="Four",Four!$D168,""))))</f>
        <v/>
      </c>
    </row>
    <row r="168" spans="1:26">
      <c r="A168" s="24"/>
      <c r="B168" s="24"/>
      <c r="C168" s="24"/>
      <c r="D168" s="10">
        <f t="shared" si="2"/>
        <v>0</v>
      </c>
      <c r="E168" s="25"/>
      <c r="F168" s="8" t="str">
        <f>IF(F$9="One",One!$D169,IF(F$9="Two",Two!$D169,IF(F$9="Three",Three!$D169,IF(F$9="Four",Four!$D169,""))))</f>
        <v/>
      </c>
      <c r="G168" s="25"/>
      <c r="H168" s="8" t="str">
        <f>IF(H$9="One",One!$D169,IF(H$9="Two",Two!$D169,IF(H$9="Three",Three!$D169,IF(H$9="Four",Four!$D169,""))))</f>
        <v/>
      </c>
      <c r="I168" s="25"/>
      <c r="J168" s="8" t="str">
        <f>IF(J$9="One",One!$D169,IF(J$9="Two",Two!$D169,IF(J$9="Three",Three!$D169,IF(J$9="Four",Four!$D169,""))))</f>
        <v/>
      </c>
      <c r="K168" s="25"/>
      <c r="L168" s="8" t="str">
        <f>IF(L$9="One",One!$D169,IF(L$9="Two",Two!$D169,IF(L$9="Three",Three!$D169,IF(L$9="Four",Four!$D169,""))))</f>
        <v/>
      </c>
      <c r="M168" s="25"/>
      <c r="N168" s="8">
        <f>IF(N$9="One",One!$D169,IF(N$9="Two",Two!$D169,IF(N$9="Three",Three!$D169,IF(N$9="Four",Four!$D169,""))))</f>
        <v>0</v>
      </c>
      <c r="O168" s="25"/>
      <c r="P168" s="8">
        <f>IF(P$9="One",One!$D169,IF(P$9="Two",Two!$D169,IF(P$9="Three",Three!$D169,IF(P$9="Four",Four!$D169,""))))</f>
        <v>0</v>
      </c>
      <c r="Q168" s="25"/>
      <c r="R168" s="8">
        <f>IF(R$9="One",One!$D169,IF(R$9="Two",Two!$D169,IF(R$9="Three",Three!$D169,IF(R$9="Four",Four!$D169,""))))</f>
        <v>0</v>
      </c>
      <c r="S168" s="25"/>
      <c r="T168" s="8">
        <f>IF(T$9="One",One!$D169,IF(T$9="Two",Two!$D169,IF(T$9="Three",Three!$D169,IF(T$9="Four",Four!$D169,""))))</f>
        <v>0</v>
      </c>
      <c r="U168" s="25"/>
      <c r="V168" s="8" t="str">
        <f>IF(V$9="One",One!$D169,IF(V$9="Two",Two!$D169,IF(V$9="Three",Three!$D169,IF(V$9="Four",Four!$D169,""))))</f>
        <v/>
      </c>
      <c r="W168" s="25"/>
      <c r="X168" s="8" t="str">
        <f>IF(X$9="One",One!$D169,IF(X$9="Two",Two!$D169,IF(X$9="Three",Three!$D169,IF(X$9="Four",Four!$D169,""))))</f>
        <v/>
      </c>
      <c r="Y168" s="25"/>
      <c r="Z168" s="8" t="str">
        <f>IF(Z$9="One",One!$D169,IF(Z$9="Two",Two!$D169,IF(Z$9="Three",Three!$D169,IF(Z$9="Four",Four!$D169,""))))</f>
        <v/>
      </c>
    </row>
    <row r="169" spans="1:26">
      <c r="A169" s="24"/>
      <c r="B169" s="24"/>
      <c r="C169" s="24"/>
      <c r="D169" s="10">
        <f t="shared" si="2"/>
        <v>0</v>
      </c>
      <c r="E169" s="25"/>
      <c r="F169" s="8" t="str">
        <f>IF(F$9="One",One!$D170,IF(F$9="Two",Two!$D170,IF(F$9="Three",Three!$D170,IF(F$9="Four",Four!$D170,""))))</f>
        <v/>
      </c>
      <c r="G169" s="25"/>
      <c r="H169" s="8" t="str">
        <f>IF(H$9="One",One!$D170,IF(H$9="Two",Two!$D170,IF(H$9="Three",Three!$D170,IF(H$9="Four",Four!$D170,""))))</f>
        <v/>
      </c>
      <c r="I169" s="25"/>
      <c r="J169" s="8" t="str">
        <f>IF(J$9="One",One!$D170,IF(J$9="Two",Two!$D170,IF(J$9="Three",Three!$D170,IF(J$9="Four",Four!$D170,""))))</f>
        <v/>
      </c>
      <c r="K169" s="25"/>
      <c r="L169" s="8" t="str">
        <f>IF(L$9="One",One!$D170,IF(L$9="Two",Two!$D170,IF(L$9="Three",Three!$D170,IF(L$9="Four",Four!$D170,""))))</f>
        <v/>
      </c>
      <c r="M169" s="25"/>
      <c r="N169" s="8">
        <f>IF(N$9="One",One!$D170,IF(N$9="Two",Two!$D170,IF(N$9="Three",Three!$D170,IF(N$9="Four",Four!$D170,""))))</f>
        <v>0</v>
      </c>
      <c r="O169" s="25"/>
      <c r="P169" s="8">
        <f>IF(P$9="One",One!$D170,IF(P$9="Two",Two!$D170,IF(P$9="Three",Three!$D170,IF(P$9="Four",Four!$D170,""))))</f>
        <v>0</v>
      </c>
      <c r="Q169" s="25"/>
      <c r="R169" s="8">
        <f>IF(R$9="One",One!$D170,IF(R$9="Two",Two!$D170,IF(R$9="Three",Three!$D170,IF(R$9="Four",Four!$D170,""))))</f>
        <v>0</v>
      </c>
      <c r="S169" s="25"/>
      <c r="T169" s="8">
        <f>IF(T$9="One",One!$D170,IF(T$9="Two",Two!$D170,IF(T$9="Three",Three!$D170,IF(T$9="Four",Four!$D170,""))))</f>
        <v>0</v>
      </c>
      <c r="U169" s="25"/>
      <c r="V169" s="8" t="str">
        <f>IF(V$9="One",One!$D170,IF(V$9="Two",Two!$D170,IF(V$9="Three",Three!$D170,IF(V$9="Four",Four!$D170,""))))</f>
        <v/>
      </c>
      <c r="W169" s="25"/>
      <c r="X169" s="8" t="str">
        <f>IF(X$9="One",One!$D170,IF(X$9="Two",Two!$D170,IF(X$9="Three",Three!$D170,IF(X$9="Four",Four!$D170,""))))</f>
        <v/>
      </c>
      <c r="Y169" s="25"/>
      <c r="Z169" s="8" t="str">
        <f>IF(Z$9="One",One!$D170,IF(Z$9="Two",Two!$D170,IF(Z$9="Three",Three!$D170,IF(Z$9="Four",Four!$D170,""))))</f>
        <v/>
      </c>
    </row>
    <row r="170" spans="1:26">
      <c r="A170" s="24"/>
      <c r="B170" s="24"/>
      <c r="C170" s="24"/>
      <c r="D170" s="10">
        <f t="shared" si="2"/>
        <v>0</v>
      </c>
      <c r="E170" s="25"/>
      <c r="F170" s="8" t="str">
        <f>IF(F$9="One",One!$D171,IF(F$9="Two",Two!$D171,IF(F$9="Three",Three!$D171,IF(F$9="Four",Four!$D171,""))))</f>
        <v/>
      </c>
      <c r="G170" s="25"/>
      <c r="H170" s="8" t="str">
        <f>IF(H$9="One",One!$D171,IF(H$9="Two",Two!$D171,IF(H$9="Three",Three!$D171,IF(H$9="Four",Four!$D171,""))))</f>
        <v/>
      </c>
      <c r="I170" s="25"/>
      <c r="J170" s="8" t="str">
        <f>IF(J$9="One",One!$D171,IF(J$9="Two",Two!$D171,IF(J$9="Three",Three!$D171,IF(J$9="Four",Four!$D171,""))))</f>
        <v/>
      </c>
      <c r="K170" s="25"/>
      <c r="L170" s="8" t="str">
        <f>IF(L$9="One",One!$D171,IF(L$9="Two",Two!$D171,IF(L$9="Three",Three!$D171,IF(L$9="Four",Four!$D171,""))))</f>
        <v/>
      </c>
      <c r="M170" s="25"/>
      <c r="N170" s="8">
        <f>IF(N$9="One",One!$D171,IF(N$9="Two",Two!$D171,IF(N$9="Three",Three!$D171,IF(N$9="Four",Four!$D171,""))))</f>
        <v>0</v>
      </c>
      <c r="O170" s="25"/>
      <c r="P170" s="8">
        <f>IF(P$9="One",One!$D171,IF(P$9="Two",Two!$D171,IF(P$9="Three",Three!$D171,IF(P$9="Four",Four!$D171,""))))</f>
        <v>0</v>
      </c>
      <c r="Q170" s="25"/>
      <c r="R170" s="8">
        <f>IF(R$9="One",One!$D171,IF(R$9="Two",Two!$D171,IF(R$9="Three",Three!$D171,IF(R$9="Four",Four!$D171,""))))</f>
        <v>0</v>
      </c>
      <c r="S170" s="25"/>
      <c r="T170" s="8">
        <f>IF(T$9="One",One!$D171,IF(T$9="Two",Two!$D171,IF(T$9="Three",Three!$D171,IF(T$9="Four",Four!$D171,""))))</f>
        <v>0</v>
      </c>
      <c r="U170" s="25"/>
      <c r="V170" s="8" t="str">
        <f>IF(V$9="One",One!$D171,IF(V$9="Two",Two!$D171,IF(V$9="Three",Three!$D171,IF(V$9="Four",Four!$D171,""))))</f>
        <v/>
      </c>
      <c r="W170" s="25"/>
      <c r="X170" s="8" t="str">
        <f>IF(X$9="One",One!$D171,IF(X$9="Two",Two!$D171,IF(X$9="Three",Three!$D171,IF(X$9="Four",Four!$D171,""))))</f>
        <v/>
      </c>
      <c r="Y170" s="25"/>
      <c r="Z170" s="8" t="str">
        <f>IF(Z$9="One",One!$D171,IF(Z$9="Two",Two!$D171,IF(Z$9="Three",Three!$D171,IF(Z$9="Four",Four!$D171,""))))</f>
        <v/>
      </c>
    </row>
    <row r="171" spans="1:26">
      <c r="A171" s="24"/>
      <c r="B171" s="24"/>
      <c r="C171" s="24"/>
      <c r="D171" s="10">
        <f t="shared" si="2"/>
        <v>0</v>
      </c>
      <c r="E171" s="25"/>
      <c r="F171" s="8" t="str">
        <f>IF(F$9="One",One!$D172,IF(F$9="Two",Two!$D172,IF(F$9="Three",Three!$D172,IF(F$9="Four",Four!$D172,""))))</f>
        <v/>
      </c>
      <c r="G171" s="25"/>
      <c r="H171" s="8" t="str">
        <f>IF(H$9="One",One!$D172,IF(H$9="Two",Two!$D172,IF(H$9="Three",Three!$D172,IF(H$9="Four",Four!$D172,""))))</f>
        <v/>
      </c>
      <c r="I171" s="25"/>
      <c r="J171" s="8" t="str">
        <f>IF(J$9="One",One!$D172,IF(J$9="Two",Two!$D172,IF(J$9="Three",Three!$D172,IF(J$9="Four",Four!$D172,""))))</f>
        <v/>
      </c>
      <c r="K171" s="25"/>
      <c r="L171" s="8" t="str">
        <f>IF(L$9="One",One!$D172,IF(L$9="Two",Two!$D172,IF(L$9="Three",Three!$D172,IF(L$9="Four",Four!$D172,""))))</f>
        <v/>
      </c>
      <c r="M171" s="25"/>
      <c r="N171" s="8">
        <f>IF(N$9="One",One!$D172,IF(N$9="Two",Two!$D172,IF(N$9="Three",Three!$D172,IF(N$9="Four",Four!$D172,""))))</f>
        <v>0</v>
      </c>
      <c r="O171" s="25"/>
      <c r="P171" s="8">
        <f>IF(P$9="One",One!$D172,IF(P$9="Two",Two!$D172,IF(P$9="Three",Three!$D172,IF(P$9="Four",Four!$D172,""))))</f>
        <v>0</v>
      </c>
      <c r="Q171" s="25"/>
      <c r="R171" s="8">
        <f>IF(R$9="One",One!$D172,IF(R$9="Two",Two!$D172,IF(R$9="Three",Three!$D172,IF(R$9="Four",Four!$D172,""))))</f>
        <v>0</v>
      </c>
      <c r="S171" s="25"/>
      <c r="T171" s="8">
        <f>IF(T$9="One",One!$D172,IF(T$9="Two",Two!$D172,IF(T$9="Three",Three!$D172,IF(T$9="Four",Four!$D172,""))))</f>
        <v>0</v>
      </c>
      <c r="U171" s="25"/>
      <c r="V171" s="8" t="str">
        <f>IF(V$9="One",One!$D172,IF(V$9="Two",Two!$D172,IF(V$9="Three",Three!$D172,IF(V$9="Four",Four!$D172,""))))</f>
        <v/>
      </c>
      <c r="W171" s="25"/>
      <c r="X171" s="8" t="str">
        <f>IF(X$9="One",One!$D172,IF(X$9="Two",Two!$D172,IF(X$9="Three",Three!$D172,IF(X$9="Four",Four!$D172,""))))</f>
        <v/>
      </c>
      <c r="Y171" s="25"/>
      <c r="Z171" s="8" t="str">
        <f>IF(Z$9="One",One!$D172,IF(Z$9="Two",Two!$D172,IF(Z$9="Three",Three!$D172,IF(Z$9="Four",Four!$D172,""))))</f>
        <v/>
      </c>
    </row>
    <row r="172" spans="1:26">
      <c r="A172" s="24"/>
      <c r="B172" s="24"/>
      <c r="C172" s="24"/>
      <c r="D172" s="10">
        <f t="shared" si="2"/>
        <v>0</v>
      </c>
      <c r="E172" s="25"/>
      <c r="F172" s="8" t="str">
        <f>IF(F$9="One",One!$D173,IF(F$9="Two",Two!$D173,IF(F$9="Three",Three!$D173,IF(F$9="Four",Four!$D173,""))))</f>
        <v/>
      </c>
      <c r="G172" s="25"/>
      <c r="H172" s="8" t="str">
        <f>IF(H$9="One",One!$D173,IF(H$9="Two",Two!$D173,IF(H$9="Three",Three!$D173,IF(H$9="Four",Four!$D173,""))))</f>
        <v/>
      </c>
      <c r="I172" s="25"/>
      <c r="J172" s="8" t="str">
        <f>IF(J$9="One",One!$D173,IF(J$9="Two",Two!$D173,IF(J$9="Three",Three!$D173,IF(J$9="Four",Four!$D173,""))))</f>
        <v/>
      </c>
      <c r="K172" s="25"/>
      <c r="L172" s="8" t="str">
        <f>IF(L$9="One",One!$D173,IF(L$9="Two",Two!$D173,IF(L$9="Three",Three!$D173,IF(L$9="Four",Four!$D173,""))))</f>
        <v/>
      </c>
      <c r="M172" s="25"/>
      <c r="N172" s="8">
        <f>IF(N$9="One",One!$D173,IF(N$9="Two",Two!$D173,IF(N$9="Three",Three!$D173,IF(N$9="Four",Four!$D173,""))))</f>
        <v>0</v>
      </c>
      <c r="O172" s="25"/>
      <c r="P172" s="8">
        <f>IF(P$9="One",One!$D173,IF(P$9="Two",Two!$D173,IF(P$9="Three",Three!$D173,IF(P$9="Four",Four!$D173,""))))</f>
        <v>0</v>
      </c>
      <c r="Q172" s="25"/>
      <c r="R172" s="8">
        <f>IF(R$9="One",One!$D173,IF(R$9="Two",Two!$D173,IF(R$9="Three",Three!$D173,IF(R$9="Four",Four!$D173,""))))</f>
        <v>0</v>
      </c>
      <c r="S172" s="25"/>
      <c r="T172" s="8">
        <f>IF(T$9="One",One!$D173,IF(T$9="Two",Two!$D173,IF(T$9="Three",Three!$D173,IF(T$9="Four",Four!$D173,""))))</f>
        <v>0</v>
      </c>
      <c r="U172" s="25"/>
      <c r="V172" s="8" t="str">
        <f>IF(V$9="One",One!$D173,IF(V$9="Two",Two!$D173,IF(V$9="Three",Three!$D173,IF(V$9="Four",Four!$D173,""))))</f>
        <v/>
      </c>
      <c r="W172" s="25"/>
      <c r="X172" s="8" t="str">
        <f>IF(X$9="One",One!$D173,IF(X$9="Two",Two!$D173,IF(X$9="Three",Three!$D173,IF(X$9="Four",Four!$D173,""))))</f>
        <v/>
      </c>
      <c r="Y172" s="25"/>
      <c r="Z172" s="8" t="str">
        <f>IF(Z$9="One",One!$D173,IF(Z$9="Two",Two!$D173,IF(Z$9="Three",Three!$D173,IF(Z$9="Four",Four!$D173,""))))</f>
        <v/>
      </c>
    </row>
    <row r="173" spans="1:26">
      <c r="A173" s="24"/>
      <c r="B173" s="24"/>
      <c r="C173" s="24"/>
      <c r="D173" s="10">
        <f t="shared" si="2"/>
        <v>0</v>
      </c>
      <c r="E173" s="25"/>
      <c r="F173" s="8" t="str">
        <f>IF(F$9="One",One!$D174,IF(F$9="Two",Two!$D174,IF(F$9="Three",Three!$D174,IF(F$9="Four",Four!$D174,""))))</f>
        <v/>
      </c>
      <c r="G173" s="25"/>
      <c r="H173" s="8" t="str">
        <f>IF(H$9="One",One!$D174,IF(H$9="Two",Two!$D174,IF(H$9="Three",Three!$D174,IF(H$9="Four",Four!$D174,""))))</f>
        <v/>
      </c>
      <c r="I173" s="25"/>
      <c r="J173" s="8" t="str">
        <f>IF(J$9="One",One!$D174,IF(J$9="Two",Two!$D174,IF(J$9="Three",Three!$D174,IF(J$9="Four",Four!$D174,""))))</f>
        <v/>
      </c>
      <c r="K173" s="25"/>
      <c r="L173" s="8" t="str">
        <f>IF(L$9="One",One!$D174,IF(L$9="Two",Two!$D174,IF(L$9="Three",Three!$D174,IF(L$9="Four",Four!$D174,""))))</f>
        <v/>
      </c>
      <c r="M173" s="25"/>
      <c r="N173" s="8">
        <f>IF(N$9="One",One!$D174,IF(N$9="Two",Two!$D174,IF(N$9="Three",Three!$D174,IF(N$9="Four",Four!$D174,""))))</f>
        <v>0</v>
      </c>
      <c r="O173" s="25"/>
      <c r="P173" s="8">
        <f>IF(P$9="One",One!$D174,IF(P$9="Two",Two!$D174,IF(P$9="Three",Three!$D174,IF(P$9="Four",Four!$D174,""))))</f>
        <v>0</v>
      </c>
      <c r="Q173" s="25"/>
      <c r="R173" s="8">
        <f>IF(R$9="One",One!$D174,IF(R$9="Two",Two!$D174,IF(R$9="Three",Three!$D174,IF(R$9="Four",Four!$D174,""))))</f>
        <v>0</v>
      </c>
      <c r="S173" s="25"/>
      <c r="T173" s="8">
        <f>IF(T$9="One",One!$D174,IF(T$9="Two",Two!$D174,IF(T$9="Three",Three!$D174,IF(T$9="Four",Four!$D174,""))))</f>
        <v>0</v>
      </c>
      <c r="U173" s="25"/>
      <c r="V173" s="8" t="str">
        <f>IF(V$9="One",One!$D174,IF(V$9="Two",Two!$D174,IF(V$9="Three",Three!$D174,IF(V$9="Four",Four!$D174,""))))</f>
        <v/>
      </c>
      <c r="W173" s="25"/>
      <c r="X173" s="8" t="str">
        <f>IF(X$9="One",One!$D174,IF(X$9="Two",Two!$D174,IF(X$9="Three",Three!$D174,IF(X$9="Four",Four!$D174,""))))</f>
        <v/>
      </c>
      <c r="Y173" s="25"/>
      <c r="Z173" s="8" t="str">
        <f>IF(Z$9="One",One!$D174,IF(Z$9="Two",Two!$D174,IF(Z$9="Three",Three!$D174,IF(Z$9="Four",Four!$D174,""))))</f>
        <v/>
      </c>
    </row>
    <row r="174" spans="1:26">
      <c r="A174" s="24"/>
      <c r="B174" s="24"/>
      <c r="C174" s="24"/>
      <c r="D174" s="10">
        <f t="shared" si="2"/>
        <v>0</v>
      </c>
      <c r="E174" s="25"/>
      <c r="F174" s="8" t="str">
        <f>IF(F$9="One",One!$D175,IF(F$9="Two",Two!$D175,IF(F$9="Three",Three!$D175,IF(F$9="Four",Four!$D175,""))))</f>
        <v/>
      </c>
      <c r="G174" s="25"/>
      <c r="H174" s="8" t="str">
        <f>IF(H$9="One",One!$D175,IF(H$9="Two",Two!$D175,IF(H$9="Three",Three!$D175,IF(H$9="Four",Four!$D175,""))))</f>
        <v/>
      </c>
      <c r="I174" s="25"/>
      <c r="J174" s="8" t="str">
        <f>IF(J$9="One",One!$D175,IF(J$9="Two",Two!$D175,IF(J$9="Three",Three!$D175,IF(J$9="Four",Four!$D175,""))))</f>
        <v/>
      </c>
      <c r="K174" s="25"/>
      <c r="L174" s="8" t="str">
        <f>IF(L$9="One",One!$D175,IF(L$9="Two",Two!$D175,IF(L$9="Three",Three!$D175,IF(L$9="Four",Four!$D175,""))))</f>
        <v/>
      </c>
      <c r="M174" s="25"/>
      <c r="N174" s="8">
        <f>IF(N$9="One",One!$D175,IF(N$9="Two",Two!$D175,IF(N$9="Three",Three!$D175,IF(N$9="Four",Four!$D175,""))))</f>
        <v>0</v>
      </c>
      <c r="O174" s="25"/>
      <c r="P174" s="8">
        <f>IF(P$9="One",One!$D175,IF(P$9="Two",Two!$D175,IF(P$9="Three",Three!$D175,IF(P$9="Four",Four!$D175,""))))</f>
        <v>0</v>
      </c>
      <c r="Q174" s="25"/>
      <c r="R174" s="8">
        <f>IF(R$9="One",One!$D175,IF(R$9="Two",Two!$D175,IF(R$9="Three",Three!$D175,IF(R$9="Four",Four!$D175,""))))</f>
        <v>0</v>
      </c>
      <c r="S174" s="25"/>
      <c r="T174" s="8">
        <f>IF(T$9="One",One!$D175,IF(T$9="Two",Two!$D175,IF(T$9="Three",Three!$D175,IF(T$9="Four",Four!$D175,""))))</f>
        <v>0</v>
      </c>
      <c r="U174" s="25"/>
      <c r="V174" s="8" t="str">
        <f>IF(V$9="One",One!$D175,IF(V$9="Two",Two!$D175,IF(V$9="Three",Three!$D175,IF(V$9="Four",Four!$D175,""))))</f>
        <v/>
      </c>
      <c r="W174" s="25"/>
      <c r="X174" s="8" t="str">
        <f>IF(X$9="One",One!$D175,IF(X$9="Two",Two!$D175,IF(X$9="Three",Three!$D175,IF(X$9="Four",Four!$D175,""))))</f>
        <v/>
      </c>
      <c r="Y174" s="25"/>
      <c r="Z174" s="8" t="str">
        <f>IF(Z$9="One",One!$D175,IF(Z$9="Two",Two!$D175,IF(Z$9="Three",Three!$D175,IF(Z$9="Four",Four!$D175,""))))</f>
        <v/>
      </c>
    </row>
    <row r="175" spans="1:26">
      <c r="A175" s="24"/>
      <c r="B175" s="24"/>
      <c r="C175" s="24"/>
      <c r="D175" s="10">
        <f t="shared" si="2"/>
        <v>0</v>
      </c>
      <c r="E175" s="25"/>
      <c r="F175" s="8" t="str">
        <f>IF(F$9="One",One!$D176,IF(F$9="Two",Two!$D176,IF(F$9="Three",Three!$D176,IF(F$9="Four",Four!$D176,""))))</f>
        <v/>
      </c>
      <c r="G175" s="25"/>
      <c r="H175" s="8" t="str">
        <f>IF(H$9="One",One!$D176,IF(H$9="Two",Two!$D176,IF(H$9="Three",Three!$D176,IF(H$9="Four",Four!$D176,""))))</f>
        <v/>
      </c>
      <c r="I175" s="25"/>
      <c r="J175" s="8" t="str">
        <f>IF(J$9="One",One!$D176,IF(J$9="Two",Two!$D176,IF(J$9="Three",Three!$D176,IF(J$9="Four",Four!$D176,""))))</f>
        <v/>
      </c>
      <c r="K175" s="25"/>
      <c r="L175" s="8" t="str">
        <f>IF(L$9="One",One!$D176,IF(L$9="Two",Two!$D176,IF(L$9="Three",Three!$D176,IF(L$9="Four",Four!$D176,""))))</f>
        <v/>
      </c>
      <c r="M175" s="25"/>
      <c r="N175" s="8">
        <f>IF(N$9="One",One!$D176,IF(N$9="Two",Two!$D176,IF(N$9="Three",Three!$D176,IF(N$9="Four",Four!$D176,""))))</f>
        <v>0</v>
      </c>
      <c r="O175" s="25"/>
      <c r="P175" s="8">
        <f>IF(P$9="One",One!$D176,IF(P$9="Two",Two!$D176,IF(P$9="Three",Three!$D176,IF(P$9="Four",Four!$D176,""))))</f>
        <v>0</v>
      </c>
      <c r="Q175" s="25"/>
      <c r="R175" s="8">
        <f>IF(R$9="One",One!$D176,IF(R$9="Two",Two!$D176,IF(R$9="Three",Three!$D176,IF(R$9="Four",Four!$D176,""))))</f>
        <v>0</v>
      </c>
      <c r="S175" s="25"/>
      <c r="T175" s="8">
        <f>IF(T$9="One",One!$D176,IF(T$9="Two",Two!$D176,IF(T$9="Three",Three!$D176,IF(T$9="Four",Four!$D176,""))))</f>
        <v>0</v>
      </c>
      <c r="U175" s="25"/>
      <c r="V175" s="8" t="str">
        <f>IF(V$9="One",One!$D176,IF(V$9="Two",Two!$D176,IF(V$9="Three",Three!$D176,IF(V$9="Four",Four!$D176,""))))</f>
        <v/>
      </c>
      <c r="W175" s="25"/>
      <c r="X175" s="8" t="str">
        <f>IF(X$9="One",One!$D176,IF(X$9="Two",Two!$D176,IF(X$9="Three",Three!$D176,IF(X$9="Four",Four!$D176,""))))</f>
        <v/>
      </c>
      <c r="Y175" s="25"/>
      <c r="Z175" s="8" t="str">
        <f>IF(Z$9="One",One!$D176,IF(Z$9="Two",Two!$D176,IF(Z$9="Three",Three!$D176,IF(Z$9="Four",Four!$D176,""))))</f>
        <v/>
      </c>
    </row>
    <row r="176" spans="1:26">
      <c r="A176" s="24"/>
      <c r="B176" s="24"/>
      <c r="C176" s="24"/>
      <c r="D176" s="10">
        <f t="shared" si="2"/>
        <v>0</v>
      </c>
      <c r="E176" s="25"/>
      <c r="F176" s="8" t="str">
        <f>IF(F$9="One",One!$D177,IF(F$9="Two",Two!$D177,IF(F$9="Three",Three!$D177,IF(F$9="Four",Four!$D177,""))))</f>
        <v/>
      </c>
      <c r="G176" s="25"/>
      <c r="H176" s="8" t="str">
        <f>IF(H$9="One",One!$D177,IF(H$9="Two",Two!$D177,IF(H$9="Three",Three!$D177,IF(H$9="Four",Four!$D177,""))))</f>
        <v/>
      </c>
      <c r="I176" s="25"/>
      <c r="J176" s="8" t="str">
        <f>IF(J$9="One",One!$D177,IF(J$9="Two",Two!$D177,IF(J$9="Three",Three!$D177,IF(J$9="Four",Four!$D177,""))))</f>
        <v/>
      </c>
      <c r="K176" s="25"/>
      <c r="L176" s="8" t="str">
        <f>IF(L$9="One",One!$D177,IF(L$9="Two",Two!$D177,IF(L$9="Three",Three!$D177,IF(L$9="Four",Four!$D177,""))))</f>
        <v/>
      </c>
      <c r="M176" s="25"/>
      <c r="N176" s="8">
        <f>IF(N$9="One",One!$D177,IF(N$9="Two",Two!$D177,IF(N$9="Three",Three!$D177,IF(N$9="Four",Four!$D177,""))))</f>
        <v>0</v>
      </c>
      <c r="O176" s="25"/>
      <c r="P176" s="8">
        <f>IF(P$9="One",One!$D177,IF(P$9="Two",Two!$D177,IF(P$9="Three",Three!$D177,IF(P$9="Four",Four!$D177,""))))</f>
        <v>0</v>
      </c>
      <c r="Q176" s="25"/>
      <c r="R176" s="8">
        <f>IF(R$9="One",One!$D177,IF(R$9="Two",Two!$D177,IF(R$9="Three",Three!$D177,IF(R$9="Four",Four!$D177,""))))</f>
        <v>0</v>
      </c>
      <c r="S176" s="25"/>
      <c r="T176" s="8">
        <f>IF(T$9="One",One!$D177,IF(T$9="Two",Two!$D177,IF(T$9="Three",Three!$D177,IF(T$9="Four",Four!$D177,""))))</f>
        <v>0</v>
      </c>
      <c r="U176" s="25"/>
      <c r="V176" s="8" t="str">
        <f>IF(V$9="One",One!$D177,IF(V$9="Two",Two!$D177,IF(V$9="Three",Three!$D177,IF(V$9="Four",Four!$D177,""))))</f>
        <v/>
      </c>
      <c r="W176" s="25"/>
      <c r="X176" s="8" t="str">
        <f>IF(X$9="One",One!$D177,IF(X$9="Two",Two!$D177,IF(X$9="Three",Three!$D177,IF(X$9="Four",Four!$D177,""))))</f>
        <v/>
      </c>
      <c r="Y176" s="25"/>
      <c r="Z176" s="8" t="str">
        <f>IF(Z$9="One",One!$D177,IF(Z$9="Two",Two!$D177,IF(Z$9="Three",Three!$D177,IF(Z$9="Four",Four!$D177,""))))</f>
        <v/>
      </c>
    </row>
    <row r="177" spans="1:26">
      <c r="A177" s="24"/>
      <c r="B177" s="24"/>
      <c r="C177" s="24"/>
      <c r="D177" s="10">
        <f t="shared" si="2"/>
        <v>0</v>
      </c>
      <c r="E177" s="25"/>
      <c r="F177" s="8" t="str">
        <f>IF(F$9="One",One!$D178,IF(F$9="Two",Two!$D178,IF(F$9="Three",Three!$D178,IF(F$9="Four",Four!$D178,""))))</f>
        <v/>
      </c>
      <c r="G177" s="25"/>
      <c r="H177" s="8" t="str">
        <f>IF(H$9="One",One!$D178,IF(H$9="Two",Two!$D178,IF(H$9="Three",Three!$D178,IF(H$9="Four",Four!$D178,""))))</f>
        <v/>
      </c>
      <c r="I177" s="25"/>
      <c r="J177" s="8" t="str">
        <f>IF(J$9="One",One!$D178,IF(J$9="Two",Two!$D178,IF(J$9="Three",Three!$D178,IF(J$9="Four",Four!$D178,""))))</f>
        <v/>
      </c>
      <c r="K177" s="25"/>
      <c r="L177" s="8" t="str">
        <f>IF(L$9="One",One!$D178,IF(L$9="Two",Two!$D178,IF(L$9="Three",Three!$D178,IF(L$9="Four",Four!$D178,""))))</f>
        <v/>
      </c>
      <c r="M177" s="25"/>
      <c r="N177" s="8">
        <f>IF(N$9="One",One!$D178,IF(N$9="Two",Two!$D178,IF(N$9="Three",Three!$D178,IF(N$9="Four",Four!$D178,""))))</f>
        <v>0</v>
      </c>
      <c r="O177" s="25"/>
      <c r="P177" s="8">
        <f>IF(P$9="One",One!$D178,IF(P$9="Two",Two!$D178,IF(P$9="Three",Three!$D178,IF(P$9="Four",Four!$D178,""))))</f>
        <v>0</v>
      </c>
      <c r="Q177" s="25"/>
      <c r="R177" s="8">
        <f>IF(R$9="One",One!$D178,IF(R$9="Two",Two!$D178,IF(R$9="Three",Three!$D178,IF(R$9="Four",Four!$D178,""))))</f>
        <v>0</v>
      </c>
      <c r="S177" s="25"/>
      <c r="T177" s="8">
        <f>IF(T$9="One",One!$D178,IF(T$9="Two",Two!$D178,IF(T$9="Three",Three!$D178,IF(T$9="Four",Four!$D178,""))))</f>
        <v>0</v>
      </c>
      <c r="U177" s="25"/>
      <c r="V177" s="8" t="str">
        <f>IF(V$9="One",One!$D178,IF(V$9="Two",Two!$D178,IF(V$9="Three",Three!$D178,IF(V$9="Four",Four!$D178,""))))</f>
        <v/>
      </c>
      <c r="W177" s="25"/>
      <c r="X177" s="8" t="str">
        <f>IF(X$9="One",One!$D178,IF(X$9="Two",Two!$D178,IF(X$9="Three",Three!$D178,IF(X$9="Four",Four!$D178,""))))</f>
        <v/>
      </c>
      <c r="Y177" s="25"/>
      <c r="Z177" s="8" t="str">
        <f>IF(Z$9="One",One!$D178,IF(Z$9="Two",Two!$D178,IF(Z$9="Three",Three!$D178,IF(Z$9="Four",Four!$D178,""))))</f>
        <v/>
      </c>
    </row>
    <row r="178" spans="1:26">
      <c r="A178" s="24"/>
      <c r="B178" s="24"/>
      <c r="C178" s="24"/>
      <c r="D178" s="10">
        <f t="shared" si="2"/>
        <v>0</v>
      </c>
      <c r="E178" s="25"/>
      <c r="F178" s="8" t="str">
        <f>IF(F$9="One",One!$D179,IF(F$9="Two",Two!$D179,IF(F$9="Three",Three!$D179,IF(F$9="Four",Four!$D179,""))))</f>
        <v/>
      </c>
      <c r="G178" s="25"/>
      <c r="H178" s="8" t="str">
        <f>IF(H$9="One",One!$D179,IF(H$9="Two",Two!$D179,IF(H$9="Three",Three!$D179,IF(H$9="Four",Four!$D179,""))))</f>
        <v/>
      </c>
      <c r="I178" s="25"/>
      <c r="J178" s="8" t="str">
        <f>IF(J$9="One",One!$D179,IF(J$9="Two",Two!$D179,IF(J$9="Three",Three!$D179,IF(J$9="Four",Four!$D179,""))))</f>
        <v/>
      </c>
      <c r="K178" s="25"/>
      <c r="L178" s="8" t="str">
        <f>IF(L$9="One",One!$D179,IF(L$9="Two",Two!$D179,IF(L$9="Three",Three!$D179,IF(L$9="Four",Four!$D179,""))))</f>
        <v/>
      </c>
      <c r="M178" s="25"/>
      <c r="N178" s="8">
        <f>IF(N$9="One",One!$D179,IF(N$9="Two",Two!$D179,IF(N$9="Three",Three!$D179,IF(N$9="Four",Four!$D179,""))))</f>
        <v>0</v>
      </c>
      <c r="O178" s="25"/>
      <c r="P178" s="8">
        <f>IF(P$9="One",One!$D179,IF(P$9="Two",Two!$D179,IF(P$9="Three",Three!$D179,IF(P$9="Four",Four!$D179,""))))</f>
        <v>0</v>
      </c>
      <c r="Q178" s="25"/>
      <c r="R178" s="8">
        <f>IF(R$9="One",One!$D179,IF(R$9="Two",Two!$D179,IF(R$9="Three",Three!$D179,IF(R$9="Four",Four!$D179,""))))</f>
        <v>0</v>
      </c>
      <c r="S178" s="25"/>
      <c r="T178" s="8">
        <f>IF(T$9="One",One!$D179,IF(T$9="Two",Two!$D179,IF(T$9="Three",Three!$D179,IF(T$9="Four",Four!$D179,""))))</f>
        <v>0</v>
      </c>
      <c r="U178" s="25"/>
      <c r="V178" s="8" t="str">
        <f>IF(V$9="One",One!$D179,IF(V$9="Two",Two!$D179,IF(V$9="Three",Three!$D179,IF(V$9="Four",Four!$D179,""))))</f>
        <v/>
      </c>
      <c r="W178" s="25"/>
      <c r="X178" s="8" t="str">
        <f>IF(X$9="One",One!$D179,IF(X$9="Two",Two!$D179,IF(X$9="Three",Three!$D179,IF(X$9="Four",Four!$D179,""))))</f>
        <v/>
      </c>
      <c r="Y178" s="25"/>
      <c r="Z178" s="8" t="str">
        <f>IF(Z$9="One",One!$D179,IF(Z$9="Two",Two!$D179,IF(Z$9="Three",Three!$D179,IF(Z$9="Four",Four!$D179,""))))</f>
        <v/>
      </c>
    </row>
    <row r="179" spans="1:26">
      <c r="A179" s="24"/>
      <c r="B179" s="24"/>
      <c r="C179" s="24"/>
      <c r="D179" s="10">
        <f t="shared" si="2"/>
        <v>0</v>
      </c>
      <c r="E179" s="25"/>
      <c r="F179" s="8" t="str">
        <f>IF(F$9="One",One!$D180,IF(F$9="Two",Two!$D180,IF(F$9="Three",Three!$D180,IF(F$9="Four",Four!$D180,""))))</f>
        <v/>
      </c>
      <c r="G179" s="25"/>
      <c r="H179" s="8" t="str">
        <f>IF(H$9="One",One!$D180,IF(H$9="Two",Two!$D180,IF(H$9="Three",Three!$D180,IF(H$9="Four",Four!$D180,""))))</f>
        <v/>
      </c>
      <c r="I179" s="25"/>
      <c r="J179" s="8" t="str">
        <f>IF(J$9="One",One!$D180,IF(J$9="Two",Two!$D180,IF(J$9="Three",Three!$D180,IF(J$9="Four",Four!$D180,""))))</f>
        <v/>
      </c>
      <c r="K179" s="25"/>
      <c r="L179" s="8" t="str">
        <f>IF(L$9="One",One!$D180,IF(L$9="Two",Two!$D180,IF(L$9="Three",Three!$D180,IF(L$9="Four",Four!$D180,""))))</f>
        <v/>
      </c>
      <c r="M179" s="25"/>
      <c r="N179" s="8">
        <f>IF(N$9="One",One!$D180,IF(N$9="Two",Two!$D180,IF(N$9="Three",Three!$D180,IF(N$9="Four",Four!$D180,""))))</f>
        <v>0</v>
      </c>
      <c r="O179" s="25"/>
      <c r="P179" s="8">
        <f>IF(P$9="One",One!$D180,IF(P$9="Two",Two!$D180,IF(P$9="Three",Three!$D180,IF(P$9="Four",Four!$D180,""))))</f>
        <v>0</v>
      </c>
      <c r="Q179" s="25"/>
      <c r="R179" s="8">
        <f>IF(R$9="One",One!$D180,IF(R$9="Two",Two!$D180,IF(R$9="Three",Three!$D180,IF(R$9="Four",Four!$D180,""))))</f>
        <v>0</v>
      </c>
      <c r="S179" s="25"/>
      <c r="T179" s="8">
        <f>IF(T$9="One",One!$D180,IF(T$9="Two",Two!$D180,IF(T$9="Three",Three!$D180,IF(T$9="Four",Four!$D180,""))))</f>
        <v>0</v>
      </c>
      <c r="U179" s="25"/>
      <c r="V179" s="8" t="str">
        <f>IF(V$9="One",One!$D180,IF(V$9="Two",Two!$D180,IF(V$9="Three",Three!$D180,IF(V$9="Four",Four!$D180,""))))</f>
        <v/>
      </c>
      <c r="W179" s="25"/>
      <c r="X179" s="8" t="str">
        <f>IF(X$9="One",One!$D180,IF(X$9="Two",Two!$D180,IF(X$9="Three",Three!$D180,IF(X$9="Four",Four!$D180,""))))</f>
        <v/>
      </c>
      <c r="Y179" s="25"/>
      <c r="Z179" s="8" t="str">
        <f>IF(Z$9="One",One!$D180,IF(Z$9="Two",Two!$D180,IF(Z$9="Three",Three!$D180,IF(Z$9="Four",Four!$D180,""))))</f>
        <v/>
      </c>
    </row>
    <row r="180" spans="1:26">
      <c r="A180" s="24"/>
      <c r="B180" s="24"/>
      <c r="C180" s="24"/>
      <c r="D180" s="10">
        <f t="shared" si="2"/>
        <v>0</v>
      </c>
      <c r="E180" s="25"/>
      <c r="F180" s="8" t="str">
        <f>IF(F$9="One",One!$D181,IF(F$9="Two",Two!$D181,IF(F$9="Three",Three!$D181,IF(F$9="Four",Four!$D181,""))))</f>
        <v/>
      </c>
      <c r="G180" s="25"/>
      <c r="H180" s="8" t="str">
        <f>IF(H$9="One",One!$D181,IF(H$9="Two",Two!$D181,IF(H$9="Three",Three!$D181,IF(H$9="Four",Four!$D181,""))))</f>
        <v/>
      </c>
      <c r="I180" s="25"/>
      <c r="J180" s="8" t="str">
        <f>IF(J$9="One",One!$D181,IF(J$9="Two",Two!$D181,IF(J$9="Three",Three!$D181,IF(J$9="Four",Four!$D181,""))))</f>
        <v/>
      </c>
      <c r="K180" s="25"/>
      <c r="L180" s="8" t="str">
        <f>IF(L$9="One",One!$D181,IF(L$9="Two",Two!$D181,IF(L$9="Three",Three!$D181,IF(L$9="Four",Four!$D181,""))))</f>
        <v/>
      </c>
      <c r="M180" s="25"/>
      <c r="N180" s="8">
        <f>IF(N$9="One",One!$D181,IF(N$9="Two",Two!$D181,IF(N$9="Three",Three!$D181,IF(N$9="Four",Four!$D181,""))))</f>
        <v>0</v>
      </c>
      <c r="O180" s="25"/>
      <c r="P180" s="8">
        <f>IF(P$9="One",One!$D181,IF(P$9="Two",Two!$D181,IF(P$9="Three",Three!$D181,IF(P$9="Four",Four!$D181,""))))</f>
        <v>0</v>
      </c>
      <c r="Q180" s="25"/>
      <c r="R180" s="8">
        <f>IF(R$9="One",One!$D181,IF(R$9="Two",Two!$D181,IF(R$9="Three",Three!$D181,IF(R$9="Four",Four!$D181,""))))</f>
        <v>0</v>
      </c>
      <c r="S180" s="25"/>
      <c r="T180" s="8">
        <f>IF(T$9="One",One!$D181,IF(T$9="Two",Two!$D181,IF(T$9="Three",Three!$D181,IF(T$9="Four",Four!$D181,""))))</f>
        <v>0</v>
      </c>
      <c r="U180" s="25"/>
      <c r="V180" s="8" t="str">
        <f>IF(V$9="One",One!$D181,IF(V$9="Two",Two!$D181,IF(V$9="Three",Three!$D181,IF(V$9="Four",Four!$D181,""))))</f>
        <v/>
      </c>
      <c r="W180" s="25"/>
      <c r="X180" s="8" t="str">
        <f>IF(X$9="One",One!$D181,IF(X$9="Two",Two!$D181,IF(X$9="Three",Three!$D181,IF(X$9="Four",Four!$D181,""))))</f>
        <v/>
      </c>
      <c r="Y180" s="25"/>
      <c r="Z180" s="8" t="str">
        <f>IF(Z$9="One",One!$D181,IF(Z$9="Two",Two!$D181,IF(Z$9="Three",Three!$D181,IF(Z$9="Four",Four!$D181,""))))</f>
        <v/>
      </c>
    </row>
    <row r="181" spans="1:26">
      <c r="A181" s="24"/>
      <c r="B181" s="24"/>
      <c r="C181" s="24"/>
      <c r="D181" s="10">
        <f t="shared" si="2"/>
        <v>0</v>
      </c>
      <c r="E181" s="25"/>
      <c r="F181" s="8" t="str">
        <f>IF(F$9="One",One!$D182,IF(F$9="Two",Two!$D182,IF(F$9="Three",Three!$D182,IF(F$9="Four",Four!$D182,""))))</f>
        <v/>
      </c>
      <c r="G181" s="25"/>
      <c r="H181" s="8" t="str">
        <f>IF(H$9="One",One!$D182,IF(H$9="Two",Two!$D182,IF(H$9="Three",Three!$D182,IF(H$9="Four",Four!$D182,""))))</f>
        <v/>
      </c>
      <c r="I181" s="25"/>
      <c r="J181" s="8" t="str">
        <f>IF(J$9="One",One!$D182,IF(J$9="Two",Two!$D182,IF(J$9="Three",Three!$D182,IF(J$9="Four",Four!$D182,""))))</f>
        <v/>
      </c>
      <c r="K181" s="25"/>
      <c r="L181" s="8" t="str">
        <f>IF(L$9="One",One!$D182,IF(L$9="Two",Two!$D182,IF(L$9="Three",Three!$D182,IF(L$9="Four",Four!$D182,""))))</f>
        <v/>
      </c>
      <c r="M181" s="25"/>
      <c r="N181" s="8">
        <f>IF(N$9="One",One!$D182,IF(N$9="Two",Two!$D182,IF(N$9="Three",Three!$D182,IF(N$9="Four",Four!$D182,""))))</f>
        <v>0</v>
      </c>
      <c r="O181" s="25"/>
      <c r="P181" s="8">
        <f>IF(P$9="One",One!$D182,IF(P$9="Two",Two!$D182,IF(P$9="Three",Three!$D182,IF(P$9="Four",Four!$D182,""))))</f>
        <v>0</v>
      </c>
      <c r="Q181" s="25"/>
      <c r="R181" s="8">
        <f>IF(R$9="One",One!$D182,IF(R$9="Two",Two!$D182,IF(R$9="Three",Three!$D182,IF(R$9="Four",Four!$D182,""))))</f>
        <v>0</v>
      </c>
      <c r="S181" s="25"/>
      <c r="T181" s="8">
        <f>IF(T$9="One",One!$D182,IF(T$9="Two",Two!$D182,IF(T$9="Three",Three!$D182,IF(T$9="Four",Four!$D182,""))))</f>
        <v>0</v>
      </c>
      <c r="U181" s="25"/>
      <c r="V181" s="8" t="str">
        <f>IF(V$9="One",One!$D182,IF(V$9="Two",Two!$D182,IF(V$9="Three",Three!$D182,IF(V$9="Four",Four!$D182,""))))</f>
        <v/>
      </c>
      <c r="W181" s="25"/>
      <c r="X181" s="8" t="str">
        <f>IF(X$9="One",One!$D182,IF(X$9="Two",Two!$D182,IF(X$9="Three",Three!$D182,IF(X$9="Four",Four!$D182,""))))</f>
        <v/>
      </c>
      <c r="Y181" s="25"/>
      <c r="Z181" s="8" t="str">
        <f>IF(Z$9="One",One!$D182,IF(Z$9="Two",Two!$D182,IF(Z$9="Three",Three!$D182,IF(Z$9="Four",Four!$D182,""))))</f>
        <v/>
      </c>
    </row>
    <row r="182" spans="1:26">
      <c r="A182" s="24"/>
      <c r="B182" s="24"/>
      <c r="C182" s="24"/>
      <c r="D182" s="10">
        <f t="shared" si="2"/>
        <v>0</v>
      </c>
      <c r="E182" s="25"/>
      <c r="F182" s="8" t="str">
        <f>IF(F$9="One",One!$D183,IF(F$9="Two",Two!$D183,IF(F$9="Three",Three!$D183,IF(F$9="Four",Four!$D183,""))))</f>
        <v/>
      </c>
      <c r="G182" s="25"/>
      <c r="H182" s="8" t="str">
        <f>IF(H$9="One",One!$D183,IF(H$9="Two",Two!$D183,IF(H$9="Three",Three!$D183,IF(H$9="Four",Four!$D183,""))))</f>
        <v/>
      </c>
      <c r="I182" s="25"/>
      <c r="J182" s="8" t="str">
        <f>IF(J$9="One",One!$D183,IF(J$9="Two",Two!$D183,IF(J$9="Three",Three!$D183,IF(J$9="Four",Four!$D183,""))))</f>
        <v/>
      </c>
      <c r="K182" s="25"/>
      <c r="L182" s="8" t="str">
        <f>IF(L$9="One",One!$D183,IF(L$9="Two",Two!$D183,IF(L$9="Three",Three!$D183,IF(L$9="Four",Four!$D183,""))))</f>
        <v/>
      </c>
      <c r="M182" s="25"/>
      <c r="N182" s="8">
        <f>IF(N$9="One",One!$D183,IF(N$9="Two",Two!$D183,IF(N$9="Three",Three!$D183,IF(N$9="Four",Four!$D183,""))))</f>
        <v>0</v>
      </c>
      <c r="O182" s="25"/>
      <c r="P182" s="8">
        <f>IF(P$9="One",One!$D183,IF(P$9="Two",Two!$D183,IF(P$9="Three",Three!$D183,IF(P$9="Four",Four!$D183,""))))</f>
        <v>0</v>
      </c>
      <c r="Q182" s="25"/>
      <c r="R182" s="8">
        <f>IF(R$9="One",One!$D183,IF(R$9="Two",Two!$D183,IF(R$9="Three",Three!$D183,IF(R$9="Four",Four!$D183,""))))</f>
        <v>0</v>
      </c>
      <c r="S182" s="25"/>
      <c r="T182" s="8">
        <f>IF(T$9="One",One!$D183,IF(T$9="Two",Two!$D183,IF(T$9="Three",Three!$D183,IF(T$9="Four",Four!$D183,""))))</f>
        <v>0</v>
      </c>
      <c r="U182" s="25"/>
      <c r="V182" s="8" t="str">
        <f>IF(V$9="One",One!$D183,IF(V$9="Two",Two!$D183,IF(V$9="Three",Three!$D183,IF(V$9="Four",Four!$D183,""))))</f>
        <v/>
      </c>
      <c r="W182" s="25"/>
      <c r="X182" s="8" t="str">
        <f>IF(X$9="One",One!$D183,IF(X$9="Two",Two!$D183,IF(X$9="Three",Three!$D183,IF(X$9="Four",Four!$D183,""))))</f>
        <v/>
      </c>
      <c r="Y182" s="25"/>
      <c r="Z182" s="8" t="str">
        <f>IF(Z$9="One",One!$D183,IF(Z$9="Two",Two!$D183,IF(Z$9="Three",Three!$D183,IF(Z$9="Four",Four!$D183,""))))</f>
        <v/>
      </c>
    </row>
    <row r="183" spans="1:26">
      <c r="A183" s="24"/>
      <c r="B183" s="24"/>
      <c r="C183" s="24"/>
      <c r="D183" s="10">
        <f t="shared" si="2"/>
        <v>0</v>
      </c>
      <c r="E183" s="25"/>
      <c r="F183" s="8" t="str">
        <f>IF(F$9="One",One!$D184,IF(F$9="Two",Two!$D184,IF(F$9="Three",Three!$D184,IF(F$9="Four",Four!$D184,""))))</f>
        <v/>
      </c>
      <c r="G183" s="25"/>
      <c r="H183" s="8" t="str">
        <f>IF(H$9="One",One!$D184,IF(H$9="Two",Two!$D184,IF(H$9="Three",Three!$D184,IF(H$9="Four",Four!$D184,""))))</f>
        <v/>
      </c>
      <c r="I183" s="25"/>
      <c r="J183" s="8" t="str">
        <f>IF(J$9="One",One!$D184,IF(J$9="Two",Two!$D184,IF(J$9="Three",Three!$D184,IF(J$9="Four",Four!$D184,""))))</f>
        <v/>
      </c>
      <c r="K183" s="25"/>
      <c r="L183" s="8" t="str">
        <f>IF(L$9="One",One!$D184,IF(L$9="Two",Two!$D184,IF(L$9="Three",Three!$D184,IF(L$9="Four",Four!$D184,""))))</f>
        <v/>
      </c>
      <c r="M183" s="25"/>
      <c r="N183" s="8">
        <f>IF(N$9="One",One!$D184,IF(N$9="Two",Two!$D184,IF(N$9="Three",Three!$D184,IF(N$9="Four",Four!$D184,""))))</f>
        <v>0</v>
      </c>
      <c r="O183" s="25"/>
      <c r="P183" s="8">
        <f>IF(P$9="One",One!$D184,IF(P$9="Two",Two!$D184,IF(P$9="Three",Three!$D184,IF(P$9="Four",Four!$D184,""))))</f>
        <v>0</v>
      </c>
      <c r="Q183" s="25"/>
      <c r="R183" s="8">
        <f>IF(R$9="One",One!$D184,IF(R$9="Two",Two!$D184,IF(R$9="Three",Three!$D184,IF(R$9="Four",Four!$D184,""))))</f>
        <v>0</v>
      </c>
      <c r="S183" s="25"/>
      <c r="T183" s="8">
        <f>IF(T$9="One",One!$D184,IF(T$9="Two",Two!$D184,IF(T$9="Three",Three!$D184,IF(T$9="Four",Four!$D184,""))))</f>
        <v>0</v>
      </c>
      <c r="U183" s="25"/>
      <c r="V183" s="8" t="str">
        <f>IF(V$9="One",One!$D184,IF(V$9="Two",Two!$D184,IF(V$9="Three",Three!$D184,IF(V$9="Four",Four!$D184,""))))</f>
        <v/>
      </c>
      <c r="W183" s="25"/>
      <c r="X183" s="8" t="str">
        <f>IF(X$9="One",One!$D184,IF(X$9="Two",Two!$D184,IF(X$9="Three",Three!$D184,IF(X$9="Four",Four!$D184,""))))</f>
        <v/>
      </c>
      <c r="Y183" s="25"/>
      <c r="Z183" s="8" t="str">
        <f>IF(Z$9="One",One!$D184,IF(Z$9="Two",Two!$D184,IF(Z$9="Three",Three!$D184,IF(Z$9="Four",Four!$D184,""))))</f>
        <v/>
      </c>
    </row>
    <row r="184" spans="1:26">
      <c r="A184" s="24"/>
      <c r="B184" s="24"/>
      <c r="C184" s="24"/>
      <c r="D184" s="10">
        <f t="shared" si="2"/>
        <v>0</v>
      </c>
      <c r="E184" s="25"/>
      <c r="F184" s="8" t="str">
        <f>IF(F$9="One",One!$D185,IF(F$9="Two",Two!$D185,IF(F$9="Three",Three!$D185,IF(F$9="Four",Four!$D185,""))))</f>
        <v/>
      </c>
      <c r="G184" s="25"/>
      <c r="H184" s="8" t="str">
        <f>IF(H$9="One",One!$D185,IF(H$9="Two",Two!$D185,IF(H$9="Three",Three!$D185,IF(H$9="Four",Four!$D185,""))))</f>
        <v/>
      </c>
      <c r="I184" s="25"/>
      <c r="J184" s="8" t="str">
        <f>IF(J$9="One",One!$D185,IF(J$9="Two",Two!$D185,IF(J$9="Three",Three!$D185,IF(J$9="Four",Four!$D185,""))))</f>
        <v/>
      </c>
      <c r="K184" s="25"/>
      <c r="L184" s="8" t="str">
        <f>IF(L$9="One",One!$D185,IF(L$9="Two",Two!$D185,IF(L$9="Three",Three!$D185,IF(L$9="Four",Four!$D185,""))))</f>
        <v/>
      </c>
      <c r="M184" s="25"/>
      <c r="N184" s="8">
        <f>IF(N$9="One",One!$D185,IF(N$9="Two",Two!$D185,IF(N$9="Three",Three!$D185,IF(N$9="Four",Four!$D185,""))))</f>
        <v>0</v>
      </c>
      <c r="O184" s="25"/>
      <c r="P184" s="8">
        <f>IF(P$9="One",One!$D185,IF(P$9="Two",Two!$D185,IF(P$9="Three",Three!$D185,IF(P$9="Four",Four!$D185,""))))</f>
        <v>0</v>
      </c>
      <c r="Q184" s="25"/>
      <c r="R184" s="8">
        <f>IF(R$9="One",One!$D185,IF(R$9="Two",Two!$D185,IF(R$9="Three",Three!$D185,IF(R$9="Four",Four!$D185,""))))</f>
        <v>0</v>
      </c>
      <c r="S184" s="25"/>
      <c r="T184" s="8">
        <f>IF(T$9="One",One!$D185,IF(T$9="Two",Two!$D185,IF(T$9="Three",Three!$D185,IF(T$9="Four",Four!$D185,""))))</f>
        <v>0</v>
      </c>
      <c r="U184" s="25"/>
      <c r="V184" s="8" t="str">
        <f>IF(V$9="One",One!$D185,IF(V$9="Two",Two!$D185,IF(V$9="Three",Three!$D185,IF(V$9="Four",Four!$D185,""))))</f>
        <v/>
      </c>
      <c r="W184" s="25"/>
      <c r="X184" s="8" t="str">
        <f>IF(X$9="One",One!$D185,IF(X$9="Two",Two!$D185,IF(X$9="Three",Three!$D185,IF(X$9="Four",Four!$D185,""))))</f>
        <v/>
      </c>
      <c r="Y184" s="25"/>
      <c r="Z184" s="8" t="str">
        <f>IF(Z$9="One",One!$D185,IF(Z$9="Two",Two!$D185,IF(Z$9="Three",Three!$D185,IF(Z$9="Four",Four!$D185,""))))</f>
        <v/>
      </c>
    </row>
    <row r="185" spans="1:26">
      <c r="A185" s="24"/>
      <c r="B185" s="24"/>
      <c r="C185" s="24"/>
      <c r="D185" s="10">
        <f t="shared" si="2"/>
        <v>0</v>
      </c>
      <c r="E185" s="25"/>
      <c r="F185" s="8" t="str">
        <f>IF(F$9="One",One!$D186,IF(F$9="Two",Two!$D186,IF(F$9="Three",Three!$D186,IF(F$9="Four",Four!$D186,""))))</f>
        <v/>
      </c>
      <c r="G185" s="25"/>
      <c r="H185" s="8" t="str">
        <f>IF(H$9="One",One!$D186,IF(H$9="Two",Two!$D186,IF(H$9="Three",Three!$D186,IF(H$9="Four",Four!$D186,""))))</f>
        <v/>
      </c>
      <c r="I185" s="25"/>
      <c r="J185" s="8" t="str">
        <f>IF(J$9="One",One!$D186,IF(J$9="Two",Two!$D186,IF(J$9="Three",Three!$D186,IF(J$9="Four",Four!$D186,""))))</f>
        <v/>
      </c>
      <c r="K185" s="25"/>
      <c r="L185" s="8" t="str">
        <f>IF(L$9="One",One!$D186,IF(L$9="Two",Two!$D186,IF(L$9="Three",Three!$D186,IF(L$9="Four",Four!$D186,""))))</f>
        <v/>
      </c>
      <c r="M185" s="25"/>
      <c r="N185" s="8">
        <f>IF(N$9="One",One!$D186,IF(N$9="Two",Two!$D186,IF(N$9="Three",Three!$D186,IF(N$9="Four",Four!$D186,""))))</f>
        <v>0</v>
      </c>
      <c r="O185" s="25"/>
      <c r="P185" s="8">
        <f>IF(P$9="One",One!$D186,IF(P$9="Two",Two!$D186,IF(P$9="Three",Three!$D186,IF(P$9="Four",Four!$D186,""))))</f>
        <v>0</v>
      </c>
      <c r="Q185" s="25"/>
      <c r="R185" s="8">
        <f>IF(R$9="One",One!$D186,IF(R$9="Two",Two!$D186,IF(R$9="Three",Three!$D186,IF(R$9="Four",Four!$D186,""))))</f>
        <v>0</v>
      </c>
      <c r="S185" s="25"/>
      <c r="T185" s="8">
        <f>IF(T$9="One",One!$D186,IF(T$9="Two",Two!$D186,IF(T$9="Three",Three!$D186,IF(T$9="Four",Four!$D186,""))))</f>
        <v>0</v>
      </c>
      <c r="U185" s="25"/>
      <c r="V185" s="8" t="str">
        <f>IF(V$9="One",One!$D186,IF(V$9="Two",Two!$D186,IF(V$9="Three",Three!$D186,IF(V$9="Four",Four!$D186,""))))</f>
        <v/>
      </c>
      <c r="W185" s="25"/>
      <c r="X185" s="8" t="str">
        <f>IF(X$9="One",One!$D186,IF(X$9="Two",Two!$D186,IF(X$9="Three",Three!$D186,IF(X$9="Four",Four!$D186,""))))</f>
        <v/>
      </c>
      <c r="Y185" s="25"/>
      <c r="Z185" s="8" t="str">
        <f>IF(Z$9="One",One!$D186,IF(Z$9="Two",Two!$D186,IF(Z$9="Three",Three!$D186,IF(Z$9="Four",Four!$D186,""))))</f>
        <v/>
      </c>
    </row>
    <row r="186" spans="1:26">
      <c r="A186" s="24"/>
      <c r="B186" s="24"/>
      <c r="C186" s="24"/>
      <c r="D186" s="10">
        <f t="shared" si="2"/>
        <v>0</v>
      </c>
      <c r="E186" s="25"/>
      <c r="F186" s="8" t="str">
        <f>IF(F$9="One",One!$D187,IF(F$9="Two",Two!$D187,IF(F$9="Three",Three!$D187,IF(F$9="Four",Four!$D187,""))))</f>
        <v/>
      </c>
      <c r="G186" s="25"/>
      <c r="H186" s="8" t="str">
        <f>IF(H$9="One",One!$D187,IF(H$9="Two",Two!$D187,IF(H$9="Three",Three!$D187,IF(H$9="Four",Four!$D187,""))))</f>
        <v/>
      </c>
      <c r="I186" s="25"/>
      <c r="J186" s="8" t="str">
        <f>IF(J$9="One",One!$D187,IF(J$9="Two",Two!$D187,IF(J$9="Three",Three!$D187,IF(J$9="Four",Four!$D187,""))))</f>
        <v/>
      </c>
      <c r="K186" s="25"/>
      <c r="L186" s="8" t="str">
        <f>IF(L$9="One",One!$D187,IF(L$9="Two",Two!$D187,IF(L$9="Three",Three!$D187,IF(L$9="Four",Four!$D187,""))))</f>
        <v/>
      </c>
      <c r="M186" s="25"/>
      <c r="N186" s="8">
        <f>IF(N$9="One",One!$D187,IF(N$9="Two",Two!$D187,IF(N$9="Three",Three!$D187,IF(N$9="Four",Four!$D187,""))))</f>
        <v>0</v>
      </c>
      <c r="O186" s="25"/>
      <c r="P186" s="8">
        <f>IF(P$9="One",One!$D187,IF(P$9="Two",Two!$D187,IF(P$9="Three",Three!$D187,IF(P$9="Four",Four!$D187,""))))</f>
        <v>0</v>
      </c>
      <c r="Q186" s="25"/>
      <c r="R186" s="8">
        <f>IF(R$9="One",One!$D187,IF(R$9="Two",Two!$D187,IF(R$9="Three",Three!$D187,IF(R$9="Four",Four!$D187,""))))</f>
        <v>0</v>
      </c>
      <c r="S186" s="25"/>
      <c r="T186" s="8">
        <f>IF(T$9="One",One!$D187,IF(T$9="Two",Two!$D187,IF(T$9="Three",Three!$D187,IF(T$9="Four",Four!$D187,""))))</f>
        <v>0</v>
      </c>
      <c r="U186" s="25"/>
      <c r="V186" s="8" t="str">
        <f>IF(V$9="One",One!$D187,IF(V$9="Two",Two!$D187,IF(V$9="Three",Three!$D187,IF(V$9="Four",Four!$D187,""))))</f>
        <v/>
      </c>
      <c r="W186" s="25"/>
      <c r="X186" s="8" t="str">
        <f>IF(X$9="One",One!$D187,IF(X$9="Two",Two!$D187,IF(X$9="Three",Three!$D187,IF(X$9="Four",Four!$D187,""))))</f>
        <v/>
      </c>
      <c r="Y186" s="25"/>
      <c r="Z186" s="8" t="str">
        <f>IF(Z$9="One",One!$D187,IF(Z$9="Two",Two!$D187,IF(Z$9="Three",Three!$D187,IF(Z$9="Four",Four!$D187,""))))</f>
        <v/>
      </c>
    </row>
    <row r="187" spans="1:26">
      <c r="A187" s="24"/>
      <c r="B187" s="24"/>
      <c r="C187" s="24"/>
      <c r="D187" s="10">
        <f t="shared" si="2"/>
        <v>0</v>
      </c>
      <c r="E187" s="25"/>
      <c r="F187" s="8" t="str">
        <f>IF(F$9="One",One!$D188,IF(F$9="Two",Two!$D188,IF(F$9="Three",Three!$D188,IF(F$9="Four",Four!$D188,""))))</f>
        <v/>
      </c>
      <c r="G187" s="25"/>
      <c r="H187" s="8" t="str">
        <f>IF(H$9="One",One!$D188,IF(H$9="Two",Two!$D188,IF(H$9="Three",Three!$D188,IF(H$9="Four",Four!$D188,""))))</f>
        <v/>
      </c>
      <c r="I187" s="25"/>
      <c r="J187" s="8" t="str">
        <f>IF(J$9="One",One!$D188,IF(J$9="Two",Two!$D188,IF(J$9="Three",Three!$D188,IF(J$9="Four",Four!$D188,""))))</f>
        <v/>
      </c>
      <c r="K187" s="25"/>
      <c r="L187" s="8" t="str">
        <f>IF(L$9="One",One!$D188,IF(L$9="Two",Two!$D188,IF(L$9="Three",Three!$D188,IF(L$9="Four",Four!$D188,""))))</f>
        <v/>
      </c>
      <c r="M187" s="25"/>
      <c r="N187" s="8">
        <f>IF(N$9="One",One!$D188,IF(N$9="Two",Two!$D188,IF(N$9="Three",Three!$D188,IF(N$9="Four",Four!$D188,""))))</f>
        <v>0</v>
      </c>
      <c r="O187" s="25"/>
      <c r="P187" s="8">
        <f>IF(P$9="One",One!$D188,IF(P$9="Two",Two!$D188,IF(P$9="Three",Three!$D188,IF(P$9="Four",Four!$D188,""))))</f>
        <v>0</v>
      </c>
      <c r="Q187" s="25"/>
      <c r="R187" s="8">
        <f>IF(R$9="One",One!$D188,IF(R$9="Two",Two!$D188,IF(R$9="Three",Three!$D188,IF(R$9="Four",Four!$D188,""))))</f>
        <v>0</v>
      </c>
      <c r="S187" s="25"/>
      <c r="T187" s="8">
        <f>IF(T$9="One",One!$D188,IF(T$9="Two",Two!$D188,IF(T$9="Three",Three!$D188,IF(T$9="Four",Four!$D188,""))))</f>
        <v>0</v>
      </c>
      <c r="U187" s="25"/>
      <c r="V187" s="8" t="str">
        <f>IF(V$9="One",One!$D188,IF(V$9="Two",Two!$D188,IF(V$9="Three",Three!$D188,IF(V$9="Four",Four!$D188,""))))</f>
        <v/>
      </c>
      <c r="W187" s="25"/>
      <c r="X187" s="8" t="str">
        <f>IF(X$9="One",One!$D188,IF(X$9="Two",Two!$D188,IF(X$9="Three",Three!$D188,IF(X$9="Four",Four!$D188,""))))</f>
        <v/>
      </c>
      <c r="Y187" s="25"/>
      <c r="Z187" s="8" t="str">
        <f>IF(Z$9="One",One!$D188,IF(Z$9="Two",Two!$D188,IF(Z$9="Three",Three!$D188,IF(Z$9="Four",Four!$D188,""))))</f>
        <v/>
      </c>
    </row>
    <row r="188" spans="1:26">
      <c r="A188" s="24"/>
      <c r="B188" s="24"/>
      <c r="C188" s="24"/>
      <c r="D188" s="10">
        <f t="shared" si="2"/>
        <v>0</v>
      </c>
      <c r="E188" s="25"/>
      <c r="F188" s="8" t="str">
        <f>IF(F$9="One",One!$D189,IF(F$9="Two",Two!$D189,IF(F$9="Three",Three!$D189,IF(F$9="Four",Four!$D189,""))))</f>
        <v/>
      </c>
      <c r="G188" s="25"/>
      <c r="H188" s="8" t="str">
        <f>IF(H$9="One",One!$D189,IF(H$9="Two",Two!$D189,IF(H$9="Three",Three!$D189,IF(H$9="Four",Four!$D189,""))))</f>
        <v/>
      </c>
      <c r="I188" s="25"/>
      <c r="J188" s="8" t="str">
        <f>IF(J$9="One",One!$D189,IF(J$9="Two",Two!$D189,IF(J$9="Three",Three!$D189,IF(J$9="Four",Four!$D189,""))))</f>
        <v/>
      </c>
      <c r="K188" s="25"/>
      <c r="L188" s="8" t="str">
        <f>IF(L$9="One",One!$D189,IF(L$9="Two",Two!$D189,IF(L$9="Three",Three!$D189,IF(L$9="Four",Four!$D189,""))))</f>
        <v/>
      </c>
      <c r="M188" s="25"/>
      <c r="N188" s="8">
        <f>IF(N$9="One",One!$D189,IF(N$9="Two",Two!$D189,IF(N$9="Three",Three!$D189,IF(N$9="Four",Four!$D189,""))))</f>
        <v>0</v>
      </c>
      <c r="O188" s="25"/>
      <c r="P188" s="8">
        <f>IF(P$9="One",One!$D189,IF(P$9="Two",Two!$D189,IF(P$9="Three",Three!$D189,IF(P$9="Four",Four!$D189,""))))</f>
        <v>0</v>
      </c>
      <c r="Q188" s="25"/>
      <c r="R188" s="8">
        <f>IF(R$9="One",One!$D189,IF(R$9="Two",Two!$D189,IF(R$9="Three",Three!$D189,IF(R$9="Four",Four!$D189,""))))</f>
        <v>0</v>
      </c>
      <c r="S188" s="25"/>
      <c r="T188" s="8">
        <f>IF(T$9="One",One!$D189,IF(T$9="Two",Two!$D189,IF(T$9="Three",Three!$D189,IF(T$9="Four",Four!$D189,""))))</f>
        <v>0</v>
      </c>
      <c r="U188" s="25"/>
      <c r="V188" s="8" t="str">
        <f>IF(V$9="One",One!$D189,IF(V$9="Two",Two!$D189,IF(V$9="Three",Three!$D189,IF(V$9="Four",Four!$D189,""))))</f>
        <v/>
      </c>
      <c r="W188" s="25"/>
      <c r="X188" s="8" t="str">
        <f>IF(X$9="One",One!$D189,IF(X$9="Two",Two!$D189,IF(X$9="Three",Three!$D189,IF(X$9="Four",Four!$D189,""))))</f>
        <v/>
      </c>
      <c r="Y188" s="25"/>
      <c r="Z188" s="8" t="str">
        <f>IF(Z$9="One",One!$D189,IF(Z$9="Two",Two!$D189,IF(Z$9="Three",Three!$D189,IF(Z$9="Four",Four!$D189,""))))</f>
        <v/>
      </c>
    </row>
    <row r="189" spans="1:26">
      <c r="A189" s="24"/>
      <c r="B189" s="24"/>
      <c r="C189" s="24"/>
      <c r="D189" s="10">
        <f t="shared" si="2"/>
        <v>0</v>
      </c>
      <c r="E189" s="25"/>
      <c r="F189" s="8" t="str">
        <f>IF(F$9="One",One!$D190,IF(F$9="Two",Two!$D190,IF(F$9="Three",Three!$D190,IF(F$9="Four",Four!$D190,""))))</f>
        <v/>
      </c>
      <c r="G189" s="25"/>
      <c r="H189" s="8" t="str">
        <f>IF(H$9="One",One!$D190,IF(H$9="Two",Two!$D190,IF(H$9="Three",Three!$D190,IF(H$9="Four",Four!$D190,""))))</f>
        <v/>
      </c>
      <c r="I189" s="25"/>
      <c r="J189" s="8" t="str">
        <f>IF(J$9="One",One!$D190,IF(J$9="Two",Two!$D190,IF(J$9="Three",Three!$D190,IF(J$9="Four",Four!$D190,""))))</f>
        <v/>
      </c>
      <c r="K189" s="25"/>
      <c r="L189" s="8" t="str">
        <f>IF(L$9="One",One!$D190,IF(L$9="Two",Two!$D190,IF(L$9="Three",Three!$D190,IF(L$9="Four",Four!$D190,""))))</f>
        <v/>
      </c>
      <c r="M189" s="25"/>
      <c r="N189" s="8">
        <f>IF(N$9="One",One!$D190,IF(N$9="Two",Two!$D190,IF(N$9="Three",Three!$D190,IF(N$9="Four",Four!$D190,""))))</f>
        <v>0</v>
      </c>
      <c r="O189" s="25"/>
      <c r="P189" s="8">
        <f>IF(P$9="One",One!$D190,IF(P$9="Two",Two!$D190,IF(P$9="Three",Three!$D190,IF(P$9="Four",Four!$D190,""))))</f>
        <v>0</v>
      </c>
      <c r="Q189" s="25"/>
      <c r="R189" s="8">
        <f>IF(R$9="One",One!$D190,IF(R$9="Two",Two!$D190,IF(R$9="Three",Three!$D190,IF(R$9="Four",Four!$D190,""))))</f>
        <v>0</v>
      </c>
      <c r="S189" s="25"/>
      <c r="T189" s="8">
        <f>IF(T$9="One",One!$D190,IF(T$9="Two",Two!$D190,IF(T$9="Three",Three!$D190,IF(T$9="Four",Four!$D190,""))))</f>
        <v>0</v>
      </c>
      <c r="U189" s="25"/>
      <c r="V189" s="8" t="str">
        <f>IF(V$9="One",One!$D190,IF(V$9="Two",Two!$D190,IF(V$9="Three",Three!$D190,IF(V$9="Four",Four!$D190,""))))</f>
        <v/>
      </c>
      <c r="W189" s="25"/>
      <c r="X189" s="8" t="str">
        <f>IF(X$9="One",One!$D190,IF(X$9="Two",Two!$D190,IF(X$9="Three",Three!$D190,IF(X$9="Four",Four!$D190,""))))</f>
        <v/>
      </c>
      <c r="Y189" s="25"/>
      <c r="Z189" s="8" t="str">
        <f>IF(Z$9="One",One!$D190,IF(Z$9="Two",Two!$D190,IF(Z$9="Three",Three!$D190,IF(Z$9="Four",Four!$D190,""))))</f>
        <v/>
      </c>
    </row>
    <row r="190" spans="1:26">
      <c r="A190" s="24"/>
      <c r="B190" s="24"/>
      <c r="C190" s="24"/>
      <c r="D190" s="10">
        <f t="shared" si="2"/>
        <v>0</v>
      </c>
      <c r="E190" s="25"/>
      <c r="F190" s="8" t="str">
        <f>IF(F$9="One",One!$D191,IF(F$9="Two",Two!$D191,IF(F$9="Three",Three!$D191,IF(F$9="Four",Four!$D191,""))))</f>
        <v/>
      </c>
      <c r="G190" s="25"/>
      <c r="H190" s="8" t="str">
        <f>IF(H$9="One",One!$D191,IF(H$9="Two",Two!$D191,IF(H$9="Three",Three!$D191,IF(H$9="Four",Four!$D191,""))))</f>
        <v/>
      </c>
      <c r="I190" s="25"/>
      <c r="J190" s="8" t="str">
        <f>IF(J$9="One",One!$D191,IF(J$9="Two",Two!$D191,IF(J$9="Three",Three!$D191,IF(J$9="Four",Four!$D191,""))))</f>
        <v/>
      </c>
      <c r="K190" s="25"/>
      <c r="L190" s="8" t="str">
        <f>IF(L$9="One",One!$D191,IF(L$9="Two",Two!$D191,IF(L$9="Three",Three!$D191,IF(L$9="Four",Four!$D191,""))))</f>
        <v/>
      </c>
      <c r="M190" s="25"/>
      <c r="N190" s="8">
        <f>IF(N$9="One",One!$D191,IF(N$9="Two",Two!$D191,IF(N$9="Three",Three!$D191,IF(N$9="Four",Four!$D191,""))))</f>
        <v>0</v>
      </c>
      <c r="O190" s="25"/>
      <c r="P190" s="8">
        <f>IF(P$9="One",One!$D191,IF(P$9="Two",Two!$D191,IF(P$9="Three",Three!$D191,IF(P$9="Four",Four!$D191,""))))</f>
        <v>0</v>
      </c>
      <c r="Q190" s="25"/>
      <c r="R190" s="8">
        <f>IF(R$9="One",One!$D191,IF(R$9="Two",Two!$D191,IF(R$9="Three",Three!$D191,IF(R$9="Four",Four!$D191,""))))</f>
        <v>0</v>
      </c>
      <c r="S190" s="25"/>
      <c r="T190" s="8">
        <f>IF(T$9="One",One!$D191,IF(T$9="Two",Two!$D191,IF(T$9="Three",Three!$D191,IF(T$9="Four",Four!$D191,""))))</f>
        <v>0</v>
      </c>
      <c r="U190" s="25"/>
      <c r="V190" s="8" t="str">
        <f>IF(V$9="One",One!$D191,IF(V$9="Two",Two!$D191,IF(V$9="Three",Three!$D191,IF(V$9="Four",Four!$D191,""))))</f>
        <v/>
      </c>
      <c r="W190" s="25"/>
      <c r="X190" s="8" t="str">
        <f>IF(X$9="One",One!$D191,IF(X$9="Two",Two!$D191,IF(X$9="Three",Three!$D191,IF(X$9="Four",Four!$D191,""))))</f>
        <v/>
      </c>
      <c r="Y190" s="25"/>
      <c r="Z190" s="8" t="str">
        <f>IF(Z$9="One",One!$D191,IF(Z$9="Two",Two!$D191,IF(Z$9="Three",Three!$D191,IF(Z$9="Four",Four!$D191,""))))</f>
        <v/>
      </c>
    </row>
    <row r="191" spans="1:26">
      <c r="A191" s="24"/>
      <c r="B191" s="24"/>
      <c r="C191" s="24"/>
      <c r="D191" s="10">
        <f t="shared" si="2"/>
        <v>0</v>
      </c>
      <c r="E191" s="25"/>
      <c r="F191" s="8" t="str">
        <f>IF(F$9="One",One!$D192,IF(F$9="Two",Two!$D192,IF(F$9="Three",Three!$D192,IF(F$9="Four",Four!$D192,""))))</f>
        <v/>
      </c>
      <c r="G191" s="25"/>
      <c r="H191" s="8" t="str">
        <f>IF(H$9="One",One!$D192,IF(H$9="Two",Two!$D192,IF(H$9="Three",Three!$D192,IF(H$9="Four",Four!$D192,""))))</f>
        <v/>
      </c>
      <c r="I191" s="25"/>
      <c r="J191" s="8" t="str">
        <f>IF(J$9="One",One!$D192,IF(J$9="Two",Two!$D192,IF(J$9="Three",Three!$D192,IF(J$9="Four",Four!$D192,""))))</f>
        <v/>
      </c>
      <c r="K191" s="25"/>
      <c r="L191" s="8" t="str">
        <f>IF(L$9="One",One!$D192,IF(L$9="Two",Two!$D192,IF(L$9="Three",Three!$D192,IF(L$9="Four",Four!$D192,""))))</f>
        <v/>
      </c>
      <c r="M191" s="25"/>
      <c r="N191" s="8">
        <f>IF(N$9="One",One!$D192,IF(N$9="Two",Two!$D192,IF(N$9="Three",Three!$D192,IF(N$9="Four",Four!$D192,""))))</f>
        <v>0</v>
      </c>
      <c r="O191" s="25"/>
      <c r="P191" s="8">
        <f>IF(P$9="One",One!$D192,IF(P$9="Two",Two!$D192,IF(P$9="Three",Three!$D192,IF(P$9="Four",Four!$D192,""))))</f>
        <v>0</v>
      </c>
      <c r="Q191" s="25"/>
      <c r="R191" s="8">
        <f>IF(R$9="One",One!$D192,IF(R$9="Two",Two!$D192,IF(R$9="Three",Three!$D192,IF(R$9="Four",Four!$D192,""))))</f>
        <v>0</v>
      </c>
      <c r="S191" s="25"/>
      <c r="T191" s="8">
        <f>IF(T$9="One",One!$D192,IF(T$9="Two",Two!$D192,IF(T$9="Three",Three!$D192,IF(T$9="Four",Four!$D192,""))))</f>
        <v>0</v>
      </c>
      <c r="U191" s="25"/>
      <c r="V191" s="8" t="str">
        <f>IF(V$9="One",One!$D192,IF(V$9="Two",Two!$D192,IF(V$9="Three",Three!$D192,IF(V$9="Four",Four!$D192,""))))</f>
        <v/>
      </c>
      <c r="W191" s="25"/>
      <c r="X191" s="8" t="str">
        <f>IF(X$9="One",One!$D192,IF(X$9="Two",Two!$D192,IF(X$9="Three",Three!$D192,IF(X$9="Four",Four!$D192,""))))</f>
        <v/>
      </c>
      <c r="Y191" s="25"/>
      <c r="Z191" s="8" t="str">
        <f>IF(Z$9="One",One!$D192,IF(Z$9="Two",Two!$D192,IF(Z$9="Three",Three!$D192,IF(Z$9="Four",Four!$D192,""))))</f>
        <v/>
      </c>
    </row>
    <row r="192" spans="1:26">
      <c r="A192" s="24"/>
      <c r="B192" s="24"/>
      <c r="C192" s="24"/>
      <c r="D192" s="10">
        <f t="shared" si="2"/>
        <v>0</v>
      </c>
      <c r="E192" s="25"/>
      <c r="F192" s="8" t="str">
        <f>IF(F$9="One",One!$D193,IF(F$9="Two",Two!$D193,IF(F$9="Three",Three!$D193,IF(F$9="Four",Four!$D193,""))))</f>
        <v/>
      </c>
      <c r="G192" s="25"/>
      <c r="H192" s="8" t="str">
        <f>IF(H$9="One",One!$D193,IF(H$9="Two",Two!$D193,IF(H$9="Three",Three!$D193,IF(H$9="Four",Four!$D193,""))))</f>
        <v/>
      </c>
      <c r="I192" s="25"/>
      <c r="J192" s="8" t="str">
        <f>IF(J$9="One",One!$D193,IF(J$9="Two",Two!$D193,IF(J$9="Three",Three!$D193,IF(J$9="Four",Four!$D193,""))))</f>
        <v/>
      </c>
      <c r="K192" s="25"/>
      <c r="L192" s="8" t="str">
        <f>IF(L$9="One",One!$D193,IF(L$9="Two",Two!$D193,IF(L$9="Three",Three!$D193,IF(L$9="Four",Four!$D193,""))))</f>
        <v/>
      </c>
      <c r="M192" s="25"/>
      <c r="N192" s="8">
        <f>IF(N$9="One",One!$D193,IF(N$9="Two",Two!$D193,IF(N$9="Three",Three!$D193,IF(N$9="Four",Four!$D193,""))))</f>
        <v>0</v>
      </c>
      <c r="O192" s="25"/>
      <c r="P192" s="8">
        <f>IF(P$9="One",One!$D193,IF(P$9="Two",Two!$D193,IF(P$9="Three",Three!$D193,IF(P$9="Four",Four!$D193,""))))</f>
        <v>0</v>
      </c>
      <c r="Q192" s="25"/>
      <c r="R192" s="8">
        <f>IF(R$9="One",One!$D193,IF(R$9="Two",Two!$D193,IF(R$9="Three",Three!$D193,IF(R$9="Four",Four!$D193,""))))</f>
        <v>0</v>
      </c>
      <c r="S192" s="25"/>
      <c r="T192" s="8">
        <f>IF(T$9="One",One!$D193,IF(T$9="Two",Two!$D193,IF(T$9="Three",Three!$D193,IF(T$9="Four",Four!$D193,""))))</f>
        <v>0</v>
      </c>
      <c r="U192" s="25"/>
      <c r="V192" s="8" t="str">
        <f>IF(V$9="One",One!$D193,IF(V$9="Two",Two!$D193,IF(V$9="Three",Three!$D193,IF(V$9="Four",Four!$D193,""))))</f>
        <v/>
      </c>
      <c r="W192" s="25"/>
      <c r="X192" s="8" t="str">
        <f>IF(X$9="One",One!$D193,IF(X$9="Two",Two!$D193,IF(X$9="Three",Three!$D193,IF(X$9="Four",Four!$D193,""))))</f>
        <v/>
      </c>
      <c r="Y192" s="25"/>
      <c r="Z192" s="8" t="str">
        <f>IF(Z$9="One",One!$D193,IF(Z$9="Two",Two!$D193,IF(Z$9="Three",Three!$D193,IF(Z$9="Four",Four!$D193,""))))</f>
        <v/>
      </c>
    </row>
    <row r="193" spans="1:26">
      <c r="A193" s="24"/>
      <c r="B193" s="24"/>
      <c r="C193" s="24"/>
      <c r="D193" s="10">
        <f t="shared" si="2"/>
        <v>0</v>
      </c>
      <c r="E193" s="25"/>
      <c r="F193" s="8" t="str">
        <f>IF(F$9="One",One!$D194,IF(F$9="Two",Two!$D194,IF(F$9="Three",Three!$D194,IF(F$9="Four",Four!$D194,""))))</f>
        <v/>
      </c>
      <c r="G193" s="25"/>
      <c r="H193" s="8" t="str">
        <f>IF(H$9="One",One!$D194,IF(H$9="Two",Two!$D194,IF(H$9="Three",Three!$D194,IF(H$9="Four",Four!$D194,""))))</f>
        <v/>
      </c>
      <c r="I193" s="25"/>
      <c r="J193" s="8" t="str">
        <f>IF(J$9="One",One!$D194,IF(J$9="Two",Two!$D194,IF(J$9="Three",Three!$D194,IF(J$9="Four",Four!$D194,""))))</f>
        <v/>
      </c>
      <c r="K193" s="25"/>
      <c r="L193" s="8" t="str">
        <f>IF(L$9="One",One!$D194,IF(L$9="Two",Two!$D194,IF(L$9="Three",Three!$D194,IF(L$9="Four",Four!$D194,""))))</f>
        <v/>
      </c>
      <c r="M193" s="25"/>
      <c r="N193" s="8">
        <f>IF(N$9="One",One!$D194,IF(N$9="Two",Two!$D194,IF(N$9="Three",Three!$D194,IF(N$9="Four",Four!$D194,""))))</f>
        <v>0</v>
      </c>
      <c r="O193" s="25"/>
      <c r="P193" s="8">
        <f>IF(P$9="One",One!$D194,IF(P$9="Two",Two!$D194,IF(P$9="Three",Three!$D194,IF(P$9="Four",Four!$D194,""))))</f>
        <v>0</v>
      </c>
      <c r="Q193" s="25"/>
      <c r="R193" s="8">
        <f>IF(R$9="One",One!$D194,IF(R$9="Two",Two!$D194,IF(R$9="Three",Three!$D194,IF(R$9="Four",Four!$D194,""))))</f>
        <v>0</v>
      </c>
      <c r="S193" s="25"/>
      <c r="T193" s="8">
        <f>IF(T$9="One",One!$D194,IF(T$9="Two",Two!$D194,IF(T$9="Three",Three!$D194,IF(T$9="Four",Four!$D194,""))))</f>
        <v>0</v>
      </c>
      <c r="U193" s="25"/>
      <c r="V193" s="8" t="str">
        <f>IF(V$9="One",One!$D194,IF(V$9="Two",Two!$D194,IF(V$9="Three",Three!$D194,IF(V$9="Four",Four!$D194,""))))</f>
        <v/>
      </c>
      <c r="W193" s="25"/>
      <c r="X193" s="8" t="str">
        <f>IF(X$9="One",One!$D194,IF(X$9="Two",Two!$D194,IF(X$9="Three",Three!$D194,IF(X$9="Four",Four!$D194,""))))</f>
        <v/>
      </c>
      <c r="Y193" s="25"/>
      <c r="Z193" s="8" t="str">
        <f>IF(Z$9="One",One!$D194,IF(Z$9="Two",Two!$D194,IF(Z$9="Three",Three!$D194,IF(Z$9="Four",Four!$D194,""))))</f>
        <v/>
      </c>
    </row>
    <row r="194" spans="1:26">
      <c r="A194" s="24"/>
      <c r="B194" s="24"/>
      <c r="C194" s="24"/>
      <c r="D194" s="10">
        <f t="shared" si="2"/>
        <v>0</v>
      </c>
      <c r="E194" s="25"/>
      <c r="F194" s="8" t="str">
        <f>IF(F$9="One",One!$D195,IF(F$9="Two",Two!$D195,IF(F$9="Three",Three!$D195,IF(F$9="Four",Four!$D195,""))))</f>
        <v/>
      </c>
      <c r="G194" s="25"/>
      <c r="H194" s="8" t="str">
        <f>IF(H$9="One",One!$D195,IF(H$9="Two",Two!$D195,IF(H$9="Three",Three!$D195,IF(H$9="Four",Four!$D195,""))))</f>
        <v/>
      </c>
      <c r="I194" s="25"/>
      <c r="J194" s="8" t="str">
        <f>IF(J$9="One",One!$D195,IF(J$9="Two",Two!$D195,IF(J$9="Three",Three!$D195,IF(J$9="Four",Four!$D195,""))))</f>
        <v/>
      </c>
      <c r="K194" s="25"/>
      <c r="L194" s="8" t="str">
        <f>IF(L$9="One",One!$D195,IF(L$9="Two",Two!$D195,IF(L$9="Three",Three!$D195,IF(L$9="Four",Four!$D195,""))))</f>
        <v/>
      </c>
      <c r="M194" s="25"/>
      <c r="N194" s="8">
        <f>IF(N$9="One",One!$D195,IF(N$9="Two",Two!$D195,IF(N$9="Three",Three!$D195,IF(N$9="Four",Four!$D195,""))))</f>
        <v>0</v>
      </c>
      <c r="O194" s="25"/>
      <c r="P194" s="8">
        <f>IF(P$9="One",One!$D195,IF(P$9="Two",Two!$D195,IF(P$9="Three",Three!$D195,IF(P$9="Four",Four!$D195,""))))</f>
        <v>0</v>
      </c>
      <c r="Q194" s="25"/>
      <c r="R194" s="8">
        <f>IF(R$9="One",One!$D195,IF(R$9="Two",Two!$D195,IF(R$9="Three",Three!$D195,IF(R$9="Four",Four!$D195,""))))</f>
        <v>0</v>
      </c>
      <c r="S194" s="25"/>
      <c r="T194" s="8">
        <f>IF(T$9="One",One!$D195,IF(T$9="Two",Two!$D195,IF(T$9="Three",Three!$D195,IF(T$9="Four",Four!$D195,""))))</f>
        <v>0</v>
      </c>
      <c r="U194" s="25"/>
      <c r="V194" s="8" t="str">
        <f>IF(V$9="One",One!$D195,IF(V$9="Two",Two!$D195,IF(V$9="Three",Three!$D195,IF(V$9="Four",Four!$D195,""))))</f>
        <v/>
      </c>
      <c r="W194" s="25"/>
      <c r="X194" s="8" t="str">
        <f>IF(X$9="One",One!$D195,IF(X$9="Two",Two!$D195,IF(X$9="Three",Three!$D195,IF(X$9="Four",Four!$D195,""))))</f>
        <v/>
      </c>
      <c r="Y194" s="25"/>
      <c r="Z194" s="8" t="str">
        <f>IF(Z$9="One",One!$D195,IF(Z$9="Two",Two!$D195,IF(Z$9="Three",Three!$D195,IF(Z$9="Four",Four!$D195,""))))</f>
        <v/>
      </c>
    </row>
    <row r="195" spans="1:26">
      <c r="A195" s="24"/>
      <c r="B195" s="24"/>
      <c r="C195" s="24"/>
      <c r="D195" s="10">
        <f t="shared" si="2"/>
        <v>0</v>
      </c>
      <c r="E195" s="25"/>
      <c r="F195" s="8" t="str">
        <f>IF(F$9="One",One!$D196,IF(F$9="Two",Two!$D196,IF(F$9="Three",Three!$D196,IF(F$9="Four",Four!$D196,""))))</f>
        <v/>
      </c>
      <c r="G195" s="25"/>
      <c r="H195" s="8" t="str">
        <f>IF(H$9="One",One!$D196,IF(H$9="Two",Two!$D196,IF(H$9="Three",Three!$D196,IF(H$9="Four",Four!$D196,""))))</f>
        <v/>
      </c>
      <c r="I195" s="25"/>
      <c r="J195" s="8" t="str">
        <f>IF(J$9="One",One!$D196,IF(J$9="Two",Two!$D196,IF(J$9="Three",Three!$D196,IF(J$9="Four",Four!$D196,""))))</f>
        <v/>
      </c>
      <c r="K195" s="25"/>
      <c r="L195" s="8" t="str">
        <f>IF(L$9="One",One!$D196,IF(L$9="Two",Two!$D196,IF(L$9="Three",Three!$D196,IF(L$9="Four",Four!$D196,""))))</f>
        <v/>
      </c>
      <c r="M195" s="25"/>
      <c r="N195" s="8">
        <f>IF(N$9="One",One!$D196,IF(N$9="Two",Two!$D196,IF(N$9="Three",Three!$D196,IF(N$9="Four",Four!$D196,""))))</f>
        <v>0</v>
      </c>
      <c r="O195" s="25"/>
      <c r="P195" s="8">
        <f>IF(P$9="One",One!$D196,IF(P$9="Two",Two!$D196,IF(P$9="Three",Three!$D196,IF(P$9="Four",Four!$D196,""))))</f>
        <v>0</v>
      </c>
      <c r="Q195" s="25"/>
      <c r="R195" s="8">
        <f>IF(R$9="One",One!$D196,IF(R$9="Two",Two!$D196,IF(R$9="Three",Three!$D196,IF(R$9="Four",Four!$D196,""))))</f>
        <v>0</v>
      </c>
      <c r="S195" s="25"/>
      <c r="T195" s="8">
        <f>IF(T$9="One",One!$D196,IF(T$9="Two",Two!$D196,IF(T$9="Three",Three!$D196,IF(T$9="Four",Four!$D196,""))))</f>
        <v>0</v>
      </c>
      <c r="U195" s="25"/>
      <c r="V195" s="8" t="str">
        <f>IF(V$9="One",One!$D196,IF(V$9="Two",Two!$D196,IF(V$9="Three",Three!$D196,IF(V$9="Four",Four!$D196,""))))</f>
        <v/>
      </c>
      <c r="W195" s="25"/>
      <c r="X195" s="8" t="str">
        <f>IF(X$9="One",One!$D196,IF(X$9="Two",Two!$D196,IF(X$9="Three",Three!$D196,IF(X$9="Four",Four!$D196,""))))</f>
        <v/>
      </c>
      <c r="Y195" s="25"/>
      <c r="Z195" s="8" t="str">
        <f>IF(Z$9="One",One!$D196,IF(Z$9="Two",Two!$D196,IF(Z$9="Three",Three!$D196,IF(Z$9="Four",Four!$D196,""))))</f>
        <v/>
      </c>
    </row>
    <row r="196" spans="1:26">
      <c r="A196" s="24"/>
      <c r="B196" s="24"/>
      <c r="C196" s="24"/>
      <c r="D196" s="10">
        <f t="shared" si="2"/>
        <v>0</v>
      </c>
      <c r="E196" s="25"/>
      <c r="F196" s="8" t="str">
        <f>IF(F$9="One",One!$D197,IF(F$9="Two",Two!$D197,IF(F$9="Three",Three!$D197,IF(F$9="Four",Four!$D197,""))))</f>
        <v/>
      </c>
      <c r="G196" s="25"/>
      <c r="H196" s="8" t="str">
        <f>IF(H$9="One",One!$D197,IF(H$9="Two",Two!$D197,IF(H$9="Three",Three!$D197,IF(H$9="Four",Four!$D197,""))))</f>
        <v/>
      </c>
      <c r="I196" s="25"/>
      <c r="J196" s="8" t="str">
        <f>IF(J$9="One",One!$D197,IF(J$9="Two",Two!$D197,IF(J$9="Three",Three!$D197,IF(J$9="Four",Four!$D197,""))))</f>
        <v/>
      </c>
      <c r="K196" s="25"/>
      <c r="L196" s="8" t="str">
        <f>IF(L$9="One",One!$D197,IF(L$9="Two",Two!$D197,IF(L$9="Three",Three!$D197,IF(L$9="Four",Four!$D197,""))))</f>
        <v/>
      </c>
      <c r="M196" s="25"/>
      <c r="N196" s="8">
        <f>IF(N$9="One",One!$D197,IF(N$9="Two",Two!$D197,IF(N$9="Three",Three!$D197,IF(N$9="Four",Four!$D197,""))))</f>
        <v>0</v>
      </c>
      <c r="O196" s="25"/>
      <c r="P196" s="8">
        <f>IF(P$9="One",One!$D197,IF(P$9="Two",Two!$D197,IF(P$9="Three",Three!$D197,IF(P$9="Four",Four!$D197,""))))</f>
        <v>0</v>
      </c>
      <c r="Q196" s="25"/>
      <c r="R196" s="8">
        <f>IF(R$9="One",One!$D197,IF(R$9="Two",Two!$D197,IF(R$9="Three",Three!$D197,IF(R$9="Four",Four!$D197,""))))</f>
        <v>0</v>
      </c>
      <c r="S196" s="25"/>
      <c r="T196" s="8">
        <f>IF(T$9="One",One!$D197,IF(T$9="Two",Two!$D197,IF(T$9="Three",Three!$D197,IF(T$9="Four",Four!$D197,""))))</f>
        <v>0</v>
      </c>
      <c r="U196" s="25"/>
      <c r="V196" s="8" t="str">
        <f>IF(V$9="One",One!$D197,IF(V$9="Two",Two!$D197,IF(V$9="Three",Three!$D197,IF(V$9="Four",Four!$D197,""))))</f>
        <v/>
      </c>
      <c r="W196" s="25"/>
      <c r="X196" s="8" t="str">
        <f>IF(X$9="One",One!$D197,IF(X$9="Two",Two!$D197,IF(X$9="Three",Three!$D197,IF(X$9="Four",Four!$D197,""))))</f>
        <v/>
      </c>
      <c r="Y196" s="25"/>
      <c r="Z196" s="8" t="str">
        <f>IF(Z$9="One",One!$D197,IF(Z$9="Two",Two!$D197,IF(Z$9="Three",Three!$D197,IF(Z$9="Four",Four!$D197,""))))</f>
        <v/>
      </c>
    </row>
    <row r="197" spans="1:26">
      <c r="A197" s="24"/>
      <c r="B197" s="24"/>
      <c r="C197" s="24"/>
      <c r="D197" s="10">
        <f t="shared" si="2"/>
        <v>0</v>
      </c>
      <c r="E197" s="25"/>
      <c r="F197" s="8" t="str">
        <f>IF(F$9="One",One!$D198,IF(F$9="Two",Two!$D198,IF(F$9="Three",Three!$D198,IF(F$9="Four",Four!$D198,""))))</f>
        <v/>
      </c>
      <c r="G197" s="25"/>
      <c r="H197" s="8" t="str">
        <f>IF(H$9="One",One!$D198,IF(H$9="Two",Two!$D198,IF(H$9="Three",Three!$D198,IF(H$9="Four",Four!$D198,""))))</f>
        <v/>
      </c>
      <c r="I197" s="25"/>
      <c r="J197" s="8" t="str">
        <f>IF(J$9="One",One!$D198,IF(J$9="Two",Two!$D198,IF(J$9="Three",Three!$D198,IF(J$9="Four",Four!$D198,""))))</f>
        <v/>
      </c>
      <c r="K197" s="25"/>
      <c r="L197" s="8" t="str">
        <f>IF(L$9="One",One!$D198,IF(L$9="Two",Two!$D198,IF(L$9="Three",Three!$D198,IF(L$9="Four",Four!$D198,""))))</f>
        <v/>
      </c>
      <c r="M197" s="25"/>
      <c r="N197" s="8">
        <f>IF(N$9="One",One!$D198,IF(N$9="Two",Two!$D198,IF(N$9="Three",Three!$D198,IF(N$9="Four",Four!$D198,""))))</f>
        <v>0</v>
      </c>
      <c r="O197" s="25"/>
      <c r="P197" s="8">
        <f>IF(P$9="One",One!$D198,IF(P$9="Two",Two!$D198,IF(P$9="Three",Three!$D198,IF(P$9="Four",Four!$D198,""))))</f>
        <v>0</v>
      </c>
      <c r="Q197" s="25"/>
      <c r="R197" s="8">
        <f>IF(R$9="One",One!$D198,IF(R$9="Two",Two!$D198,IF(R$9="Three",Three!$D198,IF(R$9="Four",Four!$D198,""))))</f>
        <v>0</v>
      </c>
      <c r="S197" s="25"/>
      <c r="T197" s="8">
        <f>IF(T$9="One",One!$D198,IF(T$9="Two",Two!$D198,IF(T$9="Three",Three!$D198,IF(T$9="Four",Four!$D198,""))))</f>
        <v>0</v>
      </c>
      <c r="U197" s="25"/>
      <c r="V197" s="8" t="str">
        <f>IF(V$9="One",One!$D198,IF(V$9="Two",Two!$D198,IF(V$9="Three",Three!$D198,IF(V$9="Four",Four!$D198,""))))</f>
        <v/>
      </c>
      <c r="W197" s="25"/>
      <c r="X197" s="8" t="str">
        <f>IF(X$9="One",One!$D198,IF(X$9="Two",Two!$D198,IF(X$9="Three",Three!$D198,IF(X$9="Four",Four!$D198,""))))</f>
        <v/>
      </c>
      <c r="Y197" s="25"/>
      <c r="Z197" s="8" t="str">
        <f>IF(Z$9="One",One!$D198,IF(Z$9="Two",Two!$D198,IF(Z$9="Three",Three!$D198,IF(Z$9="Four",Four!$D198,""))))</f>
        <v/>
      </c>
    </row>
    <row r="198" spans="1:26">
      <c r="A198" s="24"/>
      <c r="B198" s="24"/>
      <c r="C198" s="24"/>
      <c r="D198" s="10">
        <f t="shared" si="2"/>
        <v>0</v>
      </c>
      <c r="E198" s="25"/>
      <c r="F198" s="8" t="str">
        <f>IF(F$9="One",One!$D199,IF(F$9="Two",Two!$D199,IF(F$9="Three",Three!$D199,IF(F$9="Four",Four!$D199,""))))</f>
        <v/>
      </c>
      <c r="G198" s="25"/>
      <c r="H198" s="8" t="str">
        <f>IF(H$9="One",One!$D199,IF(H$9="Two",Two!$D199,IF(H$9="Three",Three!$D199,IF(H$9="Four",Four!$D199,""))))</f>
        <v/>
      </c>
      <c r="I198" s="25"/>
      <c r="J198" s="8" t="str">
        <f>IF(J$9="One",One!$D199,IF(J$9="Two",Two!$D199,IF(J$9="Three",Three!$D199,IF(J$9="Four",Four!$D199,""))))</f>
        <v/>
      </c>
      <c r="K198" s="25"/>
      <c r="L198" s="8" t="str">
        <f>IF(L$9="One",One!$D199,IF(L$9="Two",Two!$D199,IF(L$9="Three",Three!$D199,IF(L$9="Four",Four!$D199,""))))</f>
        <v/>
      </c>
      <c r="M198" s="25"/>
      <c r="N198" s="8">
        <f>IF(N$9="One",One!$D199,IF(N$9="Two",Two!$D199,IF(N$9="Three",Three!$D199,IF(N$9="Four",Four!$D199,""))))</f>
        <v>0</v>
      </c>
      <c r="O198" s="25"/>
      <c r="P198" s="8">
        <f>IF(P$9="One",One!$D199,IF(P$9="Two",Two!$D199,IF(P$9="Three",Three!$D199,IF(P$9="Four",Four!$D199,""))))</f>
        <v>0</v>
      </c>
      <c r="Q198" s="25"/>
      <c r="R198" s="8">
        <f>IF(R$9="One",One!$D199,IF(R$9="Two",Two!$D199,IF(R$9="Three",Three!$D199,IF(R$9="Four",Four!$D199,""))))</f>
        <v>0</v>
      </c>
      <c r="S198" s="25"/>
      <c r="T198" s="8">
        <f>IF(T$9="One",One!$D199,IF(T$9="Two",Two!$D199,IF(T$9="Three",Three!$D199,IF(T$9="Four",Four!$D199,""))))</f>
        <v>0</v>
      </c>
      <c r="U198" s="25"/>
      <c r="V198" s="8" t="str">
        <f>IF(V$9="One",One!$D199,IF(V$9="Two",Two!$D199,IF(V$9="Three",Three!$D199,IF(V$9="Four",Four!$D199,""))))</f>
        <v/>
      </c>
      <c r="W198" s="25"/>
      <c r="X198" s="8" t="str">
        <f>IF(X$9="One",One!$D199,IF(X$9="Two",Two!$D199,IF(X$9="Three",Three!$D199,IF(X$9="Four",Four!$D199,""))))</f>
        <v/>
      </c>
      <c r="Y198" s="25"/>
      <c r="Z198" s="8" t="str">
        <f>IF(Z$9="One",One!$D199,IF(Z$9="Two",Two!$D199,IF(Z$9="Three",Three!$D199,IF(Z$9="Four",Four!$D199,""))))</f>
        <v/>
      </c>
    </row>
    <row r="199" spans="1:26">
      <c r="A199" s="24"/>
      <c r="B199" s="24"/>
      <c r="C199" s="24"/>
      <c r="D199" s="10">
        <f t="shared" si="2"/>
        <v>0</v>
      </c>
      <c r="E199" s="25"/>
      <c r="F199" s="8" t="str">
        <f>IF(F$9="One",One!$D200,IF(F$9="Two",Two!$D200,IF(F$9="Three",Three!$D200,IF(F$9="Four",Four!$D200,""))))</f>
        <v/>
      </c>
      <c r="G199" s="25"/>
      <c r="H199" s="8" t="str">
        <f>IF(H$9="One",One!$D200,IF(H$9="Two",Two!$D200,IF(H$9="Three",Three!$D200,IF(H$9="Four",Four!$D200,""))))</f>
        <v/>
      </c>
      <c r="I199" s="25"/>
      <c r="J199" s="8" t="str">
        <f>IF(J$9="One",One!$D200,IF(J$9="Two",Two!$D200,IF(J$9="Three",Three!$D200,IF(J$9="Four",Four!$D200,""))))</f>
        <v/>
      </c>
      <c r="K199" s="25"/>
      <c r="L199" s="8" t="str">
        <f>IF(L$9="One",One!$D200,IF(L$9="Two",Two!$D200,IF(L$9="Three",Three!$D200,IF(L$9="Four",Four!$D200,""))))</f>
        <v/>
      </c>
      <c r="M199" s="25"/>
      <c r="N199" s="8">
        <f>IF(N$9="One",One!$D200,IF(N$9="Two",Two!$D200,IF(N$9="Three",Three!$D200,IF(N$9="Four",Four!$D200,""))))</f>
        <v>0</v>
      </c>
      <c r="O199" s="25"/>
      <c r="P199" s="8">
        <f>IF(P$9="One",One!$D200,IF(P$9="Two",Two!$D200,IF(P$9="Three",Three!$D200,IF(P$9="Four",Four!$D200,""))))</f>
        <v>0</v>
      </c>
      <c r="Q199" s="25"/>
      <c r="R199" s="8">
        <f>IF(R$9="One",One!$D200,IF(R$9="Two",Two!$D200,IF(R$9="Three",Three!$D200,IF(R$9="Four",Four!$D200,""))))</f>
        <v>0</v>
      </c>
      <c r="S199" s="25"/>
      <c r="T199" s="8">
        <f>IF(T$9="One",One!$D200,IF(T$9="Two",Two!$D200,IF(T$9="Three",Three!$D200,IF(T$9="Four",Four!$D200,""))))</f>
        <v>0</v>
      </c>
      <c r="U199" s="25"/>
      <c r="V199" s="8" t="str">
        <f>IF(V$9="One",One!$D200,IF(V$9="Two",Two!$D200,IF(V$9="Three",Three!$D200,IF(V$9="Four",Four!$D200,""))))</f>
        <v/>
      </c>
      <c r="W199" s="25"/>
      <c r="X199" s="8" t="str">
        <f>IF(X$9="One",One!$D200,IF(X$9="Two",Two!$D200,IF(X$9="Three",Three!$D200,IF(X$9="Four",Four!$D200,""))))</f>
        <v/>
      </c>
      <c r="Y199" s="25"/>
      <c r="Z199" s="8" t="str">
        <f>IF(Z$9="One",One!$D200,IF(Z$9="Two",Two!$D200,IF(Z$9="Three",Three!$D200,IF(Z$9="Four",Four!$D200,""))))</f>
        <v/>
      </c>
    </row>
    <row r="200" spans="1:26">
      <c r="A200" s="24"/>
      <c r="B200" s="24"/>
      <c r="C200" s="24"/>
      <c r="D200" s="10">
        <f t="shared" si="2"/>
        <v>0</v>
      </c>
      <c r="E200" s="25"/>
      <c r="F200" s="8" t="str">
        <f>IF(F$9="One",One!$D201,IF(F$9="Two",Two!$D201,IF(F$9="Three",Three!$D201,IF(F$9="Four",Four!$D201,""))))</f>
        <v/>
      </c>
      <c r="G200" s="25"/>
      <c r="H200" s="8" t="str">
        <f>IF(H$9="One",One!$D201,IF(H$9="Two",Two!$D201,IF(H$9="Three",Three!$D201,IF(H$9="Four",Four!$D201,""))))</f>
        <v/>
      </c>
      <c r="I200" s="25"/>
      <c r="J200" s="8" t="str">
        <f>IF(J$9="One",One!$D201,IF(J$9="Two",Two!$D201,IF(J$9="Three",Three!$D201,IF(J$9="Four",Four!$D201,""))))</f>
        <v/>
      </c>
      <c r="K200" s="25"/>
      <c r="L200" s="8" t="str">
        <f>IF(L$9="One",One!$D201,IF(L$9="Two",Two!$D201,IF(L$9="Three",Three!$D201,IF(L$9="Four",Four!$D201,""))))</f>
        <v/>
      </c>
      <c r="M200" s="25"/>
      <c r="N200" s="8">
        <f>IF(N$9="One",One!$D201,IF(N$9="Two",Two!$D201,IF(N$9="Three",Three!$D201,IF(N$9="Four",Four!$D201,""))))</f>
        <v>0</v>
      </c>
      <c r="O200" s="25"/>
      <c r="P200" s="8">
        <f>IF(P$9="One",One!$D201,IF(P$9="Two",Two!$D201,IF(P$9="Three",Three!$D201,IF(P$9="Four",Four!$D201,""))))</f>
        <v>0</v>
      </c>
      <c r="Q200" s="25"/>
      <c r="R200" s="8">
        <f>IF(R$9="One",One!$D201,IF(R$9="Two",Two!$D201,IF(R$9="Three",Three!$D201,IF(R$9="Four",Four!$D201,""))))</f>
        <v>0</v>
      </c>
      <c r="S200" s="25"/>
      <c r="T200" s="8">
        <f>IF(T$9="One",One!$D201,IF(T$9="Two",Two!$D201,IF(T$9="Three",Three!$D201,IF(T$9="Four",Four!$D201,""))))</f>
        <v>0</v>
      </c>
      <c r="U200" s="25"/>
      <c r="V200" s="8" t="str">
        <f>IF(V$9="One",One!$D201,IF(V$9="Two",Two!$D201,IF(V$9="Three",Three!$D201,IF(V$9="Four",Four!$D201,""))))</f>
        <v/>
      </c>
      <c r="W200" s="25"/>
      <c r="X200" s="8" t="str">
        <f>IF(X$9="One",One!$D201,IF(X$9="Two",Two!$D201,IF(X$9="Three",Three!$D201,IF(X$9="Four",Four!$D201,""))))</f>
        <v/>
      </c>
      <c r="Y200" s="25"/>
      <c r="Z200" s="8" t="str">
        <f>IF(Z$9="One",One!$D201,IF(Z$9="Two",Two!$D201,IF(Z$9="Three",Three!$D201,IF(Z$9="Four",Four!$D201,""))))</f>
        <v/>
      </c>
    </row>
    <row r="201" spans="1:26">
      <c r="A201" s="24"/>
      <c r="B201" s="24"/>
      <c r="C201" s="24"/>
      <c r="D201" s="10">
        <f t="shared" si="2"/>
        <v>0</v>
      </c>
      <c r="E201" s="25"/>
      <c r="F201" s="8" t="str">
        <f>IF(F$9="One",One!$D202,IF(F$9="Two",Two!$D202,IF(F$9="Three",Three!$D202,IF(F$9="Four",Four!$D202,""))))</f>
        <v/>
      </c>
      <c r="G201" s="25"/>
      <c r="H201" s="8" t="str">
        <f>IF(H$9="One",One!$D202,IF(H$9="Two",Two!$D202,IF(H$9="Three",Three!$D202,IF(H$9="Four",Four!$D202,""))))</f>
        <v/>
      </c>
      <c r="I201" s="25"/>
      <c r="J201" s="8" t="str">
        <f>IF(J$9="One",One!$D202,IF(J$9="Two",Two!$D202,IF(J$9="Three",Three!$D202,IF(J$9="Four",Four!$D202,""))))</f>
        <v/>
      </c>
      <c r="K201" s="25"/>
      <c r="L201" s="8" t="str">
        <f>IF(L$9="One",One!$D202,IF(L$9="Two",Two!$D202,IF(L$9="Three",Three!$D202,IF(L$9="Four",Four!$D202,""))))</f>
        <v/>
      </c>
      <c r="M201" s="25"/>
      <c r="N201" s="8">
        <f>IF(N$9="One",One!$D202,IF(N$9="Two",Two!$D202,IF(N$9="Three",Three!$D202,IF(N$9="Four",Four!$D202,""))))</f>
        <v>0</v>
      </c>
      <c r="O201" s="25"/>
      <c r="P201" s="8">
        <f>IF(P$9="One",One!$D202,IF(P$9="Two",Two!$D202,IF(P$9="Three",Three!$D202,IF(P$9="Four",Four!$D202,""))))</f>
        <v>0</v>
      </c>
      <c r="Q201" s="25"/>
      <c r="R201" s="8">
        <f>IF(R$9="One",One!$D202,IF(R$9="Two",Two!$D202,IF(R$9="Three",Three!$D202,IF(R$9="Four",Four!$D202,""))))</f>
        <v>0</v>
      </c>
      <c r="S201" s="25"/>
      <c r="T201" s="8">
        <f>IF(T$9="One",One!$D202,IF(T$9="Two",Two!$D202,IF(T$9="Three",Three!$D202,IF(T$9="Four",Four!$D202,""))))</f>
        <v>0</v>
      </c>
      <c r="U201" s="25"/>
      <c r="V201" s="8" t="str">
        <f>IF(V$9="One",One!$D202,IF(V$9="Two",Two!$D202,IF(V$9="Three",Three!$D202,IF(V$9="Four",Four!$D202,""))))</f>
        <v/>
      </c>
      <c r="W201" s="25"/>
      <c r="X201" s="8" t="str">
        <f>IF(X$9="One",One!$D202,IF(X$9="Two",Two!$D202,IF(X$9="Three",Three!$D202,IF(X$9="Four",Four!$D202,""))))</f>
        <v/>
      </c>
      <c r="Y201" s="25"/>
      <c r="Z201" s="8" t="str">
        <f>IF(Z$9="One",One!$D202,IF(Z$9="Two",Two!$D202,IF(Z$9="Three",Three!$D202,IF(Z$9="Four",Four!$D202,""))))</f>
        <v/>
      </c>
    </row>
    <row r="202" spans="1:26">
      <c r="A202" s="24"/>
      <c r="B202" s="24"/>
      <c r="C202" s="24"/>
      <c r="D202" s="10">
        <f t="shared" si="2"/>
        <v>0</v>
      </c>
      <c r="E202" s="25"/>
      <c r="F202" s="8" t="str">
        <f>IF(F$9="One",One!$D203,IF(F$9="Two",Two!$D203,IF(F$9="Three",Three!$D203,IF(F$9="Four",Four!$D203,""))))</f>
        <v/>
      </c>
      <c r="G202" s="25"/>
      <c r="H202" s="8" t="str">
        <f>IF(H$9="One",One!$D203,IF(H$9="Two",Two!$D203,IF(H$9="Three",Three!$D203,IF(H$9="Four",Four!$D203,""))))</f>
        <v/>
      </c>
      <c r="I202" s="25"/>
      <c r="J202" s="8" t="str">
        <f>IF(J$9="One",One!$D203,IF(J$9="Two",Two!$D203,IF(J$9="Three",Three!$D203,IF(J$9="Four",Four!$D203,""))))</f>
        <v/>
      </c>
      <c r="K202" s="25"/>
      <c r="L202" s="8" t="str">
        <f>IF(L$9="One",One!$D203,IF(L$9="Two",Two!$D203,IF(L$9="Three",Three!$D203,IF(L$9="Four",Four!$D203,""))))</f>
        <v/>
      </c>
      <c r="M202" s="25"/>
      <c r="N202" s="8">
        <f>IF(N$9="One",One!$D203,IF(N$9="Two",Two!$D203,IF(N$9="Three",Three!$D203,IF(N$9="Four",Four!$D203,""))))</f>
        <v>0</v>
      </c>
      <c r="O202" s="25"/>
      <c r="P202" s="8">
        <f>IF(P$9="One",One!$D203,IF(P$9="Two",Two!$D203,IF(P$9="Three",Three!$D203,IF(P$9="Four",Four!$D203,""))))</f>
        <v>0</v>
      </c>
      <c r="Q202" s="25"/>
      <c r="R202" s="8">
        <f>IF(R$9="One",One!$D203,IF(R$9="Two",Two!$D203,IF(R$9="Three",Three!$D203,IF(R$9="Four",Four!$D203,""))))</f>
        <v>0</v>
      </c>
      <c r="S202" s="25"/>
      <c r="T202" s="8">
        <f>IF(T$9="One",One!$D203,IF(T$9="Two",Two!$D203,IF(T$9="Three",Three!$D203,IF(T$9="Four",Four!$D203,""))))</f>
        <v>0</v>
      </c>
      <c r="U202" s="25"/>
      <c r="V202" s="8" t="str">
        <f>IF(V$9="One",One!$D203,IF(V$9="Two",Two!$D203,IF(V$9="Three",Three!$D203,IF(V$9="Four",Four!$D203,""))))</f>
        <v/>
      </c>
      <c r="W202" s="25"/>
      <c r="X202" s="8" t="str">
        <f>IF(X$9="One",One!$D203,IF(X$9="Two",Two!$D203,IF(X$9="Three",Three!$D203,IF(X$9="Four",Four!$D203,""))))</f>
        <v/>
      </c>
      <c r="Y202" s="25"/>
      <c r="Z202" s="8" t="str">
        <f>IF(Z$9="One",One!$D203,IF(Z$9="Two",Two!$D203,IF(Z$9="Three",Three!$D203,IF(Z$9="Four",Four!$D203,""))))</f>
        <v/>
      </c>
    </row>
    <row r="203" spans="1:26">
      <c r="A203" s="24"/>
      <c r="B203" s="24"/>
      <c r="C203" s="24"/>
      <c r="D203" s="10">
        <f t="shared" ref="D203:D210" si="3">IFERROR(IF(F$9&lt;&gt;"-",F203/F$8,E203/E$8)*E$7,0)+IFERROR(IF(H$9&lt;&gt;"-",H203/H$8,G203/G$8)*G$7,0)+IFERROR(IF(J$9&lt;&gt;"-",J203/J$8,I203/I$8)*I$7,0)+IFERROR(IF(L$9&lt;&gt;"-",L203/L$8,K203/K$8)*K$7,0)+IFERROR(IF(N$9&lt;&gt;"-",N203/N$8,M203/M$8)*M$7,0)+IFERROR(IF(P$9&lt;&gt;"-",P203/P$8,O203/O$8)*O$7,0)+IFERROR(IF(R$9&lt;&gt;"-",R203/R$8,Q203/Q$8)*Q$7,0)+IFERROR(IF(T$9&lt;&gt;"-",T203/T$8,S203/S$8)*S$7,0)+IFERROR(IF(V$9&lt;&gt;"-",V203/V$8,U203/U$8)*U$7,0)+IFERROR(IF(X$9&lt;&gt;"-",X203/X$8,W203/W$8)*W$7,0)+IFERROR(IF(Z$9&lt;&gt;"-",Z203/Z$8,Y203/Y$8)*Y$7,0)</f>
        <v>0</v>
      </c>
      <c r="E203" s="25"/>
      <c r="F203" s="8" t="str">
        <f>IF(F$9="One",One!$D204,IF(F$9="Two",Two!$D204,IF(F$9="Three",Three!$D204,IF(F$9="Four",Four!$D204,""))))</f>
        <v/>
      </c>
      <c r="G203" s="25"/>
      <c r="H203" s="8" t="str">
        <f>IF(H$9="One",One!$D204,IF(H$9="Two",Two!$D204,IF(H$9="Three",Three!$D204,IF(H$9="Four",Four!$D204,""))))</f>
        <v/>
      </c>
      <c r="I203" s="25"/>
      <c r="J203" s="8" t="str">
        <f>IF(J$9="One",One!$D204,IF(J$9="Two",Two!$D204,IF(J$9="Three",Three!$D204,IF(J$9="Four",Four!$D204,""))))</f>
        <v/>
      </c>
      <c r="K203" s="25"/>
      <c r="L203" s="8" t="str">
        <f>IF(L$9="One",One!$D204,IF(L$9="Two",Two!$D204,IF(L$9="Three",Three!$D204,IF(L$9="Four",Four!$D204,""))))</f>
        <v/>
      </c>
      <c r="M203" s="25"/>
      <c r="N203" s="8">
        <f>IF(N$9="One",One!$D204,IF(N$9="Two",Two!$D204,IF(N$9="Three",Three!$D204,IF(N$9="Four",Four!$D204,""))))</f>
        <v>0</v>
      </c>
      <c r="O203" s="25"/>
      <c r="P203" s="8">
        <f>IF(P$9="One",One!$D204,IF(P$9="Two",Two!$D204,IF(P$9="Three",Three!$D204,IF(P$9="Four",Four!$D204,""))))</f>
        <v>0</v>
      </c>
      <c r="Q203" s="25"/>
      <c r="R203" s="8">
        <f>IF(R$9="One",One!$D204,IF(R$9="Two",Two!$D204,IF(R$9="Three",Three!$D204,IF(R$9="Four",Four!$D204,""))))</f>
        <v>0</v>
      </c>
      <c r="S203" s="25"/>
      <c r="T203" s="8">
        <f>IF(T$9="One",One!$D204,IF(T$9="Two",Two!$D204,IF(T$9="Three",Three!$D204,IF(T$9="Four",Four!$D204,""))))</f>
        <v>0</v>
      </c>
      <c r="U203" s="25"/>
      <c r="V203" s="8" t="str">
        <f>IF(V$9="One",One!$D204,IF(V$9="Two",Two!$D204,IF(V$9="Three",Three!$D204,IF(V$9="Four",Four!$D204,""))))</f>
        <v/>
      </c>
      <c r="W203" s="25"/>
      <c r="X203" s="8" t="str">
        <f>IF(X$9="One",One!$D204,IF(X$9="Two",Two!$D204,IF(X$9="Three",Three!$D204,IF(X$9="Four",Four!$D204,""))))</f>
        <v/>
      </c>
      <c r="Y203" s="25"/>
      <c r="Z203" s="8" t="str">
        <f>IF(Z$9="One",One!$D204,IF(Z$9="Two",Two!$D204,IF(Z$9="Three",Three!$D204,IF(Z$9="Four",Four!$D204,""))))</f>
        <v/>
      </c>
    </row>
    <row r="204" spans="1:26">
      <c r="A204" s="24"/>
      <c r="B204" s="24"/>
      <c r="C204" s="24"/>
      <c r="D204" s="10">
        <f t="shared" si="3"/>
        <v>0</v>
      </c>
      <c r="E204" s="25"/>
      <c r="F204" s="8" t="str">
        <f>IF(F$9="One",One!$D205,IF(F$9="Two",Two!$D205,IF(F$9="Three",Three!$D205,IF(F$9="Four",Four!$D205,""))))</f>
        <v/>
      </c>
      <c r="G204" s="25"/>
      <c r="H204" s="8" t="str">
        <f>IF(H$9="One",One!$D205,IF(H$9="Two",Two!$D205,IF(H$9="Three",Three!$D205,IF(H$9="Four",Four!$D205,""))))</f>
        <v/>
      </c>
      <c r="I204" s="25"/>
      <c r="J204" s="8" t="str">
        <f>IF(J$9="One",One!$D205,IF(J$9="Two",Two!$D205,IF(J$9="Three",Three!$D205,IF(J$9="Four",Four!$D205,""))))</f>
        <v/>
      </c>
      <c r="K204" s="25"/>
      <c r="L204" s="8" t="str">
        <f>IF(L$9="One",One!$D205,IF(L$9="Two",Two!$D205,IF(L$9="Three",Three!$D205,IF(L$9="Four",Four!$D205,""))))</f>
        <v/>
      </c>
      <c r="M204" s="25"/>
      <c r="N204" s="8">
        <f>IF(N$9="One",One!$D205,IF(N$9="Two",Two!$D205,IF(N$9="Three",Three!$D205,IF(N$9="Four",Four!$D205,""))))</f>
        <v>0</v>
      </c>
      <c r="O204" s="25"/>
      <c r="P204" s="8">
        <f>IF(P$9="One",One!$D205,IF(P$9="Two",Two!$D205,IF(P$9="Three",Three!$D205,IF(P$9="Four",Four!$D205,""))))</f>
        <v>0</v>
      </c>
      <c r="Q204" s="25"/>
      <c r="R204" s="8">
        <f>IF(R$9="One",One!$D205,IF(R$9="Two",Two!$D205,IF(R$9="Three",Three!$D205,IF(R$9="Four",Four!$D205,""))))</f>
        <v>0</v>
      </c>
      <c r="S204" s="25"/>
      <c r="T204" s="8">
        <f>IF(T$9="One",One!$D205,IF(T$9="Two",Two!$D205,IF(T$9="Three",Three!$D205,IF(T$9="Four",Four!$D205,""))))</f>
        <v>0</v>
      </c>
      <c r="U204" s="25"/>
      <c r="V204" s="8" t="str">
        <f>IF(V$9="One",One!$D205,IF(V$9="Two",Two!$D205,IF(V$9="Three",Three!$D205,IF(V$9="Four",Four!$D205,""))))</f>
        <v/>
      </c>
      <c r="W204" s="25"/>
      <c r="X204" s="8" t="str">
        <f>IF(X$9="One",One!$D205,IF(X$9="Two",Two!$D205,IF(X$9="Three",Three!$D205,IF(X$9="Four",Four!$D205,""))))</f>
        <v/>
      </c>
      <c r="Y204" s="25"/>
      <c r="Z204" s="8" t="str">
        <f>IF(Z$9="One",One!$D205,IF(Z$9="Two",Two!$D205,IF(Z$9="Three",Three!$D205,IF(Z$9="Four",Four!$D205,""))))</f>
        <v/>
      </c>
    </row>
    <row r="205" spans="1:26">
      <c r="A205" s="24"/>
      <c r="B205" s="24"/>
      <c r="C205" s="24"/>
      <c r="D205" s="10">
        <f t="shared" si="3"/>
        <v>0</v>
      </c>
      <c r="E205" s="25"/>
      <c r="F205" s="8" t="str">
        <f>IF(F$9="One",One!$D206,IF(F$9="Two",Two!$D206,IF(F$9="Three",Three!$D206,IF(F$9="Four",Four!$D206,""))))</f>
        <v/>
      </c>
      <c r="G205" s="25"/>
      <c r="H205" s="8" t="str">
        <f>IF(H$9="One",One!$D206,IF(H$9="Two",Two!$D206,IF(H$9="Three",Three!$D206,IF(H$9="Four",Four!$D206,""))))</f>
        <v/>
      </c>
      <c r="I205" s="25"/>
      <c r="J205" s="8" t="str">
        <f>IF(J$9="One",One!$D206,IF(J$9="Two",Two!$D206,IF(J$9="Three",Three!$D206,IF(J$9="Four",Four!$D206,""))))</f>
        <v/>
      </c>
      <c r="K205" s="25"/>
      <c r="L205" s="8" t="str">
        <f>IF(L$9="One",One!$D206,IF(L$9="Two",Two!$D206,IF(L$9="Three",Three!$D206,IF(L$9="Four",Four!$D206,""))))</f>
        <v/>
      </c>
      <c r="M205" s="25"/>
      <c r="N205" s="8">
        <f>IF(N$9="One",One!$D206,IF(N$9="Two",Two!$D206,IF(N$9="Three",Three!$D206,IF(N$9="Four",Four!$D206,""))))</f>
        <v>0</v>
      </c>
      <c r="O205" s="25"/>
      <c r="P205" s="8">
        <f>IF(P$9="One",One!$D206,IF(P$9="Two",Two!$D206,IF(P$9="Three",Three!$D206,IF(P$9="Four",Four!$D206,""))))</f>
        <v>0</v>
      </c>
      <c r="Q205" s="25"/>
      <c r="R205" s="8">
        <f>IF(R$9="One",One!$D206,IF(R$9="Two",Two!$D206,IF(R$9="Three",Three!$D206,IF(R$9="Four",Four!$D206,""))))</f>
        <v>0</v>
      </c>
      <c r="S205" s="25"/>
      <c r="T205" s="8">
        <f>IF(T$9="One",One!$D206,IF(T$9="Two",Two!$D206,IF(T$9="Three",Three!$D206,IF(T$9="Four",Four!$D206,""))))</f>
        <v>0</v>
      </c>
      <c r="U205" s="25"/>
      <c r="V205" s="8" t="str">
        <f>IF(V$9="One",One!$D206,IF(V$9="Two",Two!$D206,IF(V$9="Three",Three!$D206,IF(V$9="Four",Four!$D206,""))))</f>
        <v/>
      </c>
      <c r="W205" s="25"/>
      <c r="X205" s="8" t="str">
        <f>IF(X$9="One",One!$D206,IF(X$9="Two",Two!$D206,IF(X$9="Three",Three!$D206,IF(X$9="Four",Four!$D206,""))))</f>
        <v/>
      </c>
      <c r="Y205" s="25"/>
      <c r="Z205" s="8" t="str">
        <f>IF(Z$9="One",One!$D206,IF(Z$9="Two",Two!$D206,IF(Z$9="Three",Three!$D206,IF(Z$9="Four",Four!$D206,""))))</f>
        <v/>
      </c>
    </row>
    <row r="206" spans="1:26">
      <c r="A206" s="24"/>
      <c r="B206" s="24"/>
      <c r="C206" s="24"/>
      <c r="D206" s="10">
        <f t="shared" si="3"/>
        <v>0</v>
      </c>
      <c r="E206" s="25"/>
      <c r="F206" s="8" t="str">
        <f>IF(F$9="One",One!$D207,IF(F$9="Two",Two!$D207,IF(F$9="Three",Three!$D207,IF(F$9="Four",Four!$D207,""))))</f>
        <v/>
      </c>
      <c r="G206" s="25"/>
      <c r="H206" s="8" t="str">
        <f>IF(H$9="One",One!$D207,IF(H$9="Two",Two!$D207,IF(H$9="Three",Three!$D207,IF(H$9="Four",Four!$D207,""))))</f>
        <v/>
      </c>
      <c r="I206" s="25"/>
      <c r="J206" s="8" t="str">
        <f>IF(J$9="One",One!$D207,IF(J$9="Two",Two!$D207,IF(J$9="Three",Three!$D207,IF(J$9="Four",Four!$D207,""))))</f>
        <v/>
      </c>
      <c r="K206" s="25"/>
      <c r="L206" s="8" t="str">
        <f>IF(L$9="One",One!$D207,IF(L$9="Two",Two!$D207,IF(L$9="Three",Three!$D207,IF(L$9="Four",Four!$D207,""))))</f>
        <v/>
      </c>
      <c r="M206" s="25"/>
      <c r="N206" s="8">
        <f>IF(N$9="One",One!$D207,IF(N$9="Two",Two!$D207,IF(N$9="Three",Three!$D207,IF(N$9="Four",Four!$D207,""))))</f>
        <v>0</v>
      </c>
      <c r="O206" s="25"/>
      <c r="P206" s="8">
        <f>IF(P$9="One",One!$D207,IF(P$9="Two",Two!$D207,IF(P$9="Three",Three!$D207,IF(P$9="Four",Four!$D207,""))))</f>
        <v>0</v>
      </c>
      <c r="Q206" s="25"/>
      <c r="R206" s="8">
        <f>IF(R$9="One",One!$D207,IF(R$9="Two",Two!$D207,IF(R$9="Three",Three!$D207,IF(R$9="Four",Four!$D207,""))))</f>
        <v>0</v>
      </c>
      <c r="S206" s="25"/>
      <c r="T206" s="8">
        <f>IF(T$9="One",One!$D207,IF(T$9="Two",Two!$D207,IF(T$9="Three",Three!$D207,IF(T$9="Four",Four!$D207,""))))</f>
        <v>0</v>
      </c>
      <c r="U206" s="25"/>
      <c r="V206" s="8" t="str">
        <f>IF(V$9="One",One!$D207,IF(V$9="Two",Two!$D207,IF(V$9="Three",Three!$D207,IF(V$9="Four",Four!$D207,""))))</f>
        <v/>
      </c>
      <c r="W206" s="25"/>
      <c r="X206" s="8" t="str">
        <f>IF(X$9="One",One!$D207,IF(X$9="Two",Two!$D207,IF(X$9="Three",Three!$D207,IF(X$9="Four",Four!$D207,""))))</f>
        <v/>
      </c>
      <c r="Y206" s="25"/>
      <c r="Z206" s="8" t="str">
        <f>IF(Z$9="One",One!$D207,IF(Z$9="Two",Two!$D207,IF(Z$9="Three",Three!$D207,IF(Z$9="Four",Four!$D207,""))))</f>
        <v/>
      </c>
    </row>
    <row r="207" spans="1:26">
      <c r="A207" s="24"/>
      <c r="B207" s="24"/>
      <c r="C207" s="24"/>
      <c r="D207" s="10">
        <f t="shared" si="3"/>
        <v>0</v>
      </c>
      <c r="E207" s="25"/>
      <c r="F207" s="8" t="str">
        <f>IF(F$9="One",One!$D208,IF(F$9="Two",Two!$D208,IF(F$9="Three",Three!$D208,IF(F$9="Four",Four!$D208,""))))</f>
        <v/>
      </c>
      <c r="G207" s="25"/>
      <c r="H207" s="8" t="str">
        <f>IF(H$9="One",One!$D208,IF(H$9="Two",Two!$D208,IF(H$9="Three",Three!$D208,IF(H$9="Four",Four!$D208,""))))</f>
        <v/>
      </c>
      <c r="I207" s="25"/>
      <c r="J207" s="8" t="str">
        <f>IF(J$9="One",One!$D208,IF(J$9="Two",Two!$D208,IF(J$9="Three",Three!$D208,IF(J$9="Four",Four!$D208,""))))</f>
        <v/>
      </c>
      <c r="K207" s="25"/>
      <c r="L207" s="8" t="str">
        <f>IF(L$9="One",One!$D208,IF(L$9="Two",Two!$D208,IF(L$9="Three",Three!$D208,IF(L$9="Four",Four!$D208,""))))</f>
        <v/>
      </c>
      <c r="M207" s="25"/>
      <c r="N207" s="8">
        <f>IF(N$9="One",One!$D208,IF(N$9="Two",Two!$D208,IF(N$9="Three",Three!$D208,IF(N$9="Four",Four!$D208,""))))</f>
        <v>0</v>
      </c>
      <c r="O207" s="25"/>
      <c r="P207" s="8">
        <f>IF(P$9="One",One!$D208,IF(P$9="Two",Two!$D208,IF(P$9="Three",Three!$D208,IF(P$9="Four",Four!$D208,""))))</f>
        <v>0</v>
      </c>
      <c r="Q207" s="25"/>
      <c r="R207" s="8">
        <f>IF(R$9="One",One!$D208,IF(R$9="Two",Two!$D208,IF(R$9="Three",Three!$D208,IF(R$9="Four",Four!$D208,""))))</f>
        <v>0</v>
      </c>
      <c r="S207" s="25"/>
      <c r="T207" s="8">
        <f>IF(T$9="One",One!$D208,IF(T$9="Two",Two!$D208,IF(T$9="Three",Three!$D208,IF(T$9="Four",Four!$D208,""))))</f>
        <v>0</v>
      </c>
      <c r="U207" s="25"/>
      <c r="V207" s="8" t="str">
        <f>IF(V$9="One",One!$D208,IF(V$9="Two",Two!$D208,IF(V$9="Three",Three!$D208,IF(V$9="Four",Four!$D208,""))))</f>
        <v/>
      </c>
      <c r="W207" s="25"/>
      <c r="X207" s="8" t="str">
        <f>IF(X$9="One",One!$D208,IF(X$9="Two",Two!$D208,IF(X$9="Three",Three!$D208,IF(X$9="Four",Four!$D208,""))))</f>
        <v/>
      </c>
      <c r="Y207" s="25"/>
      <c r="Z207" s="8" t="str">
        <f>IF(Z$9="One",One!$D208,IF(Z$9="Two",Two!$D208,IF(Z$9="Three",Three!$D208,IF(Z$9="Four",Four!$D208,""))))</f>
        <v/>
      </c>
    </row>
    <row r="208" spans="1:26">
      <c r="A208" s="24"/>
      <c r="B208" s="24"/>
      <c r="C208" s="24"/>
      <c r="D208" s="10">
        <f t="shared" si="3"/>
        <v>0</v>
      </c>
      <c r="E208" s="25"/>
      <c r="F208" s="8" t="str">
        <f>IF(F$9="One",One!$D209,IF(F$9="Two",Two!$D209,IF(F$9="Three",Three!$D209,IF(F$9="Four",Four!$D209,""))))</f>
        <v/>
      </c>
      <c r="G208" s="25"/>
      <c r="H208" s="8" t="str">
        <f>IF(H$9="One",One!$D209,IF(H$9="Two",Two!$D209,IF(H$9="Three",Three!$D209,IF(H$9="Four",Four!$D209,""))))</f>
        <v/>
      </c>
      <c r="I208" s="25"/>
      <c r="J208" s="8" t="str">
        <f>IF(J$9="One",One!$D209,IF(J$9="Two",Two!$D209,IF(J$9="Three",Three!$D209,IF(J$9="Four",Four!$D209,""))))</f>
        <v/>
      </c>
      <c r="K208" s="25"/>
      <c r="L208" s="8" t="str">
        <f>IF(L$9="One",One!$D209,IF(L$9="Two",Two!$D209,IF(L$9="Three",Three!$D209,IF(L$9="Four",Four!$D209,""))))</f>
        <v/>
      </c>
      <c r="M208" s="25"/>
      <c r="N208" s="8">
        <f>IF(N$9="One",One!$D209,IF(N$9="Two",Two!$D209,IF(N$9="Three",Three!$D209,IF(N$9="Four",Four!$D209,""))))</f>
        <v>0</v>
      </c>
      <c r="O208" s="25"/>
      <c r="P208" s="8">
        <f>IF(P$9="One",One!$D209,IF(P$9="Two",Two!$D209,IF(P$9="Three",Three!$D209,IF(P$9="Four",Four!$D209,""))))</f>
        <v>0</v>
      </c>
      <c r="Q208" s="25"/>
      <c r="R208" s="8">
        <f>IF(R$9="One",One!$D209,IF(R$9="Two",Two!$D209,IF(R$9="Three",Three!$D209,IF(R$9="Four",Four!$D209,""))))</f>
        <v>0</v>
      </c>
      <c r="S208" s="25"/>
      <c r="T208" s="8">
        <f>IF(T$9="One",One!$D209,IF(T$9="Two",Two!$D209,IF(T$9="Three",Three!$D209,IF(T$9="Four",Four!$D209,""))))</f>
        <v>0</v>
      </c>
      <c r="U208" s="25"/>
      <c r="V208" s="8" t="str">
        <f>IF(V$9="One",One!$D209,IF(V$9="Two",Two!$D209,IF(V$9="Three",Three!$D209,IF(V$9="Four",Four!$D209,""))))</f>
        <v/>
      </c>
      <c r="W208" s="25"/>
      <c r="X208" s="8" t="str">
        <f>IF(X$9="One",One!$D209,IF(X$9="Two",Two!$D209,IF(X$9="Three",Three!$D209,IF(X$9="Four",Four!$D209,""))))</f>
        <v/>
      </c>
      <c r="Y208" s="25"/>
      <c r="Z208" s="8" t="str">
        <f>IF(Z$9="One",One!$D209,IF(Z$9="Two",Two!$D209,IF(Z$9="Three",Three!$D209,IF(Z$9="Four",Four!$D209,""))))</f>
        <v/>
      </c>
    </row>
    <row r="209" spans="1:26">
      <c r="A209" s="24"/>
      <c r="B209" s="24"/>
      <c r="C209" s="24"/>
      <c r="D209" s="10">
        <f t="shared" si="3"/>
        <v>0</v>
      </c>
      <c r="E209" s="25"/>
      <c r="F209" s="8" t="str">
        <f>IF(F$9="One",One!$D210,IF(F$9="Two",Two!$D210,IF(F$9="Three",Three!$D210,IF(F$9="Four",Four!$D210,""))))</f>
        <v/>
      </c>
      <c r="G209" s="25"/>
      <c r="H209" s="8" t="str">
        <f>IF(H$9="One",One!$D210,IF(H$9="Two",Two!$D210,IF(H$9="Three",Three!$D210,IF(H$9="Four",Four!$D210,""))))</f>
        <v/>
      </c>
      <c r="I209" s="25"/>
      <c r="J209" s="8" t="str">
        <f>IF(J$9="One",One!$D210,IF(J$9="Two",Two!$D210,IF(J$9="Three",Three!$D210,IF(J$9="Four",Four!$D210,""))))</f>
        <v/>
      </c>
      <c r="K209" s="25"/>
      <c r="L209" s="8" t="str">
        <f>IF(L$9="One",One!$D210,IF(L$9="Two",Two!$D210,IF(L$9="Three",Three!$D210,IF(L$9="Four",Four!$D210,""))))</f>
        <v/>
      </c>
      <c r="M209" s="25"/>
      <c r="N209" s="8">
        <f>IF(N$9="One",One!$D210,IF(N$9="Two",Two!$D210,IF(N$9="Three",Three!$D210,IF(N$9="Four",Four!$D210,""))))</f>
        <v>0</v>
      </c>
      <c r="O209" s="25"/>
      <c r="P209" s="8">
        <f>IF(P$9="One",One!$D210,IF(P$9="Two",Two!$D210,IF(P$9="Three",Three!$D210,IF(P$9="Four",Four!$D210,""))))</f>
        <v>0</v>
      </c>
      <c r="Q209" s="25"/>
      <c r="R209" s="8">
        <f>IF(R$9="One",One!$D210,IF(R$9="Two",Two!$D210,IF(R$9="Three",Three!$D210,IF(R$9="Four",Four!$D210,""))))</f>
        <v>0</v>
      </c>
      <c r="S209" s="25"/>
      <c r="T209" s="8">
        <f>IF(T$9="One",One!$D210,IF(T$9="Two",Two!$D210,IF(T$9="Three",Three!$D210,IF(T$9="Four",Four!$D210,""))))</f>
        <v>0</v>
      </c>
      <c r="U209" s="25"/>
      <c r="V209" s="8" t="str">
        <f>IF(V$9="One",One!$D210,IF(V$9="Two",Two!$D210,IF(V$9="Three",Three!$D210,IF(V$9="Four",Four!$D210,""))))</f>
        <v/>
      </c>
      <c r="W209" s="25"/>
      <c r="X209" s="8" t="str">
        <f>IF(X$9="One",One!$D210,IF(X$9="Two",Two!$D210,IF(X$9="Three",Three!$D210,IF(X$9="Four",Four!$D210,""))))</f>
        <v/>
      </c>
      <c r="Y209" s="25"/>
      <c r="Z209" s="8" t="str">
        <f>IF(Z$9="One",One!$D210,IF(Z$9="Two",Two!$D210,IF(Z$9="Three",Three!$D210,IF(Z$9="Four",Four!$D210,""))))</f>
        <v/>
      </c>
    </row>
    <row r="210" spans="1:26">
      <c r="A210" s="24"/>
      <c r="B210" s="24"/>
      <c r="C210" s="24"/>
      <c r="D210" s="10">
        <f t="shared" si="3"/>
        <v>0</v>
      </c>
      <c r="E210" s="25"/>
      <c r="F210" s="8" t="str">
        <f>IF(F$9="One",One!$D211,IF(F$9="Two",Two!$D211,IF(F$9="Three",Three!$D211,IF(F$9="Four",Four!$D211,""))))</f>
        <v/>
      </c>
      <c r="G210" s="25"/>
      <c r="H210" s="8" t="str">
        <f>IF(H$9="One",One!$D211,IF(H$9="Two",Two!$D211,IF(H$9="Three",Three!$D211,IF(H$9="Four",Four!$D211,""))))</f>
        <v/>
      </c>
      <c r="I210" s="25"/>
      <c r="J210" s="8" t="str">
        <f>IF(J$9="One",One!$D211,IF(J$9="Two",Two!$D211,IF(J$9="Three",Three!$D211,IF(J$9="Four",Four!$D211,""))))</f>
        <v/>
      </c>
      <c r="K210" s="25"/>
      <c r="L210" s="8" t="str">
        <f>IF(L$9="One",One!$D211,IF(L$9="Two",Two!$D211,IF(L$9="Three",Three!$D211,IF(L$9="Four",Four!$D211,""))))</f>
        <v/>
      </c>
      <c r="M210" s="25"/>
      <c r="N210" s="8">
        <f>IF(N$9="One",One!$D211,IF(N$9="Two",Two!$D211,IF(N$9="Three",Three!$D211,IF(N$9="Four",Four!$D211,""))))</f>
        <v>0</v>
      </c>
      <c r="O210" s="25"/>
      <c r="P210" s="8">
        <f>IF(P$9="One",One!$D211,IF(P$9="Two",Two!$D211,IF(P$9="Three",Three!$D211,IF(P$9="Four",Four!$D211,""))))</f>
        <v>0</v>
      </c>
      <c r="Q210" s="25"/>
      <c r="R210" s="8">
        <f>IF(R$9="One",One!$D211,IF(R$9="Two",Two!$D211,IF(R$9="Three",Three!$D211,IF(R$9="Four",Four!$D211,""))))</f>
        <v>0</v>
      </c>
      <c r="S210" s="25"/>
      <c r="T210" s="8">
        <f>IF(T$9="One",One!$D211,IF(T$9="Two",Two!$D211,IF(T$9="Three",Three!$D211,IF(T$9="Four",Four!$D211,""))))</f>
        <v>0</v>
      </c>
      <c r="U210" s="25"/>
      <c r="V210" s="8" t="str">
        <f>IF(V$9="One",One!$D211,IF(V$9="Two",Two!$D211,IF(V$9="Three",Three!$D211,IF(V$9="Four",Four!$D211,""))))</f>
        <v/>
      </c>
      <c r="W210" s="25"/>
      <c r="X210" s="8" t="str">
        <f>IF(X$9="One",One!$D211,IF(X$9="Two",Two!$D211,IF(X$9="Three",Three!$D211,IF(X$9="Four",Four!$D211,""))))</f>
        <v/>
      </c>
      <c r="Y210" s="25"/>
      <c r="Z210" s="8" t="str">
        <f>IF(Z$9="One",One!$D211,IF(Z$9="Two",Two!$D211,IF(Z$9="Three",Three!$D211,IF(Z$9="Four",Four!$D211,""))))</f>
        <v/>
      </c>
    </row>
  </sheetData>
  <sheetProtection password="C384" sheet="1" objects="1" scenarios="1"/>
  <mergeCells count="22">
    <mergeCell ref="Y6:Z6"/>
    <mergeCell ref="Y7:Z7"/>
    <mergeCell ref="W6:X6"/>
    <mergeCell ref="W7:X7"/>
    <mergeCell ref="Q6:R6"/>
    <mergeCell ref="Q7:R7"/>
    <mergeCell ref="S6:T6"/>
    <mergeCell ref="S7:T7"/>
    <mergeCell ref="U6:V6"/>
    <mergeCell ref="U7:V7"/>
    <mergeCell ref="K6:L6"/>
    <mergeCell ref="K7:L7"/>
    <mergeCell ref="M6:N6"/>
    <mergeCell ref="M7:N7"/>
    <mergeCell ref="O6:P6"/>
    <mergeCell ref="O7:P7"/>
    <mergeCell ref="E6:F6"/>
    <mergeCell ref="E7:F7"/>
    <mergeCell ref="G6:H6"/>
    <mergeCell ref="G7:H7"/>
    <mergeCell ref="I6:J6"/>
    <mergeCell ref="I7:J7"/>
  </mergeCells>
  <conditionalFormatting sqref="E10:E210">
    <cfRule type="expression" dxfId="21" priority="22">
      <formula>$F$9="-"</formula>
    </cfRule>
  </conditionalFormatting>
  <conditionalFormatting sqref="F10:F210">
    <cfRule type="expression" dxfId="20" priority="21">
      <formula>$F$9&lt;&gt;"-"</formula>
    </cfRule>
  </conditionalFormatting>
  <conditionalFormatting sqref="G10:G210">
    <cfRule type="expression" dxfId="19" priority="20">
      <formula>$H$9="-"</formula>
    </cfRule>
  </conditionalFormatting>
  <conditionalFormatting sqref="H10:H210">
    <cfRule type="expression" dxfId="18" priority="19">
      <formula>$H$9&lt;&gt;"-"</formula>
    </cfRule>
  </conditionalFormatting>
  <conditionalFormatting sqref="I10:I210">
    <cfRule type="expression" dxfId="17" priority="18">
      <formula>$J$9="-"</formula>
    </cfRule>
  </conditionalFormatting>
  <conditionalFormatting sqref="J10:J210">
    <cfRule type="expression" dxfId="16" priority="17">
      <formula>$J$9&lt;&gt;"-"</formula>
    </cfRule>
  </conditionalFormatting>
  <conditionalFormatting sqref="K10:K210">
    <cfRule type="expression" dxfId="15" priority="16">
      <formula>$L$9="-"</formula>
    </cfRule>
  </conditionalFormatting>
  <conditionalFormatting sqref="L10:L210">
    <cfRule type="expression" dxfId="14" priority="15">
      <formula>$L$9&lt;&gt;"-"</formula>
    </cfRule>
  </conditionalFormatting>
  <conditionalFormatting sqref="M10:M210">
    <cfRule type="expression" dxfId="13" priority="14">
      <formula>$N$9="-"</formula>
    </cfRule>
  </conditionalFormatting>
  <conditionalFormatting sqref="N10:N210">
    <cfRule type="expression" dxfId="12" priority="13">
      <formula>$N$9&lt;&gt;"-"</formula>
    </cfRule>
  </conditionalFormatting>
  <conditionalFormatting sqref="O10:O210">
    <cfRule type="expression" dxfId="11" priority="12">
      <formula>$P$9="-"</formula>
    </cfRule>
  </conditionalFormatting>
  <conditionalFormatting sqref="P10:P210">
    <cfRule type="expression" dxfId="10" priority="11">
      <formula>$P$9&lt;&gt;"-"</formula>
    </cfRule>
  </conditionalFormatting>
  <conditionalFormatting sqref="Q10:Q210">
    <cfRule type="expression" dxfId="9" priority="10">
      <formula>$R$9="-"</formula>
    </cfRule>
  </conditionalFormatting>
  <conditionalFormatting sqref="R10:R210">
    <cfRule type="expression" dxfId="8" priority="9">
      <formula>$R$9&lt;&gt;"-"</formula>
    </cfRule>
  </conditionalFormatting>
  <conditionalFormatting sqref="S10:S210">
    <cfRule type="expression" dxfId="7" priority="8">
      <formula>$T$9="-"</formula>
    </cfRule>
  </conditionalFormatting>
  <conditionalFormatting sqref="T10:T210">
    <cfRule type="expression" dxfId="6" priority="7">
      <formula>$T$9&lt;&gt;"-"</formula>
    </cfRule>
  </conditionalFormatting>
  <conditionalFormatting sqref="U10:U210">
    <cfRule type="expression" dxfId="5" priority="6">
      <formula>$V$9="-"</formula>
    </cfRule>
  </conditionalFormatting>
  <conditionalFormatting sqref="V10:V210">
    <cfRule type="expression" dxfId="4" priority="5">
      <formula>$V$9&lt;&gt;"-"</formula>
    </cfRule>
  </conditionalFormatting>
  <conditionalFormatting sqref="W10:W210">
    <cfRule type="expression" dxfId="3" priority="4">
      <formula>$X$9="-"</formula>
    </cfRule>
  </conditionalFormatting>
  <conditionalFormatting sqref="X10:X210">
    <cfRule type="expression" dxfId="2" priority="3">
      <formula>$X$9&lt;&gt;"-"</formula>
    </cfRule>
  </conditionalFormatting>
  <conditionalFormatting sqref="Y10:Y210">
    <cfRule type="expression" dxfId="1" priority="2">
      <formula>$Z$9="-"</formula>
    </cfRule>
  </conditionalFormatting>
  <conditionalFormatting sqref="Z10:Z210">
    <cfRule type="expression" dxfId="0" priority="1">
      <formula>$Z$9&lt;&gt;"-"</formula>
    </cfRule>
  </conditionalFormatting>
  <dataValidations count="1">
    <dataValidation type="list" allowBlank="1" showInputMessage="1" showErrorMessage="1" sqref="F9 H9 J9 L9 N9 P9 R9 T9 V9 X9 Z9">
      <formula1>$AC$1:$AC$5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2" activePane="bottomRight" state="frozen"/>
      <selection pane="topRight" activeCell="E1" sqref="E1"/>
      <selection pane="bottomLeft" activeCell="A11" sqref="A11"/>
      <selection pane="bottomRight" activeCell="E6" sqref="E6"/>
    </sheetView>
  </sheetViews>
  <sheetFormatPr baseColWidth="10" defaultColWidth="10.6640625" defaultRowHeight="15" outlineLevelRow="2" x14ac:dyDescent="0"/>
  <sheetData>
    <row r="1" spans="1:104">
      <c r="A1" s="1" t="str">
        <f>CONCATENATE("Integrated Course Design Tool - ",B4)</f>
        <v>Integrated Course Design Tool - Quiz-1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IFERROR(HLOOKUP("One",Grades!E5:Z6,2,FALSE),"")</f>
        <v>Quiz-1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Z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si="1"/>
        <v>17</v>
      </c>
      <c r="BT5" s="3">
        <f t="shared" si="1"/>
        <v>18</v>
      </c>
      <c r="BU5" s="3">
        <f t="shared" si="1"/>
        <v>19</v>
      </c>
      <c r="BV5" s="3">
        <f t="shared" si="1"/>
        <v>20</v>
      </c>
      <c r="BW5" s="3">
        <f t="shared" si="1"/>
        <v>21</v>
      </c>
      <c r="BX5" s="3">
        <f t="shared" si="1"/>
        <v>22</v>
      </c>
      <c r="BY5" s="3">
        <f t="shared" si="1"/>
        <v>23</v>
      </c>
      <c r="BZ5" s="3">
        <f t="shared" si="1"/>
        <v>24</v>
      </c>
      <c r="CC5" s="3">
        <v>1</v>
      </c>
      <c r="CD5" s="3">
        <f t="shared" ref="CD5:CI5" si="2">CC5+1</f>
        <v>2</v>
      </c>
      <c r="CE5" s="3">
        <f t="shared" si="2"/>
        <v>3</v>
      </c>
      <c r="CF5" s="3">
        <f t="shared" si="2"/>
        <v>4</v>
      </c>
      <c r="CG5" s="3">
        <f t="shared" si="2"/>
        <v>5</v>
      </c>
      <c r="CH5" s="3">
        <f t="shared" si="2"/>
        <v>6</v>
      </c>
      <c r="CI5" s="3">
        <f t="shared" si="2"/>
        <v>7</v>
      </c>
      <c r="CJ5" s="3">
        <f t="shared" ref="CJ5:CW5" si="3">CI5+1</f>
        <v>8</v>
      </c>
      <c r="CK5" s="3">
        <f t="shared" si="3"/>
        <v>9</v>
      </c>
      <c r="CL5" s="3">
        <f t="shared" si="3"/>
        <v>10</v>
      </c>
      <c r="CM5" s="3">
        <f t="shared" si="3"/>
        <v>11</v>
      </c>
      <c r="CN5" s="3">
        <f t="shared" si="3"/>
        <v>12</v>
      </c>
      <c r="CO5" s="3">
        <f t="shared" si="3"/>
        <v>13</v>
      </c>
      <c r="CP5" s="3">
        <f t="shared" si="3"/>
        <v>14</v>
      </c>
      <c r="CQ5" s="3">
        <f t="shared" si="3"/>
        <v>15</v>
      </c>
      <c r="CR5" s="3">
        <f t="shared" si="3"/>
        <v>16</v>
      </c>
      <c r="CS5" s="3">
        <f t="shared" si="3"/>
        <v>17</v>
      </c>
      <c r="CT5" s="3">
        <f t="shared" si="3"/>
        <v>18</v>
      </c>
      <c r="CU5" s="3">
        <f t="shared" si="3"/>
        <v>19</v>
      </c>
      <c r="CV5" s="3">
        <f t="shared" si="3"/>
        <v>20</v>
      </c>
      <c r="CW5" s="3">
        <f t="shared" si="3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56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7" t="s">
        <v>65</v>
      </c>
      <c r="AC6" s="17" t="s">
        <v>66</v>
      </c>
      <c r="AD6" s="17" t="s">
        <v>67</v>
      </c>
      <c r="AE6" s="17" t="s">
        <v>68</v>
      </c>
      <c r="AF6" s="17" t="s">
        <v>69</v>
      </c>
      <c r="AG6" s="17" t="s">
        <v>70</v>
      </c>
      <c r="AH6" s="17" t="s">
        <v>71</v>
      </c>
      <c r="AI6" s="17" t="s">
        <v>72</v>
      </c>
      <c r="AJ6" s="17" t="s">
        <v>73</v>
      </c>
      <c r="AK6" s="17" t="s">
        <v>74</v>
      </c>
      <c r="AL6" s="17" t="s">
        <v>75</v>
      </c>
      <c r="AM6" s="17" t="s">
        <v>76</v>
      </c>
      <c r="AP6" s="17" t="s">
        <v>65</v>
      </c>
      <c r="AQ6" s="17" t="s">
        <v>66</v>
      </c>
      <c r="AR6" s="17" t="s">
        <v>67</v>
      </c>
      <c r="AS6" s="17" t="s">
        <v>68</v>
      </c>
      <c r="AT6" s="17" t="s">
        <v>69</v>
      </c>
      <c r="AU6" s="17" t="s">
        <v>70</v>
      </c>
      <c r="AV6" s="17" t="s">
        <v>71</v>
      </c>
      <c r="AW6" s="17" t="s">
        <v>72</v>
      </c>
      <c r="AX6" s="17" t="s">
        <v>73</v>
      </c>
      <c r="AY6" s="17" t="s">
        <v>74</v>
      </c>
      <c r="AZ6" s="17" t="s">
        <v>75</v>
      </c>
      <c r="BA6" s="17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4">BC6</f>
        <v>Clearly understand the physics of forces and motion of rigid bodies in response to these forces</v>
      </c>
      <c r="CD6" s="18" t="str">
        <f t="shared" si="4"/>
        <v>Understand the concept of work, energy, impulse and momentum of rigid bodies</v>
      </c>
      <c r="CE6" s="18" t="str">
        <f t="shared" si="4"/>
        <v>Analyse the kinematics and kinematics of planar mechanisms</v>
      </c>
      <c r="CF6" s="18" t="str">
        <f t="shared" si="4"/>
        <v>Apply the concepts above in problems and applications</v>
      </c>
      <c r="CG6" s="18">
        <f t="shared" si="4"/>
        <v>0</v>
      </c>
      <c r="CH6" s="18">
        <f t="shared" si="4"/>
        <v>0</v>
      </c>
      <c r="CI6" s="18">
        <f t="shared" si="4"/>
        <v>0</v>
      </c>
      <c r="CJ6" s="18">
        <f t="shared" ref="CJ6:CW6" si="5">BJ6</f>
        <v>0</v>
      </c>
      <c r="CK6" s="18">
        <f t="shared" si="5"/>
        <v>0</v>
      </c>
      <c r="CL6" s="18">
        <f t="shared" si="5"/>
        <v>0</v>
      </c>
      <c r="CM6" s="18">
        <f t="shared" si="5"/>
        <v>0</v>
      </c>
      <c r="CN6" s="18">
        <f t="shared" si="5"/>
        <v>0</v>
      </c>
      <c r="CO6" s="18">
        <f t="shared" si="5"/>
        <v>0</v>
      </c>
      <c r="CP6" s="18">
        <f t="shared" si="5"/>
        <v>0</v>
      </c>
      <c r="CQ6" s="18">
        <f t="shared" si="5"/>
        <v>0</v>
      </c>
      <c r="CR6" s="18">
        <f t="shared" si="5"/>
        <v>0</v>
      </c>
      <c r="CS6" s="18">
        <f t="shared" si="5"/>
        <v>0</v>
      </c>
      <c r="CT6" s="18">
        <f t="shared" si="5"/>
        <v>0</v>
      </c>
      <c r="CU6" s="18">
        <f t="shared" si="5"/>
        <v>0</v>
      </c>
      <c r="CV6" s="18">
        <f t="shared" si="5"/>
        <v>0</v>
      </c>
      <c r="CW6" s="18">
        <f t="shared" si="5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100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0</v>
      </c>
      <c r="AD7" s="9">
        <f>SUMIF($E$9:$Z$9,"3.1.3 ",$E7:$Z7)</f>
        <v>100</v>
      </c>
      <c r="AE7" s="9">
        <f>SUMIF($E$9:$Z$9,"3.1.4 ",$E7:$Z7)</f>
        <v>0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0</v>
      </c>
      <c r="BD7" s="9">
        <f>SUMIF($E$8:$Z$8,BD6,$E7:$Z7)</f>
        <v>100</v>
      </c>
      <c r="BE7" s="9">
        <f t="shared" ref="BE7:BZ7" si="6">SUMIF($E$8:$Z$8,BE6,$E7:$Z7)</f>
        <v>0</v>
      </c>
      <c r="BF7" s="9">
        <f t="shared" si="6"/>
        <v>0</v>
      </c>
      <c r="BG7" s="9">
        <f t="shared" si="6"/>
        <v>0</v>
      </c>
      <c r="BH7" s="9">
        <f t="shared" si="6"/>
        <v>0</v>
      </c>
      <c r="BI7" s="9">
        <f t="shared" si="6"/>
        <v>0</v>
      </c>
      <c r="BJ7" s="9">
        <f t="shared" si="6"/>
        <v>0</v>
      </c>
      <c r="BK7" s="9">
        <f t="shared" si="6"/>
        <v>0</v>
      </c>
      <c r="BL7" s="9">
        <f t="shared" si="6"/>
        <v>0</v>
      </c>
      <c r="BM7" s="9">
        <f t="shared" si="6"/>
        <v>0</v>
      </c>
      <c r="BN7" s="9">
        <f t="shared" si="6"/>
        <v>0</v>
      </c>
      <c r="BO7" s="9">
        <f t="shared" si="6"/>
        <v>0</v>
      </c>
      <c r="BP7" s="9">
        <f t="shared" si="6"/>
        <v>0</v>
      </c>
      <c r="BQ7" s="9">
        <f t="shared" si="6"/>
        <v>0</v>
      </c>
      <c r="BR7" s="9">
        <f t="shared" si="6"/>
        <v>0</v>
      </c>
      <c r="BS7" s="9">
        <f t="shared" si="6"/>
        <v>0</v>
      </c>
      <c r="BT7" s="9">
        <f t="shared" si="6"/>
        <v>0</v>
      </c>
      <c r="BU7" s="9">
        <f t="shared" si="6"/>
        <v>0</v>
      </c>
      <c r="BV7" s="9">
        <f t="shared" si="6"/>
        <v>0</v>
      </c>
      <c r="BW7" s="9">
        <f t="shared" si="6"/>
        <v>0</v>
      </c>
      <c r="BX7" s="9">
        <f t="shared" si="6"/>
        <v>0</v>
      </c>
      <c r="BY7" s="9">
        <f t="shared" si="6"/>
        <v>0</v>
      </c>
      <c r="BZ7" s="9">
        <f t="shared" si="6"/>
        <v>0</v>
      </c>
    </row>
    <row r="8" spans="1:104" outlineLevel="2">
      <c r="D8" s="5" t="s">
        <v>31</v>
      </c>
      <c r="E8" s="28" t="s">
        <v>44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3.1.3 </v>
      </c>
      <c r="F9" s="3" t="str">
        <f>IFERROR(LEFT(INDEX(LO!$B7:$C30,MATCH(F8,LO!$B7:$B30,0),2),6),"-")</f>
        <v>-</v>
      </c>
      <c r="G9" s="3" t="str">
        <f>IFERROR(LEFT(INDEX(LO!$B7:$C30,MATCH(G8,LO!$B7:$B30,0),2),6),"-")</f>
        <v>-</v>
      </c>
      <c r="H9" s="3" t="str">
        <f>IFERROR(LEFT(INDEX(LO!$B7:$C30,MATCH(H8,LO!$B7:$B30,0),2),6),"-")</f>
        <v>-</v>
      </c>
      <c r="I9" s="3" t="str">
        <f>IFERROR(LEFT(INDEX(LO!$B7:$C30,MATCH(I8,LO!$B7:$B30,0),2),6),"-")</f>
        <v>-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D</v>
      </c>
      <c r="F10" s="3" t="str">
        <f>IFERROR(LEFT(INDEX(LO!$B7:$D30,MATCH(F8,LO!$B7:$B30,0),3),1),"-")</f>
        <v>-</v>
      </c>
      <c r="G10" s="3" t="str">
        <f>IFERROR(LEFT(INDEX(LO!$B7:$D30,MATCH(G8,LO!$B7:$B30,0),3),1),"-")</f>
        <v>-</v>
      </c>
      <c r="H10" s="3" t="str">
        <f>IFERROR(LEFT(INDEX(LO!$B7:$D30,MATCH(H8,LO!$B7:$B30,0),3),1),"-")</f>
        <v>-</v>
      </c>
      <c r="I10" s="3" t="str">
        <f>IFERROR(LEFT(INDEX(LO!$B7:$D30,MATCH(I8,LO!$B7:$B30,0),3),1),"-")</f>
        <v>-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/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/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Grades!A11</f>
        <v>Last_2</v>
      </c>
      <c r="B11" t="str">
        <f>Grades!B11</f>
        <v>First_2</v>
      </c>
      <c r="C11">
        <f>Grades!C11</f>
        <v>386075</v>
      </c>
      <c r="D11" s="9">
        <f>SUM(E11:Z11)</f>
        <v>90</v>
      </c>
      <c r="E11" s="29">
        <v>90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</v>
      </c>
      <c r="AD11" s="10">
        <f>IF(AD$7&gt;0,SUMIF($E$9:$Z$9,"3.1.3 ",$E11:$Z11)/AD$7,0)</f>
        <v>0.9</v>
      </c>
      <c r="AE11" s="10">
        <f>IF(AE$7&gt;0,SUMIF($E$9:$Z$9,"3.1.4 ",$E11:$Z11)/AE$7,0)</f>
        <v>0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PL!$C6)</f>
        <v>0</v>
      </c>
      <c r="AQ11" s="14">
        <f>COUNTIF(AC$11:AC$211,"&gt;=" &amp; PL!$C6)</f>
        <v>0</v>
      </c>
      <c r="AR11" s="14">
        <f>COUNTIF(AD$11:AD$211,"&gt;=" &amp; PL!$C6)</f>
        <v>18</v>
      </c>
      <c r="AS11" s="14">
        <f>COUNTIF(AE$11:AE$211,"&gt;=" &amp; PL!$C6)</f>
        <v>0</v>
      </c>
      <c r="AT11" s="14">
        <f>COUNTIF(AF$11:AF$211,"&gt;=" &amp; PL!$C6)</f>
        <v>0</v>
      </c>
      <c r="AU11" s="14">
        <f>COUNTIF(AG$11:AG$211,"&gt;=" &amp; PL!$C6)</f>
        <v>0</v>
      </c>
      <c r="AV11" s="14">
        <f>COUNTIF(AH$11:AH$211,"&gt;=" &amp; PL!$C6)</f>
        <v>0</v>
      </c>
      <c r="AW11" s="14">
        <f>COUNTIF(AI$11:AI$211,"&gt;=" &amp; PL!$C6)</f>
        <v>0</v>
      </c>
      <c r="AX11" s="14">
        <f>COUNTIF(AJ$11:AJ$211,"&gt;=" &amp; PL!$C6)</f>
        <v>0</v>
      </c>
      <c r="AY11" s="14">
        <f>COUNTIF(AK$11:AK$211,"&gt;=" &amp; PL!$C6)</f>
        <v>0</v>
      </c>
      <c r="AZ11" s="14">
        <f>COUNTIF(AL$11:AL$211,"&gt;=" &amp; PL!$C6)</f>
        <v>0</v>
      </c>
      <c r="BA11" s="14">
        <f>COUNTIF(AM$11:AM$211,"&gt;=" &amp; PL!$C6)</f>
        <v>0</v>
      </c>
      <c r="BC11" s="10">
        <f>IF(BC$7&gt;0,SUMIF($E$8:$Z$8,BC$6,$E11:$Z11)/BC$7,0)</f>
        <v>0</v>
      </c>
      <c r="BD11" s="10">
        <f>IF(BD$7&gt;0,SUMIF($E$8:$Z$8,BD$6,$E11:$Z11)/BD$7,0)</f>
        <v>0.9</v>
      </c>
      <c r="BE11" s="10">
        <f t="shared" ref="BE11:BZ26" si="7">IF(BE$7&gt;0,SUMIF($E$8:$Z$8,BE$6,$E11:$Z11)/BE$7,0)</f>
        <v>0</v>
      </c>
      <c r="BF11" s="10">
        <f t="shared" si="7"/>
        <v>0</v>
      </c>
      <c r="BG11" s="10">
        <f t="shared" si="7"/>
        <v>0</v>
      </c>
      <c r="BH11" s="10">
        <f t="shared" si="7"/>
        <v>0</v>
      </c>
      <c r="BI11" s="10">
        <f t="shared" si="7"/>
        <v>0</v>
      </c>
      <c r="BJ11" s="10">
        <f t="shared" si="7"/>
        <v>0</v>
      </c>
      <c r="BK11" s="10">
        <f t="shared" si="7"/>
        <v>0</v>
      </c>
      <c r="BL11" s="10">
        <f t="shared" si="7"/>
        <v>0</v>
      </c>
      <c r="BM11" s="10">
        <f t="shared" si="7"/>
        <v>0</v>
      </c>
      <c r="BN11" s="10">
        <f t="shared" si="7"/>
        <v>0</v>
      </c>
      <c r="BO11" s="10">
        <f t="shared" si="7"/>
        <v>0</v>
      </c>
      <c r="BP11" s="10">
        <f t="shared" si="7"/>
        <v>0</v>
      </c>
      <c r="BQ11" s="10">
        <f t="shared" si="7"/>
        <v>0</v>
      </c>
      <c r="BR11" s="10">
        <f t="shared" si="7"/>
        <v>0</v>
      </c>
      <c r="BS11" s="10">
        <f t="shared" si="7"/>
        <v>0</v>
      </c>
      <c r="BT11" s="10">
        <f t="shared" si="7"/>
        <v>0</v>
      </c>
      <c r="BU11" s="10">
        <f t="shared" si="7"/>
        <v>0</v>
      </c>
      <c r="BV11" s="10">
        <f t="shared" si="7"/>
        <v>0</v>
      </c>
      <c r="BW11" s="10">
        <f t="shared" si="7"/>
        <v>0</v>
      </c>
      <c r="BX11" s="10">
        <f t="shared" si="7"/>
        <v>0</v>
      </c>
      <c r="BY11" s="10">
        <f t="shared" si="7"/>
        <v>0</v>
      </c>
      <c r="BZ11" s="10">
        <f t="shared" si="7"/>
        <v>0</v>
      </c>
      <c r="CB11" s="15" t="s">
        <v>78</v>
      </c>
      <c r="CC11" s="3">
        <f>COUNTIF(BC$11:BC$211,"&gt;=" &amp; PL!$C6)</f>
        <v>0</v>
      </c>
      <c r="CD11" s="3">
        <f>COUNTIF(BD$11:BD$211,"&gt;=" &amp; PL!$C6)</f>
        <v>18</v>
      </c>
      <c r="CE11" s="3">
        <f>COUNTIF(BE$11:BE$211,"&gt;=" &amp; PL!$C6)</f>
        <v>0</v>
      </c>
      <c r="CF11" s="3">
        <f>COUNTIF(BF$11:BF$211,"&gt;=" &amp; PL!$C6)</f>
        <v>0</v>
      </c>
      <c r="CG11" s="3">
        <f>COUNTIF(BG$11:BG$211,"&gt;=" &amp; PL!$C6)</f>
        <v>0</v>
      </c>
      <c r="CH11" s="3">
        <f>COUNTIF(BH$11:BH$211,"&gt;=" &amp; PL!$C6)</f>
        <v>0</v>
      </c>
      <c r="CI11" s="3">
        <f>COUNTIF(BI$11:BI$211,"&gt;=" &amp; PL!$C6)</f>
        <v>0</v>
      </c>
      <c r="CJ11" s="3">
        <f>COUNTIF(BJ$11:BJ$211,"&gt;=" &amp; PL!$C6)</f>
        <v>0</v>
      </c>
      <c r="CK11" s="3">
        <f>COUNTIF(BK$11:BK$211,"&gt;=" &amp; PL!$C6)</f>
        <v>0</v>
      </c>
      <c r="CL11" s="3">
        <f>COUNTIF(BL$11:BL$211,"&gt;=" &amp; PL!$C6)</f>
        <v>0</v>
      </c>
      <c r="CM11" s="3">
        <f>COUNTIF(BM$11:BM$211,"&gt;=" &amp; PL!$C6)</f>
        <v>0</v>
      </c>
      <c r="CN11" s="3">
        <f>COUNTIF(BN$11:BN$211,"&gt;=" &amp; PL!$C6)</f>
        <v>0</v>
      </c>
      <c r="CO11" s="3">
        <f>COUNTIF(BO$11:BO$211,"&gt;=" &amp; PL!$C6)</f>
        <v>0</v>
      </c>
      <c r="CP11" s="3">
        <f>COUNTIF(BP$11:BP$211,"&gt;=" &amp; PL!$C6)</f>
        <v>0</v>
      </c>
      <c r="CQ11" s="3">
        <f>COUNTIF(BQ$11:BQ$211,"&gt;=" &amp; PL!$C6)</f>
        <v>0</v>
      </c>
      <c r="CR11" s="3">
        <f>COUNTIF(BR$11:BR$211,"&gt;=" &amp; PL!$C6)</f>
        <v>0</v>
      </c>
      <c r="CS11" s="3">
        <f>COUNTIF(BS$11:BS$211,"&gt;=" &amp; PL!$C6)</f>
        <v>0</v>
      </c>
      <c r="CT11" s="3">
        <f>COUNTIF(BT$11:BT$211,"&gt;=" &amp; PL!$C6)</f>
        <v>0</v>
      </c>
      <c r="CU11" s="3">
        <f>COUNTIF(BU$11:BU$211,"&gt;=" &amp; PL!$C6)</f>
        <v>0</v>
      </c>
      <c r="CV11" s="3">
        <f>COUNTIF(BV$11:BV$211,"&gt;=" &amp; PL!$C6)</f>
        <v>0</v>
      </c>
      <c r="CW11" s="3">
        <f>COUNTIF(BW$11:BW$211,"&gt;=" &amp; PL!$C6)</f>
        <v>0</v>
      </c>
      <c r="CX11" s="3">
        <f>COUNTIF(BX$11:BX$211,"&gt;=" &amp; PL!$C6)</f>
        <v>0</v>
      </c>
      <c r="CY11" s="3">
        <f>COUNTIF(BY$11:BY$211,"&gt;=" &amp; PL!$C6)</f>
        <v>0</v>
      </c>
      <c r="CZ11" s="3">
        <f>COUNTIF(BZ$11:BZ$211,"&gt;=" &amp; PL!$C6)</f>
        <v>0</v>
      </c>
    </row>
    <row r="12" spans="1:104">
      <c r="A12" t="str">
        <f>Grades!A12</f>
        <v>Last_3</v>
      </c>
      <c r="B12" t="str">
        <f>Grades!B12</f>
        <v>First_3</v>
      </c>
      <c r="C12">
        <f>Grades!C12</f>
        <v>786636</v>
      </c>
      <c r="D12" s="9">
        <f t="shared" ref="D12:D75" si="8">SUM(E12:Z12)</f>
        <v>60</v>
      </c>
      <c r="E12" s="29">
        <v>60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9">IF(AB$7&gt;0,SUMIF($E$9:$Z$9,"3.1.1 ",$E12:$Z12)/AB$7,0)</f>
        <v>0</v>
      </c>
      <c r="AC12" s="10">
        <f t="shared" ref="AC12:AC75" si="10">IF(AC$7&gt;0,SUMIF($E$9:$Z$9,"3.1.2 ",$E12:$Z12)/AC$7,0)</f>
        <v>0</v>
      </c>
      <c r="AD12" s="10">
        <f t="shared" ref="AD12:AD75" si="11">IF(AD$7&gt;0,SUMIF($E$9:$Z$9,"3.1.3 ",$E12:$Z12)/AD$7,0)</f>
        <v>0.6</v>
      </c>
      <c r="AE12" s="10">
        <f t="shared" ref="AE12:AE75" si="12">IF(AE$7&gt;0,SUMIF($E$9:$Z$9,"3.1.4 ",$E12:$Z12)/AE$7,0)</f>
        <v>0</v>
      </c>
      <c r="AF12" s="10">
        <f t="shared" ref="AF12:AF75" si="13">IF(AF$7&gt;0,SUMIF($E$9:$Z$9,"3.1.5 ",$E12:$Z12)/AF$7,0)</f>
        <v>0</v>
      </c>
      <c r="AG12" s="10">
        <f t="shared" ref="AG12:AG75" si="14">IF(AG$7&gt;0,SUMIF($E$9:$Z$9,"3.1.6 ",$E12:$Z12)/AG$7,0)</f>
        <v>0</v>
      </c>
      <c r="AH12" s="10">
        <f t="shared" ref="AH12:AH75" si="15">IF(AH$7&gt;0,SUMIF($E$9:$Z$9,"3.1.7 ",$E12:$Z12)/AH$7,0)</f>
        <v>0</v>
      </c>
      <c r="AI12" s="10">
        <f t="shared" ref="AI12:AI75" si="16">IF(AI$7&gt;0,SUMIF($E$9:$Z$9,"3.1.8 ",$E12:$Z12)/AI$7,0)</f>
        <v>0</v>
      </c>
      <c r="AJ12" s="10">
        <f t="shared" ref="AJ12:AJ75" si="17">IF(AJ$7&gt;0,SUMIF($E$9:$Z$9,"3.1.9 ",$E12:$Z12)/AJ$7,0)</f>
        <v>0</v>
      </c>
      <c r="AK12" s="10">
        <f t="shared" ref="AK12:AK75" si="18">IF(AK$7&gt;0,SUMIF($E$9:$Z$9,"3.1.10",$E12:$Z12)/AK$7,0)</f>
        <v>0</v>
      </c>
      <c r="AL12" s="10">
        <f t="shared" ref="AL12:AL75" si="19">IF(AL$7&gt;0,SUMIF($E$9:$Z$9,"3.1.11",$E12:$Z12)/AL$7,0)</f>
        <v>0</v>
      </c>
      <c r="AM12" s="10">
        <f t="shared" ref="AM12:AM75" si="20">IF(AM$7&gt;0,SUMIF($E$9:$Z$9,"3.1.12",$E12:$Z12)/AM$7,0)</f>
        <v>0</v>
      </c>
      <c r="AO12" s="15" t="s">
        <v>83</v>
      </c>
      <c r="AP12" s="14">
        <f>COUNTIF(AB$11:AB$211,"&gt;=" &amp; PL!$C7)-AP11</f>
        <v>0</v>
      </c>
      <c r="AQ12" s="14">
        <f>COUNTIF(AC$11:AC$211,"&gt;=" &amp; PL!$C7)-AQ11</f>
        <v>0</v>
      </c>
      <c r="AR12" s="14">
        <f>COUNTIF(AD$11:AD$211,"&gt;=" &amp; PL!$C7)-AR11</f>
        <v>2</v>
      </c>
      <c r="AS12" s="14">
        <f>COUNTIF(AE$11:AE$211,"&gt;=" &amp; PL!$C7)-AS11</f>
        <v>0</v>
      </c>
      <c r="AT12" s="14">
        <f>COUNTIF(AF$11:AF$211,"&gt;=" &amp; PL!$C7)-AT11</f>
        <v>0</v>
      </c>
      <c r="AU12" s="14">
        <f>COUNTIF(AG$11:AG$211,"&gt;=" &amp; PL!$C7)-AU11</f>
        <v>0</v>
      </c>
      <c r="AV12" s="14">
        <f>COUNTIF(AH$11:AH$211,"&gt;=" &amp; PL!$C7)-AV11</f>
        <v>0</v>
      </c>
      <c r="AW12" s="14">
        <f>COUNTIF(AI$11:AI$211,"&gt;=" &amp; PL!$C7)-AW11</f>
        <v>0</v>
      </c>
      <c r="AX12" s="14">
        <f>COUNTIF(AJ$11:AJ$211,"&gt;=" &amp; PL!$C7)-AX11</f>
        <v>0</v>
      </c>
      <c r="AY12" s="14">
        <f>COUNTIF(AK$11:AK$211,"&gt;=" &amp; PL!$C7)-AY11</f>
        <v>0</v>
      </c>
      <c r="AZ12" s="14">
        <f>COUNTIF(AL$11:AL$211,"&gt;=" &amp; PL!$C7)-AZ11</f>
        <v>0</v>
      </c>
      <c r="BA12" s="14">
        <f>COUNTIF(AM$11:AM$211,"&gt;=" &amp; PL!$C7)-BA11</f>
        <v>0</v>
      </c>
      <c r="BC12" s="10">
        <f t="shared" ref="BC12:BR27" si="21">IF(BC$7&gt;0,SUMIF($E$8:$Z$8,BC$6,$E12:$Z12)/BC$7,0)</f>
        <v>0</v>
      </c>
      <c r="BD12" s="10">
        <f t="shared" si="21"/>
        <v>0.6</v>
      </c>
      <c r="BE12" s="10">
        <f t="shared" si="21"/>
        <v>0</v>
      </c>
      <c r="BF12" s="10">
        <f t="shared" si="21"/>
        <v>0</v>
      </c>
      <c r="BG12" s="10">
        <f t="shared" si="21"/>
        <v>0</v>
      </c>
      <c r="BH12" s="10">
        <f t="shared" si="21"/>
        <v>0</v>
      </c>
      <c r="BI12" s="10">
        <f t="shared" si="21"/>
        <v>0</v>
      </c>
      <c r="BJ12" s="10">
        <f t="shared" si="21"/>
        <v>0</v>
      </c>
      <c r="BK12" s="10">
        <f t="shared" si="21"/>
        <v>0</v>
      </c>
      <c r="BL12" s="10">
        <f t="shared" si="21"/>
        <v>0</v>
      </c>
      <c r="BM12" s="10">
        <f t="shared" si="21"/>
        <v>0</v>
      </c>
      <c r="BN12" s="10">
        <f t="shared" si="21"/>
        <v>0</v>
      </c>
      <c r="BO12" s="10">
        <f t="shared" si="21"/>
        <v>0</v>
      </c>
      <c r="BP12" s="10">
        <f t="shared" si="21"/>
        <v>0</v>
      </c>
      <c r="BQ12" s="10">
        <f t="shared" si="21"/>
        <v>0</v>
      </c>
      <c r="BR12" s="10">
        <f t="shared" si="21"/>
        <v>0</v>
      </c>
      <c r="BS12" s="10">
        <f t="shared" si="7"/>
        <v>0</v>
      </c>
      <c r="BT12" s="10">
        <f t="shared" si="7"/>
        <v>0</v>
      </c>
      <c r="BU12" s="10">
        <f t="shared" si="7"/>
        <v>0</v>
      </c>
      <c r="BV12" s="10">
        <f t="shared" si="7"/>
        <v>0</v>
      </c>
      <c r="BW12" s="10">
        <f t="shared" si="7"/>
        <v>0</v>
      </c>
      <c r="BX12" s="10">
        <f t="shared" si="7"/>
        <v>0</v>
      </c>
      <c r="BY12" s="10">
        <f t="shared" si="7"/>
        <v>0</v>
      </c>
      <c r="BZ12" s="10">
        <f t="shared" si="7"/>
        <v>0</v>
      </c>
      <c r="CB12" s="15" t="s">
        <v>83</v>
      </c>
      <c r="CC12" s="14">
        <f>COUNTIF(BC$11:BC$211,"&gt;=" &amp; PL!$C7)-CC11</f>
        <v>0</v>
      </c>
      <c r="CD12" s="14">
        <f>COUNTIF(BD$11:BD$211,"&gt;=" &amp; PL!$C7)-CD11</f>
        <v>2</v>
      </c>
      <c r="CE12" s="14">
        <f>COUNTIF(BE$11:BE$211,"&gt;=" &amp; PL!$C7)-CE11</f>
        <v>0</v>
      </c>
      <c r="CF12" s="14">
        <f>COUNTIF(BF$11:BF$211,"&gt;=" &amp; PL!$C7)-CF11</f>
        <v>0</v>
      </c>
      <c r="CG12" s="14">
        <f>COUNTIF(BG$11:BG$211,"&gt;=" &amp; PL!$C7)-CG11</f>
        <v>0</v>
      </c>
      <c r="CH12" s="14">
        <f>COUNTIF(BH$11:BH$211,"&gt;=" &amp; PL!$C7)-CH11</f>
        <v>0</v>
      </c>
      <c r="CI12" s="14">
        <f>COUNTIF(BI$11:BI$211,"&gt;=" &amp; PL!$C7)-CI11</f>
        <v>0</v>
      </c>
      <c r="CJ12" s="14">
        <f>COUNTIF(BJ$11:BJ$211,"&gt;=" &amp; PL!$C7)-CJ11</f>
        <v>0</v>
      </c>
      <c r="CK12" s="14">
        <f>COUNTIF(BK$11:BK$211,"&gt;=" &amp; PL!$C7)-CK11</f>
        <v>0</v>
      </c>
      <c r="CL12" s="14">
        <f>COUNTIF(BL$11:BL$211,"&gt;=" &amp; PL!$C7)-CL11</f>
        <v>0</v>
      </c>
      <c r="CM12" s="14">
        <f>COUNTIF(BM$11:BM$211,"&gt;=" &amp; PL!$C7)-CM11</f>
        <v>0</v>
      </c>
      <c r="CN12" s="14">
        <f>COUNTIF(BN$11:BN$211,"&gt;=" &amp; PL!$C7)-CN11</f>
        <v>0</v>
      </c>
      <c r="CO12" s="14">
        <f>COUNTIF(BO$11:BO$211,"&gt;=" &amp; PL!$C7)-CO11</f>
        <v>0</v>
      </c>
      <c r="CP12" s="14">
        <f>COUNTIF(BP$11:BP$211,"&gt;=" &amp; PL!$C7)-CP11</f>
        <v>0</v>
      </c>
      <c r="CQ12" s="14">
        <f>COUNTIF(BQ$11:BQ$211,"&gt;=" &amp; PL!$C7)-CQ11</f>
        <v>0</v>
      </c>
      <c r="CR12" s="14">
        <f>COUNTIF(BR$11:BR$211,"&gt;=" &amp; PL!$C7)-CR11</f>
        <v>0</v>
      </c>
      <c r="CS12" s="14">
        <f>COUNTIF(BS$11:BS$211,"&gt;=" &amp; PL!$C7)-CS11</f>
        <v>0</v>
      </c>
      <c r="CT12" s="14">
        <f>COUNTIF(BT$11:BT$211,"&gt;=" &amp; PL!$C7)-CT11</f>
        <v>0</v>
      </c>
      <c r="CU12" s="14">
        <f>COUNTIF(BU$11:BU$211,"&gt;=" &amp; PL!$C7)-CU11</f>
        <v>0</v>
      </c>
      <c r="CV12" s="14">
        <f>COUNTIF(BV$11:BV$211,"&gt;=" &amp; PL!$C7)-CV11</f>
        <v>0</v>
      </c>
      <c r="CW12" s="14">
        <f>COUNTIF(BW$11:BW$211,"&gt;=" &amp; PL!$C7)-CW11</f>
        <v>0</v>
      </c>
      <c r="CX12" s="14">
        <f>COUNTIF(BX$11:BX$211,"&gt;=" &amp; PL!$C7)-CX11</f>
        <v>0</v>
      </c>
      <c r="CY12" s="14">
        <f>COUNTIF(BY$11:BY$211,"&gt;=" &amp; PL!$C7)-CY11</f>
        <v>0</v>
      </c>
      <c r="CZ12" s="14">
        <f>COUNTIF(BZ$11:BZ$211,"&gt;=" &amp; PL!$C7)-CZ11</f>
        <v>0</v>
      </c>
    </row>
    <row r="13" spans="1:104">
      <c r="A13" t="str">
        <f>Grades!A13</f>
        <v>Last_4</v>
      </c>
      <c r="B13" t="str">
        <f>Grades!B13</f>
        <v>First_4</v>
      </c>
      <c r="C13">
        <f>Grades!C13</f>
        <v>640037</v>
      </c>
      <c r="D13" s="9">
        <f t="shared" si="8"/>
        <v>90</v>
      </c>
      <c r="E13" s="29">
        <v>90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9"/>
        <v>0</v>
      </c>
      <c r="AC13" s="10">
        <f t="shared" si="10"/>
        <v>0</v>
      </c>
      <c r="AD13" s="10">
        <f t="shared" si="11"/>
        <v>0.9</v>
      </c>
      <c r="AE13" s="10">
        <f t="shared" si="12"/>
        <v>0</v>
      </c>
      <c r="AF13" s="10">
        <f t="shared" si="13"/>
        <v>0</v>
      </c>
      <c r="AG13" s="10">
        <f t="shared" si="14"/>
        <v>0</v>
      </c>
      <c r="AH13" s="10">
        <f t="shared" si="15"/>
        <v>0</v>
      </c>
      <c r="AI13" s="10">
        <f t="shared" si="16"/>
        <v>0</v>
      </c>
      <c r="AJ13" s="10">
        <f t="shared" si="17"/>
        <v>0</v>
      </c>
      <c r="AK13" s="10">
        <f t="shared" si="18"/>
        <v>0</v>
      </c>
      <c r="AL13" s="10">
        <f t="shared" si="19"/>
        <v>0</v>
      </c>
      <c r="AM13" s="10">
        <f t="shared" si="20"/>
        <v>0</v>
      </c>
      <c r="AO13" s="15" t="s">
        <v>84</v>
      </c>
      <c r="AP13" s="14">
        <f>COUNTIF(AB$11:AB$211,"&gt;=" &amp; PL!$C8)-SUM(AP11:AP12)</f>
        <v>0</v>
      </c>
      <c r="AQ13" s="14">
        <f>COUNTIF(AC$11:AC$211,"&gt;=" &amp; PL!$C8)-SUM(AQ11:AQ12)</f>
        <v>0</v>
      </c>
      <c r="AR13" s="14">
        <f>COUNTIF(AD$11:AD$211,"&gt;=" &amp; PL!$C8)-SUM(AR11:AR12)</f>
        <v>11</v>
      </c>
      <c r="AS13" s="14">
        <f>COUNTIF(AE$11:AE$211,"&gt;=" &amp; PL!$C8)-SUM(AS11:AS12)</f>
        <v>0</v>
      </c>
      <c r="AT13" s="14">
        <f>COUNTIF(AF$11:AF$211,"&gt;=" &amp; PL!$C8)-SUM(AT11:AT12)</f>
        <v>0</v>
      </c>
      <c r="AU13" s="14">
        <f>COUNTIF(AG$11:AG$211,"&gt;=" &amp; PL!$C8)-SUM(AU11:AU12)</f>
        <v>0</v>
      </c>
      <c r="AV13" s="14">
        <f>COUNTIF(AH$11:AH$211,"&gt;=" &amp; PL!$C8)-SUM(AV11:AV12)</f>
        <v>0</v>
      </c>
      <c r="AW13" s="14">
        <f>COUNTIF(AI$11:AI$211,"&gt;=" &amp; PL!$C8)-SUM(AW11:AW12)</f>
        <v>0</v>
      </c>
      <c r="AX13" s="14">
        <f>COUNTIF(AJ$11:AJ$211,"&gt;=" &amp; PL!$C8)-SUM(AX11:AX12)</f>
        <v>0</v>
      </c>
      <c r="AY13" s="14">
        <f>COUNTIF(AK$11:AK$211,"&gt;=" &amp; PL!$C8)-SUM(AY11:AY12)</f>
        <v>0</v>
      </c>
      <c r="AZ13" s="14">
        <f>COUNTIF(AL$11:AL$211,"&gt;=" &amp; PL!$C8)-SUM(AZ11:AZ12)</f>
        <v>0</v>
      </c>
      <c r="BA13" s="14">
        <f>COUNTIF(AM$11:AM$211,"&gt;=" &amp; PL!$C8)-SUM(BA11:BA12)</f>
        <v>0</v>
      </c>
      <c r="BC13" s="10">
        <f t="shared" si="21"/>
        <v>0</v>
      </c>
      <c r="BD13" s="10">
        <f t="shared" si="21"/>
        <v>0.9</v>
      </c>
      <c r="BE13" s="10">
        <f t="shared" si="21"/>
        <v>0</v>
      </c>
      <c r="BF13" s="10">
        <f t="shared" si="21"/>
        <v>0</v>
      </c>
      <c r="BG13" s="10">
        <f t="shared" si="21"/>
        <v>0</v>
      </c>
      <c r="BH13" s="10">
        <f t="shared" si="21"/>
        <v>0</v>
      </c>
      <c r="BI13" s="10">
        <f t="shared" si="21"/>
        <v>0</v>
      </c>
      <c r="BJ13" s="10">
        <f t="shared" si="21"/>
        <v>0</v>
      </c>
      <c r="BK13" s="10">
        <f t="shared" si="21"/>
        <v>0</v>
      </c>
      <c r="BL13" s="10">
        <f t="shared" si="21"/>
        <v>0</v>
      </c>
      <c r="BM13" s="10">
        <f t="shared" si="21"/>
        <v>0</v>
      </c>
      <c r="BN13" s="10">
        <f t="shared" si="21"/>
        <v>0</v>
      </c>
      <c r="BO13" s="10">
        <f t="shared" si="21"/>
        <v>0</v>
      </c>
      <c r="BP13" s="10">
        <f t="shared" si="21"/>
        <v>0</v>
      </c>
      <c r="BQ13" s="10">
        <f t="shared" si="21"/>
        <v>0</v>
      </c>
      <c r="BR13" s="10">
        <f t="shared" si="21"/>
        <v>0</v>
      </c>
      <c r="BS13" s="10">
        <f t="shared" si="7"/>
        <v>0</v>
      </c>
      <c r="BT13" s="10">
        <f t="shared" si="7"/>
        <v>0</v>
      </c>
      <c r="BU13" s="10">
        <f t="shared" si="7"/>
        <v>0</v>
      </c>
      <c r="BV13" s="10">
        <f t="shared" si="7"/>
        <v>0</v>
      </c>
      <c r="BW13" s="10">
        <f t="shared" si="7"/>
        <v>0</v>
      </c>
      <c r="BX13" s="10">
        <f t="shared" si="7"/>
        <v>0</v>
      </c>
      <c r="BY13" s="10">
        <f t="shared" si="7"/>
        <v>0</v>
      </c>
      <c r="BZ13" s="10">
        <f t="shared" si="7"/>
        <v>0</v>
      </c>
      <c r="CB13" s="15" t="s">
        <v>84</v>
      </c>
      <c r="CC13" s="14">
        <f>COUNTIF(BC$11:BC$211,"&gt;=" &amp; PL!$C8)-SUM(CC11:CC12)</f>
        <v>0</v>
      </c>
      <c r="CD13" s="14">
        <f>COUNTIF(BD$11:BD$211,"&gt;=" &amp; PL!$C8)-SUM(CD11:CD12)</f>
        <v>11</v>
      </c>
      <c r="CE13" s="14">
        <f>COUNTIF(BE$11:BE$211,"&gt;=" &amp; PL!$C8)-SUM(CE11:CE12)</f>
        <v>0</v>
      </c>
      <c r="CF13" s="14">
        <f>COUNTIF(BF$11:BF$211,"&gt;=" &amp; PL!$C8)-SUM(CF11:CF12)</f>
        <v>0</v>
      </c>
      <c r="CG13" s="14">
        <f>COUNTIF(BG$11:BG$211,"&gt;=" &amp; PL!$C8)-SUM(CG11:CG12)</f>
        <v>0</v>
      </c>
      <c r="CH13" s="14">
        <f>COUNTIF(BH$11:BH$211,"&gt;=" &amp; PL!$C8)-SUM(CH11:CH12)</f>
        <v>0</v>
      </c>
      <c r="CI13" s="14">
        <f>COUNTIF(BI$11:BI$211,"&gt;=" &amp; PL!$C8)-SUM(CI11:CI12)</f>
        <v>0</v>
      </c>
      <c r="CJ13" s="14">
        <f>COUNTIF(BJ$11:BJ$211,"&gt;=" &amp; PL!$C8)-SUM(CJ11:CJ12)</f>
        <v>0</v>
      </c>
      <c r="CK13" s="14">
        <f>COUNTIF(BK$11:BK$211,"&gt;=" &amp; PL!$C8)-SUM(CK11:CK12)</f>
        <v>0</v>
      </c>
      <c r="CL13" s="14">
        <f>COUNTIF(BL$11:BL$211,"&gt;=" &amp; PL!$C8)-SUM(CL11:CL12)</f>
        <v>0</v>
      </c>
      <c r="CM13" s="14">
        <f>COUNTIF(BM$11:BM$211,"&gt;=" &amp; PL!$C8)-SUM(CM11:CM12)</f>
        <v>0</v>
      </c>
      <c r="CN13" s="14">
        <f>COUNTIF(BN$11:BN$211,"&gt;=" &amp; PL!$C8)-SUM(CN11:CN12)</f>
        <v>0</v>
      </c>
      <c r="CO13" s="14">
        <f>COUNTIF(BO$11:BO$211,"&gt;=" &amp; PL!$C8)-SUM(CO11:CO12)</f>
        <v>0</v>
      </c>
      <c r="CP13" s="14">
        <f>COUNTIF(BP$11:BP$211,"&gt;=" &amp; PL!$C8)-SUM(CP11:CP12)</f>
        <v>0</v>
      </c>
      <c r="CQ13" s="14">
        <f>COUNTIF(BQ$11:BQ$211,"&gt;=" &amp; PL!$C8)-SUM(CQ11:CQ12)</f>
        <v>0</v>
      </c>
      <c r="CR13" s="14">
        <f>COUNTIF(BR$11:BR$211,"&gt;=" &amp; PL!$C8)-SUM(CR11:CR12)</f>
        <v>0</v>
      </c>
      <c r="CS13" s="14">
        <f>COUNTIF(BS$11:BS$211,"&gt;=" &amp; PL!$C8)-SUM(CS11:CS12)</f>
        <v>0</v>
      </c>
      <c r="CT13" s="14">
        <f>COUNTIF(BT$11:BT$211,"&gt;=" &amp; PL!$C8)-SUM(CT11:CT12)</f>
        <v>0</v>
      </c>
      <c r="CU13" s="14">
        <f>COUNTIF(BU$11:BU$211,"&gt;=" &amp; PL!$C8)-SUM(CU11:CU12)</f>
        <v>0</v>
      </c>
      <c r="CV13" s="14">
        <f>COUNTIF(BV$11:BV$211,"&gt;=" &amp; PL!$C8)-SUM(CV11:CV12)</f>
        <v>0</v>
      </c>
      <c r="CW13" s="14">
        <f>COUNTIF(BW$11:BW$211,"&gt;=" &amp; PL!$C8)-SUM(CW11:CW12)</f>
        <v>0</v>
      </c>
      <c r="CX13" s="14">
        <f>COUNTIF(BX$11:BX$211,"&gt;=" &amp; PL!$C8)-SUM(CX11:CX12)</f>
        <v>0</v>
      </c>
      <c r="CY13" s="14">
        <f>COUNTIF(BY$11:BY$211,"&gt;=" &amp; PL!$C8)-SUM(CY11:CY12)</f>
        <v>0</v>
      </c>
      <c r="CZ13" s="14">
        <f>COUNTIF(BZ$11:BZ$211,"&gt;=" &amp; PL!$C8)-SUM(CZ11:CZ12)</f>
        <v>0</v>
      </c>
    </row>
    <row r="14" spans="1:104">
      <c r="A14" t="str">
        <f>Grades!A14</f>
        <v>Last_5</v>
      </c>
      <c r="B14" t="str">
        <f>Grades!B14</f>
        <v>First_5</v>
      </c>
      <c r="C14">
        <f>Grades!C14</f>
        <v>869900</v>
      </c>
      <c r="D14" s="9">
        <f t="shared" si="8"/>
        <v>50</v>
      </c>
      <c r="E14" s="29">
        <v>50</v>
      </c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9"/>
        <v>0</v>
      </c>
      <c r="AC14" s="10">
        <f t="shared" si="10"/>
        <v>0</v>
      </c>
      <c r="AD14" s="10">
        <f t="shared" si="11"/>
        <v>0.5</v>
      </c>
      <c r="AE14" s="10">
        <f t="shared" si="12"/>
        <v>0</v>
      </c>
      <c r="AF14" s="10">
        <f t="shared" si="13"/>
        <v>0</v>
      </c>
      <c r="AG14" s="10">
        <f t="shared" si="14"/>
        <v>0</v>
      </c>
      <c r="AH14" s="10">
        <f t="shared" si="15"/>
        <v>0</v>
      </c>
      <c r="AI14" s="10">
        <f t="shared" si="16"/>
        <v>0</v>
      </c>
      <c r="AJ14" s="10">
        <f t="shared" si="17"/>
        <v>0</v>
      </c>
      <c r="AK14" s="10">
        <f t="shared" si="18"/>
        <v>0</v>
      </c>
      <c r="AL14" s="10">
        <f t="shared" si="19"/>
        <v>0</v>
      </c>
      <c r="AM14" s="10">
        <f t="shared" si="20"/>
        <v>0</v>
      </c>
      <c r="AO14" s="15" t="s">
        <v>85</v>
      </c>
      <c r="AP14" s="14">
        <f>COUNTIF(AB$11:AB$211,"&gt;=" &amp; PL!$C9)-SUM(AP11:AP13)</f>
        <v>0</v>
      </c>
      <c r="AQ14" s="14">
        <f>COUNTIF(AC$11:AC$211,"&gt;=" &amp; PL!$C9)-SUM(AQ11:AQ13)</f>
        <v>0</v>
      </c>
      <c r="AR14" s="14">
        <f>COUNTIF(AD$11:AD$211,"&gt;=" &amp; PL!$C9)-SUM(AR11:AR13)</f>
        <v>4</v>
      </c>
      <c r="AS14" s="14">
        <f>COUNTIF(AE$11:AE$211,"&gt;=" &amp; PL!$C9)-SUM(AS11:AS13)</f>
        <v>0</v>
      </c>
      <c r="AT14" s="14">
        <f>COUNTIF(AF$11:AF$211,"&gt;=" &amp; PL!$C9)-SUM(AT11:AT13)</f>
        <v>0</v>
      </c>
      <c r="AU14" s="14">
        <f>COUNTIF(AG$11:AG$211,"&gt;=" &amp; PL!$C9)-SUM(AU11:AU13)</f>
        <v>0</v>
      </c>
      <c r="AV14" s="14">
        <f>COUNTIF(AH$11:AH$211,"&gt;=" &amp; PL!$C9)-SUM(AV11:AV13)</f>
        <v>0</v>
      </c>
      <c r="AW14" s="14">
        <f>COUNTIF(AI$11:AI$211,"&gt;=" &amp; PL!$C9)-SUM(AW11:AW13)</f>
        <v>0</v>
      </c>
      <c r="AX14" s="14">
        <f>COUNTIF(AJ$11:AJ$211,"&gt;=" &amp; PL!$C9)-SUM(AX11:AX13)</f>
        <v>0</v>
      </c>
      <c r="AY14" s="14">
        <f>COUNTIF(AK$11:AK$211,"&gt;=" &amp; PL!$C9)-SUM(AY11:AY13)</f>
        <v>0</v>
      </c>
      <c r="AZ14" s="14">
        <f>COUNTIF(AL$11:AL$211,"&gt;=" &amp; PL!$C9)-SUM(AZ11:AZ13)</f>
        <v>0</v>
      </c>
      <c r="BA14" s="14">
        <f>COUNTIF(AM$11:AM$211,"&gt;=" &amp; PL!$C9)-SUM(BA11:BA13)</f>
        <v>0</v>
      </c>
      <c r="BC14" s="10">
        <f t="shared" si="21"/>
        <v>0</v>
      </c>
      <c r="BD14" s="10">
        <f t="shared" si="21"/>
        <v>0.5</v>
      </c>
      <c r="BE14" s="10">
        <f t="shared" si="21"/>
        <v>0</v>
      </c>
      <c r="BF14" s="10">
        <f t="shared" si="21"/>
        <v>0</v>
      </c>
      <c r="BG14" s="10">
        <f t="shared" si="21"/>
        <v>0</v>
      </c>
      <c r="BH14" s="10">
        <f t="shared" si="21"/>
        <v>0</v>
      </c>
      <c r="BI14" s="10">
        <f t="shared" si="21"/>
        <v>0</v>
      </c>
      <c r="BJ14" s="10">
        <f t="shared" si="21"/>
        <v>0</v>
      </c>
      <c r="BK14" s="10">
        <f t="shared" si="21"/>
        <v>0</v>
      </c>
      <c r="BL14" s="10">
        <f t="shared" si="21"/>
        <v>0</v>
      </c>
      <c r="BM14" s="10">
        <f t="shared" si="21"/>
        <v>0</v>
      </c>
      <c r="BN14" s="10">
        <f t="shared" si="21"/>
        <v>0</v>
      </c>
      <c r="BO14" s="10">
        <f t="shared" si="21"/>
        <v>0</v>
      </c>
      <c r="BP14" s="10">
        <f t="shared" si="21"/>
        <v>0</v>
      </c>
      <c r="BQ14" s="10">
        <f t="shared" si="21"/>
        <v>0</v>
      </c>
      <c r="BR14" s="10">
        <f t="shared" si="21"/>
        <v>0</v>
      </c>
      <c r="BS14" s="10">
        <f t="shared" si="7"/>
        <v>0</v>
      </c>
      <c r="BT14" s="10">
        <f t="shared" si="7"/>
        <v>0</v>
      </c>
      <c r="BU14" s="10">
        <f t="shared" si="7"/>
        <v>0</v>
      </c>
      <c r="BV14" s="10">
        <f t="shared" si="7"/>
        <v>0</v>
      </c>
      <c r="BW14" s="10">
        <f t="shared" si="7"/>
        <v>0</v>
      </c>
      <c r="BX14" s="10">
        <f t="shared" si="7"/>
        <v>0</v>
      </c>
      <c r="BY14" s="10">
        <f t="shared" si="7"/>
        <v>0</v>
      </c>
      <c r="BZ14" s="10">
        <f t="shared" si="7"/>
        <v>0</v>
      </c>
      <c r="CB14" s="15" t="s">
        <v>85</v>
      </c>
      <c r="CC14" s="14">
        <f>COUNTIF(BC$11:BC$211,"&gt;=" &amp; PL!$C9)-SUM(CC11:CC13)</f>
        <v>0</v>
      </c>
      <c r="CD14" s="14">
        <f>COUNTIF(BD$11:BD$211,"&gt;=" &amp; PL!$C9)-SUM(CD11:CD13)</f>
        <v>4</v>
      </c>
      <c r="CE14" s="14">
        <f>COUNTIF(BE$11:BE$211,"&gt;=" &amp; PL!$C9)-SUM(CE11:CE13)</f>
        <v>0</v>
      </c>
      <c r="CF14" s="14">
        <f>COUNTIF(BF$11:BF$211,"&gt;=" &amp; PL!$C9)-SUM(CF11:CF13)</f>
        <v>0</v>
      </c>
      <c r="CG14" s="14">
        <f>COUNTIF(BG$11:BG$211,"&gt;=" &amp; PL!$C9)-SUM(CG11:CG13)</f>
        <v>0</v>
      </c>
      <c r="CH14" s="14">
        <f>COUNTIF(BH$11:BH$211,"&gt;=" &amp; PL!$C9)-SUM(CH11:CH13)</f>
        <v>0</v>
      </c>
      <c r="CI14" s="14">
        <f>COUNTIF(BI$11:BI$211,"&gt;=" &amp; PL!$C9)-SUM(CI11:CI13)</f>
        <v>0</v>
      </c>
      <c r="CJ14" s="14">
        <f>COUNTIF(BJ$11:BJ$211,"&gt;=" &amp; PL!$C9)-SUM(CJ11:CJ13)</f>
        <v>0</v>
      </c>
      <c r="CK14" s="14">
        <f>COUNTIF(BK$11:BK$211,"&gt;=" &amp; PL!$C9)-SUM(CK11:CK13)</f>
        <v>0</v>
      </c>
      <c r="CL14" s="14">
        <f>COUNTIF(BL$11:BL$211,"&gt;=" &amp; PL!$C9)-SUM(CL11:CL13)</f>
        <v>0</v>
      </c>
      <c r="CM14" s="14">
        <f>COUNTIF(BM$11:BM$211,"&gt;=" &amp; PL!$C9)-SUM(CM11:CM13)</f>
        <v>0</v>
      </c>
      <c r="CN14" s="14">
        <f>COUNTIF(BN$11:BN$211,"&gt;=" &amp; PL!$C9)-SUM(CN11:CN13)</f>
        <v>0</v>
      </c>
      <c r="CO14" s="14">
        <f>COUNTIF(BO$11:BO$211,"&gt;=" &amp; PL!$C9)-SUM(CO11:CO13)</f>
        <v>0</v>
      </c>
      <c r="CP14" s="14">
        <f>COUNTIF(BP$11:BP$211,"&gt;=" &amp; PL!$C9)-SUM(CP11:CP13)</f>
        <v>0</v>
      </c>
      <c r="CQ14" s="14">
        <f>COUNTIF(BQ$11:BQ$211,"&gt;=" &amp; PL!$C9)-SUM(CQ11:CQ13)</f>
        <v>0</v>
      </c>
      <c r="CR14" s="14">
        <f>COUNTIF(BR$11:BR$211,"&gt;=" &amp; PL!$C9)-SUM(CR11:CR13)</f>
        <v>0</v>
      </c>
      <c r="CS14" s="14">
        <f>COUNTIF(BS$11:BS$211,"&gt;=" &amp; PL!$C9)-SUM(CS11:CS13)</f>
        <v>0</v>
      </c>
      <c r="CT14" s="14">
        <f>COUNTIF(BT$11:BT$211,"&gt;=" &amp; PL!$C9)-SUM(CT11:CT13)</f>
        <v>0</v>
      </c>
      <c r="CU14" s="14">
        <f>COUNTIF(BU$11:BU$211,"&gt;=" &amp; PL!$C9)-SUM(CU11:CU13)</f>
        <v>0</v>
      </c>
      <c r="CV14" s="14">
        <f>COUNTIF(BV$11:BV$211,"&gt;=" &amp; PL!$C9)-SUM(CV11:CV13)</f>
        <v>0</v>
      </c>
      <c r="CW14" s="14">
        <f>COUNTIF(BW$11:BW$211,"&gt;=" &amp; PL!$C9)-SUM(CW11:CW13)</f>
        <v>0</v>
      </c>
      <c r="CX14" s="14">
        <f>COUNTIF(BX$11:BX$211,"&gt;=" &amp; PL!$C9)-SUM(CX11:CX13)</f>
        <v>0</v>
      </c>
      <c r="CY14" s="14">
        <f>COUNTIF(BY$11:BY$211,"&gt;=" &amp; PL!$C9)-SUM(CY11:CY13)</f>
        <v>0</v>
      </c>
      <c r="CZ14" s="14">
        <f>COUNTIF(BZ$11:BZ$211,"&gt;=" &amp; PL!$C9)-SUM(CZ11:CZ13)</f>
        <v>0</v>
      </c>
    </row>
    <row r="15" spans="1:104">
      <c r="A15" t="str">
        <f>Grades!A15</f>
        <v>Last_6</v>
      </c>
      <c r="B15" t="str">
        <f>Grades!B15</f>
        <v>First_6</v>
      </c>
      <c r="C15">
        <f>Grades!C15</f>
        <v>576135</v>
      </c>
      <c r="D15" s="9">
        <f t="shared" si="8"/>
        <v>70</v>
      </c>
      <c r="E15" s="29">
        <v>70</v>
      </c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9"/>
        <v>0</v>
      </c>
      <c r="AC15" s="10">
        <f t="shared" si="10"/>
        <v>0</v>
      </c>
      <c r="AD15" s="10">
        <f t="shared" si="11"/>
        <v>0.7</v>
      </c>
      <c r="AE15" s="10">
        <f t="shared" si="12"/>
        <v>0</v>
      </c>
      <c r="AF15" s="10">
        <f t="shared" si="13"/>
        <v>0</v>
      </c>
      <c r="AG15" s="10">
        <f t="shared" si="14"/>
        <v>0</v>
      </c>
      <c r="AH15" s="10">
        <f t="shared" si="15"/>
        <v>0</v>
      </c>
      <c r="AI15" s="10">
        <f t="shared" si="16"/>
        <v>0</v>
      </c>
      <c r="AJ15" s="10">
        <f t="shared" si="17"/>
        <v>0</v>
      </c>
      <c r="AK15" s="10">
        <f t="shared" si="18"/>
        <v>0</v>
      </c>
      <c r="AL15" s="10">
        <f t="shared" si="19"/>
        <v>0</v>
      </c>
      <c r="AM15" s="10">
        <f t="shared" si="20"/>
        <v>0</v>
      </c>
      <c r="AO15" s="15" t="s">
        <v>86</v>
      </c>
      <c r="AP15" s="14">
        <f>COUNTIF(AB$11:AB$211,"&gt;" &amp; PL!$C10)-SUM(AP11:AP14)</f>
        <v>0</v>
      </c>
      <c r="AQ15" s="14">
        <f>COUNTIF(AC$11:AC$211,"&gt;" &amp; PL!$C10)-SUM(AQ11:AQ14)</f>
        <v>0</v>
      </c>
      <c r="AR15" s="14">
        <f>COUNTIF(AD$11:AD$211,"&gt;" &amp; PL!$C10)-SUM(AR11:AR14)</f>
        <v>10</v>
      </c>
      <c r="AS15" s="14">
        <f>COUNTIF(AE$11:AE$211,"&gt;" &amp; PL!$C10)-SUM(AS11:AS14)</f>
        <v>0</v>
      </c>
      <c r="AT15" s="14">
        <f>COUNTIF(AF$11:AF$211,"&gt;" &amp; PL!$C10)-SUM(AT11:AT14)</f>
        <v>0</v>
      </c>
      <c r="AU15" s="14">
        <f>COUNTIF(AG$11:AG$211,"&gt;" &amp; PL!$C10)-SUM(AU11:AU14)</f>
        <v>0</v>
      </c>
      <c r="AV15" s="14">
        <f>COUNTIF(AH$11:AH$211,"&gt;" &amp; PL!$C10)-SUM(AV11:AV14)</f>
        <v>0</v>
      </c>
      <c r="AW15" s="14">
        <f>COUNTIF(AI$11:AI$211,"&gt;" &amp; PL!$C10)-SUM(AW11:AW14)</f>
        <v>0</v>
      </c>
      <c r="AX15" s="14">
        <f>COUNTIF(AJ$11:AJ$211,"&gt;" &amp; PL!$C10)-SUM(AX11:AX14)</f>
        <v>0</v>
      </c>
      <c r="AY15" s="14">
        <f>COUNTIF(AK$11:AK$211,"&gt;" &amp; PL!$C10)-SUM(AY11:AY14)</f>
        <v>0</v>
      </c>
      <c r="AZ15" s="14">
        <f>COUNTIF(AL$11:AL$211,"&gt;" &amp; PL!$C10)-SUM(AZ11:AZ14)</f>
        <v>0</v>
      </c>
      <c r="BA15" s="14">
        <f>COUNTIF(AM$11:AM$211,"&gt;" &amp; PL!$C10)-SUM(BA11:BA14)</f>
        <v>0</v>
      </c>
      <c r="BC15" s="10">
        <f t="shared" si="21"/>
        <v>0</v>
      </c>
      <c r="BD15" s="10">
        <f t="shared" si="21"/>
        <v>0.7</v>
      </c>
      <c r="BE15" s="10">
        <f t="shared" si="21"/>
        <v>0</v>
      </c>
      <c r="BF15" s="10">
        <f t="shared" si="21"/>
        <v>0</v>
      </c>
      <c r="BG15" s="10">
        <f t="shared" si="21"/>
        <v>0</v>
      </c>
      <c r="BH15" s="10">
        <f t="shared" si="21"/>
        <v>0</v>
      </c>
      <c r="BI15" s="10">
        <f t="shared" si="21"/>
        <v>0</v>
      </c>
      <c r="BJ15" s="10">
        <f t="shared" si="21"/>
        <v>0</v>
      </c>
      <c r="BK15" s="10">
        <f t="shared" si="21"/>
        <v>0</v>
      </c>
      <c r="BL15" s="10">
        <f t="shared" si="21"/>
        <v>0</v>
      </c>
      <c r="BM15" s="10">
        <f t="shared" si="21"/>
        <v>0</v>
      </c>
      <c r="BN15" s="10">
        <f t="shared" si="21"/>
        <v>0</v>
      </c>
      <c r="BO15" s="10">
        <f t="shared" si="21"/>
        <v>0</v>
      </c>
      <c r="BP15" s="10">
        <f t="shared" si="21"/>
        <v>0</v>
      </c>
      <c r="BQ15" s="10">
        <f t="shared" si="21"/>
        <v>0</v>
      </c>
      <c r="BR15" s="10">
        <f t="shared" si="21"/>
        <v>0</v>
      </c>
      <c r="BS15" s="10">
        <f t="shared" si="7"/>
        <v>0</v>
      </c>
      <c r="BT15" s="10">
        <f t="shared" si="7"/>
        <v>0</v>
      </c>
      <c r="BU15" s="10">
        <f t="shared" si="7"/>
        <v>0</v>
      </c>
      <c r="BV15" s="10">
        <f t="shared" si="7"/>
        <v>0</v>
      </c>
      <c r="BW15" s="10">
        <f t="shared" si="7"/>
        <v>0</v>
      </c>
      <c r="BX15" s="10">
        <f t="shared" si="7"/>
        <v>0</v>
      </c>
      <c r="BY15" s="10">
        <f t="shared" si="7"/>
        <v>0</v>
      </c>
      <c r="BZ15" s="10">
        <f t="shared" si="7"/>
        <v>0</v>
      </c>
      <c r="CB15" s="15" t="s">
        <v>86</v>
      </c>
      <c r="CC15" s="14">
        <f>COUNTIF(BC$11:BC$211,"&gt;" &amp; PL!$C10)-SUM(CC11:CC14)</f>
        <v>0</v>
      </c>
      <c r="CD15" s="14">
        <f>COUNTIF(BD$11:BD$211,"&gt;" &amp; PL!$C10)-SUM(CD11:CD14)</f>
        <v>10</v>
      </c>
      <c r="CE15" s="14">
        <f>COUNTIF(BE$11:BE$211,"&gt;" &amp; PL!$C10)-SUM(CE11:CE14)</f>
        <v>0</v>
      </c>
      <c r="CF15" s="14">
        <f>COUNTIF(BF$11:BF$211,"&gt;" &amp; PL!$C10)-SUM(CF11:CF14)</f>
        <v>0</v>
      </c>
      <c r="CG15" s="14">
        <f>COUNTIF(BG$11:BG$211,"&gt;" &amp; PL!$C10)-SUM(CG11:CG14)</f>
        <v>0</v>
      </c>
      <c r="CH15" s="14">
        <f>COUNTIF(BH$11:BH$211,"&gt;" &amp; PL!$C10)-SUM(CH11:CH14)</f>
        <v>0</v>
      </c>
      <c r="CI15" s="14">
        <f>COUNTIF(BI$11:BI$211,"&gt;" &amp; PL!$C10)-SUM(CI11:CI14)</f>
        <v>0</v>
      </c>
      <c r="CJ15" s="14">
        <f>COUNTIF(BJ$11:BJ$211,"&gt;" &amp; PL!$C10)-SUM(CJ11:CJ14)</f>
        <v>0</v>
      </c>
      <c r="CK15" s="14">
        <f>COUNTIF(BK$11:BK$211,"&gt;" &amp; PL!$C10)-SUM(CK11:CK14)</f>
        <v>0</v>
      </c>
      <c r="CL15" s="14">
        <f>COUNTIF(BL$11:BL$211,"&gt;" &amp; PL!$C10)-SUM(CL11:CL14)</f>
        <v>0</v>
      </c>
      <c r="CM15" s="14">
        <f>COUNTIF(BM$11:BM$211,"&gt;" &amp; PL!$C10)-SUM(CM11:CM14)</f>
        <v>0</v>
      </c>
      <c r="CN15" s="14">
        <f>COUNTIF(BN$11:BN$211,"&gt;" &amp; PL!$C10)-SUM(CN11:CN14)</f>
        <v>0</v>
      </c>
      <c r="CO15" s="14">
        <f>COUNTIF(BO$11:BO$211,"&gt;" &amp; PL!$C10)-SUM(CO11:CO14)</f>
        <v>0</v>
      </c>
      <c r="CP15" s="14">
        <f>COUNTIF(BP$11:BP$211,"&gt;" &amp; PL!$C10)-SUM(CP11:CP14)</f>
        <v>0</v>
      </c>
      <c r="CQ15" s="14">
        <f>COUNTIF(BQ$11:BQ$211,"&gt;" &amp; PL!$C10)-SUM(CQ11:CQ14)</f>
        <v>0</v>
      </c>
      <c r="CR15" s="14">
        <f>COUNTIF(BR$11:BR$211,"&gt;" &amp; PL!$C10)-SUM(CR11:CR14)</f>
        <v>0</v>
      </c>
      <c r="CS15" s="14">
        <f>COUNTIF(BS$11:BS$211,"&gt;" &amp; PL!$C10)-SUM(CS11:CS14)</f>
        <v>0</v>
      </c>
      <c r="CT15" s="14">
        <f>COUNTIF(BT$11:BT$211,"&gt;" &amp; PL!$C10)-SUM(CT11:CT14)</f>
        <v>0</v>
      </c>
      <c r="CU15" s="14">
        <f>COUNTIF(BU$11:BU$211,"&gt;" &amp; PL!$C10)-SUM(CU11:CU14)</f>
        <v>0</v>
      </c>
      <c r="CV15" s="14">
        <f>COUNTIF(BV$11:BV$211,"&gt;" &amp; PL!$C10)-SUM(CV11:CV14)</f>
        <v>0</v>
      </c>
      <c r="CW15" s="14">
        <f>COUNTIF(BW$11:BW$211,"&gt;" &amp; PL!$C10)-SUM(CW11:CW14)</f>
        <v>0</v>
      </c>
      <c r="CX15" s="14">
        <f>COUNTIF(BX$11:BX$211,"&gt;" &amp; PL!$C10)-SUM(CX11:CX14)</f>
        <v>0</v>
      </c>
      <c r="CY15" s="14">
        <f>COUNTIF(BY$11:BY$211,"&gt;" &amp; PL!$C10)-SUM(CY11:CY14)</f>
        <v>0</v>
      </c>
      <c r="CZ15" s="14">
        <f>COUNTIF(BZ$11:BZ$211,"&gt;" &amp; PL!$C10)-SUM(CZ11:CZ14)</f>
        <v>0</v>
      </c>
    </row>
    <row r="16" spans="1:104">
      <c r="A16" t="str">
        <f>Grades!A16</f>
        <v>Last_7</v>
      </c>
      <c r="B16" t="str">
        <f>Grades!B16</f>
        <v>First_7</v>
      </c>
      <c r="C16">
        <f>Grades!C16</f>
        <v>596018</v>
      </c>
      <c r="D16" s="9">
        <f t="shared" si="8"/>
        <v>40</v>
      </c>
      <c r="E16" s="29">
        <v>40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9"/>
        <v>0</v>
      </c>
      <c r="AC16" s="10">
        <f t="shared" si="10"/>
        <v>0</v>
      </c>
      <c r="AD16" s="10">
        <f t="shared" si="11"/>
        <v>0.4</v>
      </c>
      <c r="AE16" s="10">
        <f t="shared" si="12"/>
        <v>0</v>
      </c>
      <c r="AF16" s="10">
        <f t="shared" si="13"/>
        <v>0</v>
      </c>
      <c r="AG16" s="10">
        <f t="shared" si="14"/>
        <v>0</v>
      </c>
      <c r="AH16" s="10">
        <f t="shared" si="15"/>
        <v>0</v>
      </c>
      <c r="AI16" s="10">
        <f t="shared" si="16"/>
        <v>0</v>
      </c>
      <c r="AJ16" s="10">
        <f t="shared" si="17"/>
        <v>0</v>
      </c>
      <c r="AK16" s="10">
        <f t="shared" si="18"/>
        <v>0</v>
      </c>
      <c r="AL16" s="10">
        <f t="shared" si="19"/>
        <v>0</v>
      </c>
      <c r="AM16" s="10">
        <f t="shared" si="20"/>
        <v>0</v>
      </c>
      <c r="AP16" s="14">
        <f>SUM(AP11:AP15)</f>
        <v>0</v>
      </c>
      <c r="AQ16" s="14">
        <f t="shared" ref="AQ16:BA16" si="22">SUM(AQ11:AQ15)</f>
        <v>0</v>
      </c>
      <c r="AR16" s="14">
        <f t="shared" si="22"/>
        <v>45</v>
      </c>
      <c r="AS16" s="14">
        <f t="shared" si="22"/>
        <v>0</v>
      </c>
      <c r="AT16" s="14">
        <f t="shared" si="22"/>
        <v>0</v>
      </c>
      <c r="AU16" s="14">
        <f t="shared" si="22"/>
        <v>0</v>
      </c>
      <c r="AV16" s="14">
        <f t="shared" si="22"/>
        <v>0</v>
      </c>
      <c r="AW16" s="14">
        <f t="shared" si="22"/>
        <v>0</v>
      </c>
      <c r="AX16" s="14">
        <f t="shared" si="22"/>
        <v>0</v>
      </c>
      <c r="AY16" s="14">
        <f t="shared" si="22"/>
        <v>0</v>
      </c>
      <c r="AZ16" s="14">
        <f t="shared" si="22"/>
        <v>0</v>
      </c>
      <c r="BA16" s="14">
        <f t="shared" si="22"/>
        <v>0</v>
      </c>
      <c r="BC16" s="10">
        <f t="shared" si="21"/>
        <v>0</v>
      </c>
      <c r="BD16" s="10">
        <f t="shared" si="21"/>
        <v>0.4</v>
      </c>
      <c r="BE16" s="10">
        <f t="shared" si="21"/>
        <v>0</v>
      </c>
      <c r="BF16" s="10">
        <f t="shared" si="21"/>
        <v>0</v>
      </c>
      <c r="BG16" s="10">
        <f t="shared" si="21"/>
        <v>0</v>
      </c>
      <c r="BH16" s="10">
        <f t="shared" si="21"/>
        <v>0</v>
      </c>
      <c r="BI16" s="10">
        <f t="shared" si="21"/>
        <v>0</v>
      </c>
      <c r="BJ16" s="10">
        <f t="shared" si="21"/>
        <v>0</v>
      </c>
      <c r="BK16" s="10">
        <f t="shared" si="21"/>
        <v>0</v>
      </c>
      <c r="BL16" s="10">
        <f t="shared" si="21"/>
        <v>0</v>
      </c>
      <c r="BM16" s="10">
        <f t="shared" si="21"/>
        <v>0</v>
      </c>
      <c r="BN16" s="10">
        <f t="shared" si="21"/>
        <v>0</v>
      </c>
      <c r="BO16" s="10">
        <f t="shared" si="21"/>
        <v>0</v>
      </c>
      <c r="BP16" s="10">
        <f t="shared" si="21"/>
        <v>0</v>
      </c>
      <c r="BQ16" s="10">
        <f t="shared" si="21"/>
        <v>0</v>
      </c>
      <c r="BR16" s="10">
        <f t="shared" si="21"/>
        <v>0</v>
      </c>
      <c r="BS16" s="10">
        <f t="shared" si="7"/>
        <v>0</v>
      </c>
      <c r="BT16" s="10">
        <f t="shared" si="7"/>
        <v>0</v>
      </c>
      <c r="BU16" s="10">
        <f t="shared" si="7"/>
        <v>0</v>
      </c>
      <c r="BV16" s="10">
        <f t="shared" si="7"/>
        <v>0</v>
      </c>
      <c r="BW16" s="10">
        <f t="shared" si="7"/>
        <v>0</v>
      </c>
      <c r="BX16" s="10">
        <f t="shared" si="7"/>
        <v>0</v>
      </c>
      <c r="BY16" s="10">
        <f t="shared" si="7"/>
        <v>0</v>
      </c>
      <c r="BZ16" s="10">
        <f t="shared" si="7"/>
        <v>0</v>
      </c>
      <c r="CB16" s="15" t="s">
        <v>118</v>
      </c>
      <c r="CC16" s="14">
        <f t="shared" ref="CC16:CI16" si="23">SUM(CC11:CC15)</f>
        <v>0</v>
      </c>
      <c r="CD16" s="14">
        <f t="shared" si="23"/>
        <v>45</v>
      </c>
      <c r="CE16" s="14">
        <f t="shared" si="23"/>
        <v>0</v>
      </c>
      <c r="CF16" s="14">
        <f t="shared" si="23"/>
        <v>0</v>
      </c>
      <c r="CG16" s="14">
        <f t="shared" si="23"/>
        <v>0</v>
      </c>
      <c r="CH16" s="14">
        <f t="shared" si="23"/>
        <v>0</v>
      </c>
      <c r="CI16" s="14">
        <f t="shared" si="23"/>
        <v>0</v>
      </c>
      <c r="CJ16" s="14">
        <f t="shared" ref="CJ16:CW16" si="24">SUM(CJ11:CJ15)</f>
        <v>0</v>
      </c>
      <c r="CK16" s="14">
        <f t="shared" si="24"/>
        <v>0</v>
      </c>
      <c r="CL16" s="14">
        <f t="shared" si="24"/>
        <v>0</v>
      </c>
      <c r="CM16" s="14">
        <f t="shared" si="24"/>
        <v>0</v>
      </c>
      <c r="CN16" s="14">
        <f t="shared" si="24"/>
        <v>0</v>
      </c>
      <c r="CO16" s="14">
        <f t="shared" si="24"/>
        <v>0</v>
      </c>
      <c r="CP16" s="14">
        <f t="shared" si="24"/>
        <v>0</v>
      </c>
      <c r="CQ16" s="14">
        <f t="shared" si="24"/>
        <v>0</v>
      </c>
      <c r="CR16" s="14">
        <f t="shared" si="24"/>
        <v>0</v>
      </c>
      <c r="CS16" s="14">
        <f t="shared" si="24"/>
        <v>0</v>
      </c>
      <c r="CT16" s="14">
        <f t="shared" si="24"/>
        <v>0</v>
      </c>
      <c r="CU16" s="14">
        <f t="shared" si="24"/>
        <v>0</v>
      </c>
      <c r="CV16" s="14">
        <f t="shared" si="24"/>
        <v>0</v>
      </c>
      <c r="CW16" s="14">
        <f t="shared" si="24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Grades!A17</f>
        <v>Last_8</v>
      </c>
      <c r="B17" t="str">
        <f>Grades!B17</f>
        <v>First_8</v>
      </c>
      <c r="C17">
        <f>Grades!C17</f>
        <v>373057</v>
      </c>
      <c r="D17" s="9">
        <f t="shared" si="8"/>
        <v>85</v>
      </c>
      <c r="E17" s="29">
        <v>85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9"/>
        <v>0</v>
      </c>
      <c r="AC17" s="10">
        <f t="shared" si="10"/>
        <v>0</v>
      </c>
      <c r="AD17" s="10">
        <f t="shared" si="11"/>
        <v>0.85</v>
      </c>
      <c r="AE17" s="10">
        <f t="shared" si="12"/>
        <v>0</v>
      </c>
      <c r="AF17" s="10">
        <f t="shared" si="13"/>
        <v>0</v>
      </c>
      <c r="AG17" s="10">
        <f t="shared" si="14"/>
        <v>0</v>
      </c>
      <c r="AH17" s="10">
        <f t="shared" si="15"/>
        <v>0</v>
      </c>
      <c r="AI17" s="10">
        <f t="shared" si="16"/>
        <v>0</v>
      </c>
      <c r="AJ17" s="10">
        <f t="shared" si="17"/>
        <v>0</v>
      </c>
      <c r="AK17" s="10">
        <f t="shared" si="18"/>
        <v>0</v>
      </c>
      <c r="AL17" s="10">
        <f t="shared" si="19"/>
        <v>0</v>
      </c>
      <c r="AM17" s="10">
        <f t="shared" si="20"/>
        <v>0</v>
      </c>
      <c r="BC17" s="10">
        <f t="shared" si="21"/>
        <v>0</v>
      </c>
      <c r="BD17" s="10">
        <f t="shared" si="21"/>
        <v>0.85</v>
      </c>
      <c r="BE17" s="10">
        <f t="shared" si="21"/>
        <v>0</v>
      </c>
      <c r="BF17" s="10">
        <f t="shared" si="21"/>
        <v>0</v>
      </c>
      <c r="BG17" s="10">
        <f t="shared" si="21"/>
        <v>0</v>
      </c>
      <c r="BH17" s="10">
        <f t="shared" si="21"/>
        <v>0</v>
      </c>
      <c r="BI17" s="10">
        <f t="shared" si="21"/>
        <v>0</v>
      </c>
      <c r="BJ17" s="10">
        <f t="shared" si="21"/>
        <v>0</v>
      </c>
      <c r="BK17" s="10">
        <f t="shared" si="21"/>
        <v>0</v>
      </c>
      <c r="BL17" s="10">
        <f t="shared" si="21"/>
        <v>0</v>
      </c>
      <c r="BM17" s="10">
        <f t="shared" si="21"/>
        <v>0</v>
      </c>
      <c r="BN17" s="10">
        <f t="shared" si="21"/>
        <v>0</v>
      </c>
      <c r="BO17" s="10">
        <f t="shared" si="21"/>
        <v>0</v>
      </c>
      <c r="BP17" s="10">
        <f t="shared" si="21"/>
        <v>0</v>
      </c>
      <c r="BQ17" s="10">
        <f t="shared" si="21"/>
        <v>0</v>
      </c>
      <c r="BR17" s="10">
        <f t="shared" si="21"/>
        <v>0</v>
      </c>
      <c r="BS17" s="10">
        <f t="shared" si="7"/>
        <v>0</v>
      </c>
      <c r="BT17" s="10">
        <f t="shared" si="7"/>
        <v>0</v>
      </c>
      <c r="BU17" s="10">
        <f t="shared" si="7"/>
        <v>0</v>
      </c>
      <c r="BV17" s="10">
        <f t="shared" si="7"/>
        <v>0</v>
      </c>
      <c r="BW17" s="10">
        <f t="shared" si="7"/>
        <v>0</v>
      </c>
      <c r="BX17" s="10">
        <f t="shared" si="7"/>
        <v>0</v>
      </c>
      <c r="BY17" s="10">
        <f t="shared" si="7"/>
        <v>0</v>
      </c>
      <c r="BZ17" s="10">
        <f t="shared" si="7"/>
        <v>0</v>
      </c>
    </row>
    <row r="18" spans="1:78">
      <c r="A18" t="str">
        <f>Grades!A18</f>
        <v>Last_9</v>
      </c>
      <c r="B18" t="str">
        <f>Grades!B18</f>
        <v>First_9</v>
      </c>
      <c r="C18">
        <f>Grades!C18</f>
        <v>458799</v>
      </c>
      <c r="D18" s="9">
        <f t="shared" si="8"/>
        <v>50</v>
      </c>
      <c r="E18" s="29">
        <v>50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9"/>
        <v>0</v>
      </c>
      <c r="AC18" s="10">
        <f t="shared" si="10"/>
        <v>0</v>
      </c>
      <c r="AD18" s="10">
        <f t="shared" si="11"/>
        <v>0.5</v>
      </c>
      <c r="AE18" s="10">
        <f t="shared" si="12"/>
        <v>0</v>
      </c>
      <c r="AF18" s="10">
        <f t="shared" si="13"/>
        <v>0</v>
      </c>
      <c r="AG18" s="10">
        <f t="shared" si="14"/>
        <v>0</v>
      </c>
      <c r="AH18" s="10">
        <f t="shared" si="15"/>
        <v>0</v>
      </c>
      <c r="AI18" s="10">
        <f t="shared" si="16"/>
        <v>0</v>
      </c>
      <c r="AJ18" s="10">
        <f t="shared" si="17"/>
        <v>0</v>
      </c>
      <c r="AK18" s="10">
        <f t="shared" si="18"/>
        <v>0</v>
      </c>
      <c r="AL18" s="10">
        <f t="shared" si="19"/>
        <v>0</v>
      </c>
      <c r="AM18" s="10">
        <f t="shared" si="20"/>
        <v>0</v>
      </c>
      <c r="BC18" s="10">
        <f t="shared" si="21"/>
        <v>0</v>
      </c>
      <c r="BD18" s="10">
        <f t="shared" si="21"/>
        <v>0.5</v>
      </c>
      <c r="BE18" s="10">
        <f t="shared" si="21"/>
        <v>0</v>
      </c>
      <c r="BF18" s="10">
        <f t="shared" si="21"/>
        <v>0</v>
      </c>
      <c r="BG18" s="10">
        <f t="shared" si="21"/>
        <v>0</v>
      </c>
      <c r="BH18" s="10">
        <f t="shared" si="21"/>
        <v>0</v>
      </c>
      <c r="BI18" s="10">
        <f t="shared" si="21"/>
        <v>0</v>
      </c>
      <c r="BJ18" s="10">
        <f t="shared" si="21"/>
        <v>0</v>
      </c>
      <c r="BK18" s="10">
        <f t="shared" si="21"/>
        <v>0</v>
      </c>
      <c r="BL18" s="10">
        <f t="shared" si="21"/>
        <v>0</v>
      </c>
      <c r="BM18" s="10">
        <f t="shared" si="21"/>
        <v>0</v>
      </c>
      <c r="BN18" s="10">
        <f t="shared" si="21"/>
        <v>0</v>
      </c>
      <c r="BO18" s="10">
        <f t="shared" si="21"/>
        <v>0</v>
      </c>
      <c r="BP18" s="10">
        <f t="shared" si="21"/>
        <v>0</v>
      </c>
      <c r="BQ18" s="10">
        <f t="shared" si="21"/>
        <v>0</v>
      </c>
      <c r="BR18" s="10">
        <f t="shared" si="21"/>
        <v>0</v>
      </c>
      <c r="BS18" s="10">
        <f t="shared" si="7"/>
        <v>0</v>
      </c>
      <c r="BT18" s="10">
        <f t="shared" si="7"/>
        <v>0</v>
      </c>
      <c r="BU18" s="10">
        <f t="shared" si="7"/>
        <v>0</v>
      </c>
      <c r="BV18" s="10">
        <f t="shared" si="7"/>
        <v>0</v>
      </c>
      <c r="BW18" s="10">
        <f t="shared" si="7"/>
        <v>0</v>
      </c>
      <c r="BX18" s="10">
        <f t="shared" si="7"/>
        <v>0</v>
      </c>
      <c r="BY18" s="10">
        <f t="shared" si="7"/>
        <v>0</v>
      </c>
      <c r="BZ18" s="10">
        <f t="shared" si="7"/>
        <v>0</v>
      </c>
    </row>
    <row r="19" spans="1:78">
      <c r="A19" t="str">
        <f>Grades!A19</f>
        <v>Last_10</v>
      </c>
      <c r="B19" t="str">
        <f>Grades!B19</f>
        <v>First_10</v>
      </c>
      <c r="C19">
        <f>Grades!C19</f>
        <v>330495</v>
      </c>
      <c r="D19" s="9">
        <f t="shared" si="8"/>
        <v>60</v>
      </c>
      <c r="E19" s="29">
        <v>60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9"/>
        <v>0</v>
      </c>
      <c r="AC19" s="10">
        <f t="shared" si="10"/>
        <v>0</v>
      </c>
      <c r="AD19" s="10">
        <f t="shared" si="11"/>
        <v>0.6</v>
      </c>
      <c r="AE19" s="10">
        <f t="shared" si="12"/>
        <v>0</v>
      </c>
      <c r="AF19" s="10">
        <f t="shared" si="13"/>
        <v>0</v>
      </c>
      <c r="AG19" s="10">
        <f t="shared" si="14"/>
        <v>0</v>
      </c>
      <c r="AH19" s="10">
        <f t="shared" si="15"/>
        <v>0</v>
      </c>
      <c r="AI19" s="10">
        <f t="shared" si="16"/>
        <v>0</v>
      </c>
      <c r="AJ19" s="10">
        <f t="shared" si="17"/>
        <v>0</v>
      </c>
      <c r="AK19" s="10">
        <f t="shared" si="18"/>
        <v>0</v>
      </c>
      <c r="AL19" s="10">
        <f t="shared" si="19"/>
        <v>0</v>
      </c>
      <c r="AM19" s="10">
        <f t="shared" si="20"/>
        <v>0</v>
      </c>
      <c r="BC19" s="10">
        <f t="shared" si="21"/>
        <v>0</v>
      </c>
      <c r="BD19" s="10">
        <f t="shared" si="21"/>
        <v>0.6</v>
      </c>
      <c r="BE19" s="10">
        <f t="shared" si="21"/>
        <v>0</v>
      </c>
      <c r="BF19" s="10">
        <f t="shared" si="21"/>
        <v>0</v>
      </c>
      <c r="BG19" s="10">
        <f t="shared" si="21"/>
        <v>0</v>
      </c>
      <c r="BH19" s="10">
        <f t="shared" si="21"/>
        <v>0</v>
      </c>
      <c r="BI19" s="10">
        <f t="shared" si="21"/>
        <v>0</v>
      </c>
      <c r="BJ19" s="10">
        <f t="shared" si="21"/>
        <v>0</v>
      </c>
      <c r="BK19" s="10">
        <f t="shared" si="21"/>
        <v>0</v>
      </c>
      <c r="BL19" s="10">
        <f t="shared" si="21"/>
        <v>0</v>
      </c>
      <c r="BM19" s="10">
        <f t="shared" si="21"/>
        <v>0</v>
      </c>
      <c r="BN19" s="10">
        <f t="shared" si="21"/>
        <v>0</v>
      </c>
      <c r="BO19" s="10">
        <f t="shared" si="21"/>
        <v>0</v>
      </c>
      <c r="BP19" s="10">
        <f t="shared" si="21"/>
        <v>0</v>
      </c>
      <c r="BQ19" s="10">
        <f t="shared" si="21"/>
        <v>0</v>
      </c>
      <c r="BR19" s="10">
        <f t="shared" si="21"/>
        <v>0</v>
      </c>
      <c r="BS19" s="10">
        <f t="shared" si="7"/>
        <v>0</v>
      </c>
      <c r="BT19" s="10">
        <f t="shared" si="7"/>
        <v>0</v>
      </c>
      <c r="BU19" s="10">
        <f t="shared" si="7"/>
        <v>0</v>
      </c>
      <c r="BV19" s="10">
        <f t="shared" si="7"/>
        <v>0</v>
      </c>
      <c r="BW19" s="10">
        <f t="shared" si="7"/>
        <v>0</v>
      </c>
      <c r="BX19" s="10">
        <f t="shared" si="7"/>
        <v>0</v>
      </c>
      <c r="BY19" s="10">
        <f t="shared" si="7"/>
        <v>0</v>
      </c>
      <c r="BZ19" s="10">
        <f t="shared" si="7"/>
        <v>0</v>
      </c>
    </row>
    <row r="20" spans="1:78">
      <c r="A20" t="str">
        <f>Grades!A20</f>
        <v>Last_11</v>
      </c>
      <c r="B20" t="str">
        <f>Grades!B20</f>
        <v>First_11</v>
      </c>
      <c r="C20">
        <f>Grades!C20</f>
        <v>695231</v>
      </c>
      <c r="D20" s="9">
        <f t="shared" si="8"/>
        <v>80</v>
      </c>
      <c r="E20" s="29">
        <v>80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9"/>
        <v>0</v>
      </c>
      <c r="AC20" s="10">
        <f t="shared" si="10"/>
        <v>0</v>
      </c>
      <c r="AD20" s="10">
        <f t="shared" si="11"/>
        <v>0.8</v>
      </c>
      <c r="AE20" s="10">
        <f t="shared" si="12"/>
        <v>0</v>
      </c>
      <c r="AF20" s="10">
        <f t="shared" si="13"/>
        <v>0</v>
      </c>
      <c r="AG20" s="10">
        <f t="shared" si="14"/>
        <v>0</v>
      </c>
      <c r="AH20" s="10">
        <f t="shared" si="15"/>
        <v>0</v>
      </c>
      <c r="AI20" s="10">
        <f t="shared" si="16"/>
        <v>0</v>
      </c>
      <c r="AJ20" s="10">
        <f t="shared" si="17"/>
        <v>0</v>
      </c>
      <c r="AK20" s="10">
        <f t="shared" si="18"/>
        <v>0</v>
      </c>
      <c r="AL20" s="10">
        <f t="shared" si="19"/>
        <v>0</v>
      </c>
      <c r="AM20" s="10">
        <f t="shared" si="20"/>
        <v>0</v>
      </c>
      <c r="BC20" s="10">
        <f t="shared" si="21"/>
        <v>0</v>
      </c>
      <c r="BD20" s="10">
        <f t="shared" si="21"/>
        <v>0.8</v>
      </c>
      <c r="BE20" s="10">
        <f t="shared" si="21"/>
        <v>0</v>
      </c>
      <c r="BF20" s="10">
        <f t="shared" si="21"/>
        <v>0</v>
      </c>
      <c r="BG20" s="10">
        <f t="shared" si="21"/>
        <v>0</v>
      </c>
      <c r="BH20" s="10">
        <f t="shared" si="21"/>
        <v>0</v>
      </c>
      <c r="BI20" s="10">
        <f t="shared" si="21"/>
        <v>0</v>
      </c>
      <c r="BJ20" s="10">
        <f t="shared" si="21"/>
        <v>0</v>
      </c>
      <c r="BK20" s="10">
        <f t="shared" si="21"/>
        <v>0</v>
      </c>
      <c r="BL20" s="10">
        <f t="shared" si="21"/>
        <v>0</v>
      </c>
      <c r="BM20" s="10">
        <f t="shared" si="21"/>
        <v>0</v>
      </c>
      <c r="BN20" s="10">
        <f t="shared" si="21"/>
        <v>0</v>
      </c>
      <c r="BO20" s="10">
        <f t="shared" si="21"/>
        <v>0</v>
      </c>
      <c r="BP20" s="10">
        <f t="shared" si="21"/>
        <v>0</v>
      </c>
      <c r="BQ20" s="10">
        <f t="shared" si="21"/>
        <v>0</v>
      </c>
      <c r="BR20" s="10">
        <f t="shared" si="21"/>
        <v>0</v>
      </c>
      <c r="BS20" s="10">
        <f t="shared" si="7"/>
        <v>0</v>
      </c>
      <c r="BT20" s="10">
        <f t="shared" si="7"/>
        <v>0</v>
      </c>
      <c r="BU20" s="10">
        <f t="shared" si="7"/>
        <v>0</v>
      </c>
      <c r="BV20" s="10">
        <f t="shared" si="7"/>
        <v>0</v>
      </c>
      <c r="BW20" s="10">
        <f t="shared" si="7"/>
        <v>0</v>
      </c>
      <c r="BX20" s="10">
        <f t="shared" si="7"/>
        <v>0</v>
      </c>
      <c r="BY20" s="10">
        <f t="shared" si="7"/>
        <v>0</v>
      </c>
      <c r="BZ20" s="10">
        <f t="shared" si="7"/>
        <v>0</v>
      </c>
    </row>
    <row r="21" spans="1:78">
      <c r="A21" t="str">
        <f>Grades!A21</f>
        <v>Last_12</v>
      </c>
      <c r="B21" t="str">
        <f>Grades!B21</f>
        <v>First_12</v>
      </c>
      <c r="C21">
        <f>Grades!C21</f>
        <v>876043</v>
      </c>
      <c r="D21" s="9">
        <f t="shared" si="8"/>
        <v>100</v>
      </c>
      <c r="E21" s="29">
        <v>100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9"/>
        <v>0</v>
      </c>
      <c r="AC21" s="10">
        <f t="shared" si="10"/>
        <v>0</v>
      </c>
      <c r="AD21" s="10">
        <f t="shared" si="11"/>
        <v>1</v>
      </c>
      <c r="AE21" s="10">
        <f t="shared" si="12"/>
        <v>0</v>
      </c>
      <c r="AF21" s="10">
        <f t="shared" si="13"/>
        <v>0</v>
      </c>
      <c r="AG21" s="10">
        <f t="shared" si="14"/>
        <v>0</v>
      </c>
      <c r="AH21" s="10">
        <f t="shared" si="15"/>
        <v>0</v>
      </c>
      <c r="AI21" s="10">
        <f t="shared" si="16"/>
        <v>0</v>
      </c>
      <c r="AJ21" s="10">
        <f t="shared" si="17"/>
        <v>0</v>
      </c>
      <c r="AK21" s="10">
        <f t="shared" si="18"/>
        <v>0</v>
      </c>
      <c r="AL21" s="10">
        <f t="shared" si="19"/>
        <v>0</v>
      </c>
      <c r="AM21" s="10">
        <f t="shared" si="20"/>
        <v>0</v>
      </c>
      <c r="BC21" s="10">
        <f t="shared" si="21"/>
        <v>0</v>
      </c>
      <c r="BD21" s="10">
        <f t="shared" si="21"/>
        <v>1</v>
      </c>
      <c r="BE21" s="10">
        <f t="shared" si="21"/>
        <v>0</v>
      </c>
      <c r="BF21" s="10">
        <f t="shared" si="21"/>
        <v>0</v>
      </c>
      <c r="BG21" s="10">
        <f t="shared" si="21"/>
        <v>0</v>
      </c>
      <c r="BH21" s="10">
        <f t="shared" si="21"/>
        <v>0</v>
      </c>
      <c r="BI21" s="10">
        <f t="shared" si="21"/>
        <v>0</v>
      </c>
      <c r="BJ21" s="10">
        <f t="shared" si="21"/>
        <v>0</v>
      </c>
      <c r="BK21" s="10">
        <f t="shared" si="21"/>
        <v>0</v>
      </c>
      <c r="BL21" s="10">
        <f t="shared" si="21"/>
        <v>0</v>
      </c>
      <c r="BM21" s="10">
        <f t="shared" si="21"/>
        <v>0</v>
      </c>
      <c r="BN21" s="10">
        <f t="shared" si="21"/>
        <v>0</v>
      </c>
      <c r="BO21" s="10">
        <f t="shared" si="21"/>
        <v>0</v>
      </c>
      <c r="BP21" s="10">
        <f t="shared" si="21"/>
        <v>0</v>
      </c>
      <c r="BQ21" s="10">
        <f t="shared" si="21"/>
        <v>0</v>
      </c>
      <c r="BR21" s="10">
        <f t="shared" si="21"/>
        <v>0</v>
      </c>
      <c r="BS21" s="10">
        <f t="shared" si="7"/>
        <v>0</v>
      </c>
      <c r="BT21" s="10">
        <f t="shared" si="7"/>
        <v>0</v>
      </c>
      <c r="BU21" s="10">
        <f t="shared" si="7"/>
        <v>0</v>
      </c>
      <c r="BV21" s="10">
        <f t="shared" si="7"/>
        <v>0</v>
      </c>
      <c r="BW21" s="10">
        <f t="shared" si="7"/>
        <v>0</v>
      </c>
      <c r="BX21" s="10">
        <f t="shared" si="7"/>
        <v>0</v>
      </c>
      <c r="BY21" s="10">
        <f t="shared" si="7"/>
        <v>0</v>
      </c>
      <c r="BZ21" s="10">
        <f t="shared" si="7"/>
        <v>0</v>
      </c>
    </row>
    <row r="22" spans="1:78">
      <c r="A22" t="str">
        <f>Grades!A22</f>
        <v>Last_13</v>
      </c>
      <c r="B22" t="str">
        <f>Grades!B22</f>
        <v>First_13</v>
      </c>
      <c r="C22">
        <f>Grades!C22</f>
        <v>48281</v>
      </c>
      <c r="D22" s="9">
        <f t="shared" si="8"/>
        <v>70</v>
      </c>
      <c r="E22" s="29">
        <v>70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9"/>
        <v>0</v>
      </c>
      <c r="AC22" s="10">
        <f t="shared" si="10"/>
        <v>0</v>
      </c>
      <c r="AD22" s="10">
        <f t="shared" si="11"/>
        <v>0.7</v>
      </c>
      <c r="AE22" s="10">
        <f t="shared" si="12"/>
        <v>0</v>
      </c>
      <c r="AF22" s="10">
        <f t="shared" si="13"/>
        <v>0</v>
      </c>
      <c r="AG22" s="10">
        <f t="shared" si="14"/>
        <v>0</v>
      </c>
      <c r="AH22" s="10">
        <f t="shared" si="15"/>
        <v>0</v>
      </c>
      <c r="AI22" s="10">
        <f t="shared" si="16"/>
        <v>0</v>
      </c>
      <c r="AJ22" s="10">
        <f t="shared" si="17"/>
        <v>0</v>
      </c>
      <c r="AK22" s="10">
        <f t="shared" si="18"/>
        <v>0</v>
      </c>
      <c r="AL22" s="10">
        <f t="shared" si="19"/>
        <v>0</v>
      </c>
      <c r="AM22" s="10">
        <f t="shared" si="20"/>
        <v>0</v>
      </c>
      <c r="BC22" s="10">
        <f t="shared" si="21"/>
        <v>0</v>
      </c>
      <c r="BD22" s="10">
        <f t="shared" si="21"/>
        <v>0.7</v>
      </c>
      <c r="BE22" s="10">
        <f t="shared" si="21"/>
        <v>0</v>
      </c>
      <c r="BF22" s="10">
        <f t="shared" si="21"/>
        <v>0</v>
      </c>
      <c r="BG22" s="10">
        <f t="shared" si="21"/>
        <v>0</v>
      </c>
      <c r="BH22" s="10">
        <f t="shared" si="21"/>
        <v>0</v>
      </c>
      <c r="BI22" s="10">
        <f t="shared" si="21"/>
        <v>0</v>
      </c>
      <c r="BJ22" s="10">
        <f t="shared" si="21"/>
        <v>0</v>
      </c>
      <c r="BK22" s="10">
        <f t="shared" si="21"/>
        <v>0</v>
      </c>
      <c r="BL22" s="10">
        <f t="shared" si="21"/>
        <v>0</v>
      </c>
      <c r="BM22" s="10">
        <f t="shared" si="21"/>
        <v>0</v>
      </c>
      <c r="BN22" s="10">
        <f t="shared" si="21"/>
        <v>0</v>
      </c>
      <c r="BO22" s="10">
        <f t="shared" si="21"/>
        <v>0</v>
      </c>
      <c r="BP22" s="10">
        <f t="shared" si="21"/>
        <v>0</v>
      </c>
      <c r="BQ22" s="10">
        <f t="shared" si="21"/>
        <v>0</v>
      </c>
      <c r="BR22" s="10">
        <f t="shared" si="21"/>
        <v>0</v>
      </c>
      <c r="BS22" s="10">
        <f t="shared" si="7"/>
        <v>0</v>
      </c>
      <c r="BT22" s="10">
        <f t="shared" si="7"/>
        <v>0</v>
      </c>
      <c r="BU22" s="10">
        <f t="shared" si="7"/>
        <v>0</v>
      </c>
      <c r="BV22" s="10">
        <f t="shared" si="7"/>
        <v>0</v>
      </c>
      <c r="BW22" s="10">
        <f t="shared" si="7"/>
        <v>0</v>
      </c>
      <c r="BX22" s="10">
        <f t="shared" si="7"/>
        <v>0</v>
      </c>
      <c r="BY22" s="10">
        <f t="shared" si="7"/>
        <v>0</v>
      </c>
      <c r="BZ22" s="10">
        <f t="shared" si="7"/>
        <v>0</v>
      </c>
    </row>
    <row r="23" spans="1:78">
      <c r="A23" t="str">
        <f>Grades!A23</f>
        <v>Last_14</v>
      </c>
      <c r="B23" t="str">
        <f>Grades!B23</f>
        <v>First_14</v>
      </c>
      <c r="C23">
        <f>Grades!C23</f>
        <v>173416</v>
      </c>
      <c r="D23" s="9">
        <f t="shared" si="8"/>
        <v>40</v>
      </c>
      <c r="E23" s="29">
        <v>40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9"/>
        <v>0</v>
      </c>
      <c r="AC23" s="10">
        <f t="shared" si="10"/>
        <v>0</v>
      </c>
      <c r="AD23" s="10">
        <f t="shared" si="11"/>
        <v>0.4</v>
      </c>
      <c r="AE23" s="10">
        <f t="shared" si="12"/>
        <v>0</v>
      </c>
      <c r="AF23" s="10">
        <f t="shared" si="13"/>
        <v>0</v>
      </c>
      <c r="AG23" s="10">
        <f t="shared" si="14"/>
        <v>0</v>
      </c>
      <c r="AH23" s="10">
        <f t="shared" si="15"/>
        <v>0</v>
      </c>
      <c r="AI23" s="10">
        <f t="shared" si="16"/>
        <v>0</v>
      </c>
      <c r="AJ23" s="10">
        <f t="shared" si="17"/>
        <v>0</v>
      </c>
      <c r="AK23" s="10">
        <f t="shared" si="18"/>
        <v>0</v>
      </c>
      <c r="AL23" s="10">
        <f t="shared" si="19"/>
        <v>0</v>
      </c>
      <c r="AM23" s="10">
        <f t="shared" si="20"/>
        <v>0</v>
      </c>
      <c r="BC23" s="10">
        <f t="shared" si="21"/>
        <v>0</v>
      </c>
      <c r="BD23" s="10">
        <f t="shared" si="21"/>
        <v>0.4</v>
      </c>
      <c r="BE23" s="10">
        <f t="shared" si="21"/>
        <v>0</v>
      </c>
      <c r="BF23" s="10">
        <f t="shared" si="21"/>
        <v>0</v>
      </c>
      <c r="BG23" s="10">
        <f t="shared" si="21"/>
        <v>0</v>
      </c>
      <c r="BH23" s="10">
        <f t="shared" si="21"/>
        <v>0</v>
      </c>
      <c r="BI23" s="10">
        <f t="shared" si="21"/>
        <v>0</v>
      </c>
      <c r="BJ23" s="10">
        <f t="shared" si="21"/>
        <v>0</v>
      </c>
      <c r="BK23" s="10">
        <f t="shared" si="21"/>
        <v>0</v>
      </c>
      <c r="BL23" s="10">
        <f t="shared" si="21"/>
        <v>0</v>
      </c>
      <c r="BM23" s="10">
        <f t="shared" si="21"/>
        <v>0</v>
      </c>
      <c r="BN23" s="10">
        <f t="shared" si="21"/>
        <v>0</v>
      </c>
      <c r="BO23" s="10">
        <f t="shared" si="21"/>
        <v>0</v>
      </c>
      <c r="BP23" s="10">
        <f t="shared" si="21"/>
        <v>0</v>
      </c>
      <c r="BQ23" s="10">
        <f t="shared" si="21"/>
        <v>0</v>
      </c>
      <c r="BR23" s="10">
        <f t="shared" si="21"/>
        <v>0</v>
      </c>
      <c r="BS23" s="10">
        <f t="shared" si="7"/>
        <v>0</v>
      </c>
      <c r="BT23" s="10">
        <f t="shared" si="7"/>
        <v>0</v>
      </c>
      <c r="BU23" s="10">
        <f t="shared" si="7"/>
        <v>0</v>
      </c>
      <c r="BV23" s="10">
        <f t="shared" si="7"/>
        <v>0</v>
      </c>
      <c r="BW23" s="10">
        <f t="shared" si="7"/>
        <v>0</v>
      </c>
      <c r="BX23" s="10">
        <f t="shared" si="7"/>
        <v>0</v>
      </c>
      <c r="BY23" s="10">
        <f t="shared" si="7"/>
        <v>0</v>
      </c>
      <c r="BZ23" s="10">
        <f t="shared" si="7"/>
        <v>0</v>
      </c>
    </row>
    <row r="24" spans="1:78">
      <c r="A24" t="str">
        <f>Grades!A24</f>
        <v>Last_15</v>
      </c>
      <c r="B24" t="str">
        <f>Grades!B24</f>
        <v>First_15</v>
      </c>
      <c r="C24">
        <f>Grades!C24</f>
        <v>79040</v>
      </c>
      <c r="D24" s="9">
        <f t="shared" si="8"/>
        <v>50</v>
      </c>
      <c r="E24" s="29">
        <v>50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9"/>
        <v>0</v>
      </c>
      <c r="AC24" s="10">
        <f t="shared" si="10"/>
        <v>0</v>
      </c>
      <c r="AD24" s="10">
        <f t="shared" si="11"/>
        <v>0.5</v>
      </c>
      <c r="AE24" s="10">
        <f t="shared" si="12"/>
        <v>0</v>
      </c>
      <c r="AF24" s="10">
        <f t="shared" si="13"/>
        <v>0</v>
      </c>
      <c r="AG24" s="10">
        <f t="shared" si="14"/>
        <v>0</v>
      </c>
      <c r="AH24" s="10">
        <f t="shared" si="15"/>
        <v>0</v>
      </c>
      <c r="AI24" s="10">
        <f t="shared" si="16"/>
        <v>0</v>
      </c>
      <c r="AJ24" s="10">
        <f t="shared" si="17"/>
        <v>0</v>
      </c>
      <c r="AK24" s="10">
        <f t="shared" si="18"/>
        <v>0</v>
      </c>
      <c r="AL24" s="10">
        <f t="shared" si="19"/>
        <v>0</v>
      </c>
      <c r="AM24" s="10">
        <f t="shared" si="20"/>
        <v>0</v>
      </c>
      <c r="BC24" s="10">
        <f t="shared" si="21"/>
        <v>0</v>
      </c>
      <c r="BD24" s="10">
        <f t="shared" si="21"/>
        <v>0.5</v>
      </c>
      <c r="BE24" s="10">
        <f t="shared" si="21"/>
        <v>0</v>
      </c>
      <c r="BF24" s="10">
        <f t="shared" si="21"/>
        <v>0</v>
      </c>
      <c r="BG24" s="10">
        <f t="shared" si="21"/>
        <v>0</v>
      </c>
      <c r="BH24" s="10">
        <f t="shared" si="21"/>
        <v>0</v>
      </c>
      <c r="BI24" s="10">
        <f t="shared" si="21"/>
        <v>0</v>
      </c>
      <c r="BJ24" s="10">
        <f t="shared" si="21"/>
        <v>0</v>
      </c>
      <c r="BK24" s="10">
        <f t="shared" si="21"/>
        <v>0</v>
      </c>
      <c r="BL24" s="10">
        <f t="shared" si="21"/>
        <v>0</v>
      </c>
      <c r="BM24" s="10">
        <f t="shared" si="21"/>
        <v>0</v>
      </c>
      <c r="BN24" s="10">
        <f t="shared" si="21"/>
        <v>0</v>
      </c>
      <c r="BO24" s="10">
        <f t="shared" si="21"/>
        <v>0</v>
      </c>
      <c r="BP24" s="10">
        <f t="shared" si="21"/>
        <v>0</v>
      </c>
      <c r="BQ24" s="10">
        <f t="shared" si="21"/>
        <v>0</v>
      </c>
      <c r="BR24" s="10">
        <f t="shared" si="21"/>
        <v>0</v>
      </c>
      <c r="BS24" s="10">
        <f t="shared" si="7"/>
        <v>0</v>
      </c>
      <c r="BT24" s="10">
        <f t="shared" si="7"/>
        <v>0</v>
      </c>
      <c r="BU24" s="10">
        <f t="shared" si="7"/>
        <v>0</v>
      </c>
      <c r="BV24" s="10">
        <f t="shared" si="7"/>
        <v>0</v>
      </c>
      <c r="BW24" s="10">
        <f t="shared" si="7"/>
        <v>0</v>
      </c>
      <c r="BX24" s="10">
        <f t="shared" si="7"/>
        <v>0</v>
      </c>
      <c r="BY24" s="10">
        <f t="shared" si="7"/>
        <v>0</v>
      </c>
      <c r="BZ24" s="10">
        <f t="shared" si="7"/>
        <v>0</v>
      </c>
    </row>
    <row r="25" spans="1:78">
      <c r="A25" t="str">
        <f>Grades!A25</f>
        <v>Last_16</v>
      </c>
      <c r="B25" t="str">
        <f>Grades!B25</f>
        <v>First_16</v>
      </c>
      <c r="C25">
        <f>Grades!C25</f>
        <v>361243</v>
      </c>
      <c r="D25" s="9">
        <f t="shared" si="8"/>
        <v>40</v>
      </c>
      <c r="E25" s="29">
        <v>40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9"/>
        <v>0</v>
      </c>
      <c r="AC25" s="10">
        <f t="shared" si="10"/>
        <v>0</v>
      </c>
      <c r="AD25" s="10">
        <f t="shared" si="11"/>
        <v>0.4</v>
      </c>
      <c r="AE25" s="10">
        <f t="shared" si="12"/>
        <v>0</v>
      </c>
      <c r="AF25" s="10">
        <f t="shared" si="13"/>
        <v>0</v>
      </c>
      <c r="AG25" s="10">
        <f t="shared" si="14"/>
        <v>0</v>
      </c>
      <c r="AH25" s="10">
        <f t="shared" si="15"/>
        <v>0</v>
      </c>
      <c r="AI25" s="10">
        <f t="shared" si="16"/>
        <v>0</v>
      </c>
      <c r="AJ25" s="10">
        <f t="shared" si="17"/>
        <v>0</v>
      </c>
      <c r="AK25" s="10">
        <f t="shared" si="18"/>
        <v>0</v>
      </c>
      <c r="AL25" s="10">
        <f t="shared" si="19"/>
        <v>0</v>
      </c>
      <c r="AM25" s="10">
        <f t="shared" si="20"/>
        <v>0</v>
      </c>
      <c r="BC25" s="10">
        <f t="shared" si="21"/>
        <v>0</v>
      </c>
      <c r="BD25" s="10">
        <f t="shared" si="21"/>
        <v>0.4</v>
      </c>
      <c r="BE25" s="10">
        <f t="shared" si="21"/>
        <v>0</v>
      </c>
      <c r="BF25" s="10">
        <f t="shared" si="21"/>
        <v>0</v>
      </c>
      <c r="BG25" s="10">
        <f t="shared" si="21"/>
        <v>0</v>
      </c>
      <c r="BH25" s="10">
        <f t="shared" si="21"/>
        <v>0</v>
      </c>
      <c r="BI25" s="10">
        <f t="shared" si="21"/>
        <v>0</v>
      </c>
      <c r="BJ25" s="10">
        <f t="shared" si="21"/>
        <v>0</v>
      </c>
      <c r="BK25" s="10">
        <f t="shared" si="21"/>
        <v>0</v>
      </c>
      <c r="BL25" s="10">
        <f t="shared" si="21"/>
        <v>0</v>
      </c>
      <c r="BM25" s="10">
        <f t="shared" si="21"/>
        <v>0</v>
      </c>
      <c r="BN25" s="10">
        <f t="shared" si="21"/>
        <v>0</v>
      </c>
      <c r="BO25" s="10">
        <f t="shared" si="21"/>
        <v>0</v>
      </c>
      <c r="BP25" s="10">
        <f t="shared" si="21"/>
        <v>0</v>
      </c>
      <c r="BQ25" s="10">
        <f t="shared" si="21"/>
        <v>0</v>
      </c>
      <c r="BR25" s="10">
        <f t="shared" si="21"/>
        <v>0</v>
      </c>
      <c r="BS25" s="10">
        <f t="shared" si="7"/>
        <v>0</v>
      </c>
      <c r="BT25" s="10">
        <f t="shared" si="7"/>
        <v>0</v>
      </c>
      <c r="BU25" s="10">
        <f t="shared" si="7"/>
        <v>0</v>
      </c>
      <c r="BV25" s="10">
        <f t="shared" si="7"/>
        <v>0</v>
      </c>
      <c r="BW25" s="10">
        <f t="shared" si="7"/>
        <v>0</v>
      </c>
      <c r="BX25" s="10">
        <f t="shared" si="7"/>
        <v>0</v>
      </c>
      <c r="BY25" s="10">
        <f t="shared" si="7"/>
        <v>0</v>
      </c>
      <c r="BZ25" s="10">
        <f t="shared" si="7"/>
        <v>0</v>
      </c>
    </row>
    <row r="26" spans="1:78">
      <c r="A26" t="str">
        <f>Grades!A26</f>
        <v>Last_17</v>
      </c>
      <c r="B26" t="str">
        <f>Grades!B26</f>
        <v>First_17</v>
      </c>
      <c r="C26">
        <f>Grades!C26</f>
        <v>282314</v>
      </c>
      <c r="D26" s="9">
        <f t="shared" si="8"/>
        <v>50</v>
      </c>
      <c r="E26" s="29">
        <v>50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9"/>
        <v>0</v>
      </c>
      <c r="AC26" s="10">
        <f t="shared" si="10"/>
        <v>0</v>
      </c>
      <c r="AD26" s="10">
        <f t="shared" si="11"/>
        <v>0.5</v>
      </c>
      <c r="AE26" s="10">
        <f t="shared" si="12"/>
        <v>0</v>
      </c>
      <c r="AF26" s="10">
        <f t="shared" si="13"/>
        <v>0</v>
      </c>
      <c r="AG26" s="10">
        <f t="shared" si="14"/>
        <v>0</v>
      </c>
      <c r="AH26" s="10">
        <f t="shared" si="15"/>
        <v>0</v>
      </c>
      <c r="AI26" s="10">
        <f t="shared" si="16"/>
        <v>0</v>
      </c>
      <c r="AJ26" s="10">
        <f t="shared" si="17"/>
        <v>0</v>
      </c>
      <c r="AK26" s="10">
        <f t="shared" si="18"/>
        <v>0</v>
      </c>
      <c r="AL26" s="10">
        <f t="shared" si="19"/>
        <v>0</v>
      </c>
      <c r="AM26" s="10">
        <f t="shared" si="20"/>
        <v>0</v>
      </c>
      <c r="BC26" s="10">
        <f t="shared" si="21"/>
        <v>0</v>
      </c>
      <c r="BD26" s="10">
        <f t="shared" si="21"/>
        <v>0.5</v>
      </c>
      <c r="BE26" s="10">
        <f t="shared" si="21"/>
        <v>0</v>
      </c>
      <c r="BF26" s="10">
        <f t="shared" si="21"/>
        <v>0</v>
      </c>
      <c r="BG26" s="10">
        <f t="shared" si="21"/>
        <v>0</v>
      </c>
      <c r="BH26" s="10">
        <f t="shared" si="21"/>
        <v>0</v>
      </c>
      <c r="BI26" s="10">
        <f t="shared" si="21"/>
        <v>0</v>
      </c>
      <c r="BJ26" s="10">
        <f t="shared" si="21"/>
        <v>0</v>
      </c>
      <c r="BK26" s="10">
        <f t="shared" si="21"/>
        <v>0</v>
      </c>
      <c r="BL26" s="10">
        <f t="shared" si="21"/>
        <v>0</v>
      </c>
      <c r="BM26" s="10">
        <f t="shared" si="21"/>
        <v>0</v>
      </c>
      <c r="BN26" s="10">
        <f t="shared" si="21"/>
        <v>0</v>
      </c>
      <c r="BO26" s="10">
        <f t="shared" si="21"/>
        <v>0</v>
      </c>
      <c r="BP26" s="10">
        <f t="shared" si="21"/>
        <v>0</v>
      </c>
      <c r="BQ26" s="10">
        <f t="shared" si="21"/>
        <v>0</v>
      </c>
      <c r="BR26" s="10">
        <f t="shared" si="21"/>
        <v>0</v>
      </c>
      <c r="BS26" s="10">
        <f t="shared" si="7"/>
        <v>0</v>
      </c>
      <c r="BT26" s="10">
        <f t="shared" si="7"/>
        <v>0</v>
      </c>
      <c r="BU26" s="10">
        <f t="shared" si="7"/>
        <v>0</v>
      </c>
      <c r="BV26" s="10">
        <f t="shared" si="7"/>
        <v>0</v>
      </c>
      <c r="BW26" s="10">
        <f t="shared" si="7"/>
        <v>0</v>
      </c>
      <c r="BX26" s="10">
        <f t="shared" si="7"/>
        <v>0</v>
      </c>
      <c r="BY26" s="10">
        <f t="shared" si="7"/>
        <v>0</v>
      </c>
      <c r="BZ26" s="10">
        <f t="shared" si="7"/>
        <v>0</v>
      </c>
    </row>
    <row r="27" spans="1:78">
      <c r="A27" t="str">
        <f>Grades!A27</f>
        <v>Last_18</v>
      </c>
      <c r="B27" t="str">
        <f>Grades!B27</f>
        <v>First_18</v>
      </c>
      <c r="C27">
        <f>Grades!C27</f>
        <v>770726</v>
      </c>
      <c r="D27" s="9">
        <f t="shared" si="8"/>
        <v>30</v>
      </c>
      <c r="E27" s="29">
        <v>30</v>
      </c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9"/>
        <v>0</v>
      </c>
      <c r="AC27" s="10">
        <f t="shared" si="10"/>
        <v>0</v>
      </c>
      <c r="AD27" s="10">
        <f t="shared" si="11"/>
        <v>0.3</v>
      </c>
      <c r="AE27" s="10">
        <f t="shared" si="12"/>
        <v>0</v>
      </c>
      <c r="AF27" s="10">
        <f t="shared" si="13"/>
        <v>0</v>
      </c>
      <c r="AG27" s="10">
        <f t="shared" si="14"/>
        <v>0</v>
      </c>
      <c r="AH27" s="10">
        <f t="shared" si="15"/>
        <v>0</v>
      </c>
      <c r="AI27" s="10">
        <f t="shared" si="16"/>
        <v>0</v>
      </c>
      <c r="AJ27" s="10">
        <f t="shared" si="17"/>
        <v>0</v>
      </c>
      <c r="AK27" s="10">
        <f t="shared" si="18"/>
        <v>0</v>
      </c>
      <c r="AL27" s="10">
        <f t="shared" si="19"/>
        <v>0</v>
      </c>
      <c r="AM27" s="10">
        <f t="shared" si="20"/>
        <v>0</v>
      </c>
      <c r="BC27" s="10">
        <f t="shared" si="21"/>
        <v>0</v>
      </c>
      <c r="BD27" s="10">
        <f t="shared" si="21"/>
        <v>0.3</v>
      </c>
      <c r="BE27" s="10">
        <f t="shared" si="21"/>
        <v>0</v>
      </c>
      <c r="BF27" s="10">
        <f t="shared" si="21"/>
        <v>0</v>
      </c>
      <c r="BG27" s="10">
        <f t="shared" si="21"/>
        <v>0</v>
      </c>
      <c r="BH27" s="10">
        <f t="shared" si="21"/>
        <v>0</v>
      </c>
      <c r="BI27" s="10">
        <f t="shared" si="21"/>
        <v>0</v>
      </c>
      <c r="BJ27" s="10">
        <f t="shared" si="21"/>
        <v>0</v>
      </c>
      <c r="BK27" s="10">
        <f t="shared" si="21"/>
        <v>0</v>
      </c>
      <c r="BL27" s="10">
        <f t="shared" si="21"/>
        <v>0</v>
      </c>
      <c r="BM27" s="10">
        <f t="shared" si="21"/>
        <v>0</v>
      </c>
      <c r="BN27" s="10">
        <f t="shared" si="21"/>
        <v>0</v>
      </c>
      <c r="BO27" s="10">
        <f t="shared" si="21"/>
        <v>0</v>
      </c>
      <c r="BP27" s="10">
        <f t="shared" si="21"/>
        <v>0</v>
      </c>
      <c r="BQ27" s="10">
        <f t="shared" si="21"/>
        <v>0</v>
      </c>
      <c r="BR27" s="10">
        <f t="shared" ref="BR27:BZ42" si="25">IF(BR$7&gt;0,SUMIF($E$8:$Z$8,BR$6,$E27:$Z27)/BR$7,0)</f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5"/>
        <v>0</v>
      </c>
      <c r="BX27" s="10">
        <f t="shared" si="25"/>
        <v>0</v>
      </c>
      <c r="BY27" s="10">
        <f t="shared" si="25"/>
        <v>0</v>
      </c>
      <c r="BZ27" s="10">
        <f t="shared" si="25"/>
        <v>0</v>
      </c>
    </row>
    <row r="28" spans="1:78">
      <c r="A28" t="str">
        <f>Grades!A28</f>
        <v>Last_19</v>
      </c>
      <c r="B28" t="str">
        <f>Grades!B28</f>
        <v>First_19</v>
      </c>
      <c r="C28">
        <f>Grades!C28</f>
        <v>141937</v>
      </c>
      <c r="D28" s="9">
        <f t="shared" si="8"/>
        <v>90</v>
      </c>
      <c r="E28" s="29">
        <v>90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9"/>
        <v>0</v>
      </c>
      <c r="AC28" s="10">
        <f t="shared" si="10"/>
        <v>0</v>
      </c>
      <c r="AD28" s="10">
        <f t="shared" si="11"/>
        <v>0.9</v>
      </c>
      <c r="AE28" s="10">
        <f t="shared" si="12"/>
        <v>0</v>
      </c>
      <c r="AF28" s="10">
        <f t="shared" si="13"/>
        <v>0</v>
      </c>
      <c r="AG28" s="10">
        <f t="shared" si="14"/>
        <v>0</v>
      </c>
      <c r="AH28" s="10">
        <f t="shared" si="15"/>
        <v>0</v>
      </c>
      <c r="AI28" s="10">
        <f t="shared" si="16"/>
        <v>0</v>
      </c>
      <c r="AJ28" s="10">
        <f t="shared" si="17"/>
        <v>0</v>
      </c>
      <c r="AK28" s="10">
        <f t="shared" si="18"/>
        <v>0</v>
      </c>
      <c r="AL28" s="10">
        <f t="shared" si="19"/>
        <v>0</v>
      </c>
      <c r="AM28" s="10">
        <f t="shared" si="20"/>
        <v>0</v>
      </c>
      <c r="BC28" s="10">
        <f t="shared" ref="BC28:BR43" si="26">IF(BC$7&gt;0,SUMIF($E$8:$Z$8,BC$6,$E28:$Z28)/BC$7,0)</f>
        <v>0</v>
      </c>
      <c r="BD28" s="10">
        <f t="shared" si="26"/>
        <v>0.9</v>
      </c>
      <c r="BE28" s="10">
        <f t="shared" si="26"/>
        <v>0</v>
      </c>
      <c r="BF28" s="10">
        <f t="shared" si="26"/>
        <v>0</v>
      </c>
      <c r="BG28" s="10">
        <f t="shared" si="26"/>
        <v>0</v>
      </c>
      <c r="BH28" s="10">
        <f t="shared" si="26"/>
        <v>0</v>
      </c>
      <c r="BI28" s="10">
        <f t="shared" si="26"/>
        <v>0</v>
      </c>
      <c r="BJ28" s="10">
        <f t="shared" si="26"/>
        <v>0</v>
      </c>
      <c r="BK28" s="10">
        <f t="shared" si="26"/>
        <v>0</v>
      </c>
      <c r="BL28" s="10">
        <f t="shared" si="26"/>
        <v>0</v>
      </c>
      <c r="BM28" s="10">
        <f t="shared" si="26"/>
        <v>0</v>
      </c>
      <c r="BN28" s="10">
        <f t="shared" si="26"/>
        <v>0</v>
      </c>
      <c r="BO28" s="10">
        <f t="shared" si="26"/>
        <v>0</v>
      </c>
      <c r="BP28" s="10">
        <f t="shared" si="26"/>
        <v>0</v>
      </c>
      <c r="BQ28" s="10">
        <f t="shared" si="26"/>
        <v>0</v>
      </c>
      <c r="BR28" s="10">
        <f t="shared" si="26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5"/>
        <v>0</v>
      </c>
      <c r="BX28" s="10">
        <f t="shared" si="25"/>
        <v>0</v>
      </c>
      <c r="BY28" s="10">
        <f t="shared" si="25"/>
        <v>0</v>
      </c>
      <c r="BZ28" s="10">
        <f t="shared" si="25"/>
        <v>0</v>
      </c>
    </row>
    <row r="29" spans="1:78">
      <c r="A29" t="str">
        <f>Grades!A29</f>
        <v>Last_20</v>
      </c>
      <c r="B29" t="str">
        <f>Grades!B29</f>
        <v>First_20</v>
      </c>
      <c r="C29">
        <f>Grades!C29</f>
        <v>208855</v>
      </c>
      <c r="D29" s="9">
        <f t="shared" si="8"/>
        <v>60</v>
      </c>
      <c r="E29" s="29">
        <v>60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9"/>
        <v>0</v>
      </c>
      <c r="AC29" s="10">
        <f t="shared" si="10"/>
        <v>0</v>
      </c>
      <c r="AD29" s="10">
        <f t="shared" si="11"/>
        <v>0.6</v>
      </c>
      <c r="AE29" s="10">
        <f t="shared" si="12"/>
        <v>0</v>
      </c>
      <c r="AF29" s="10">
        <f t="shared" si="13"/>
        <v>0</v>
      </c>
      <c r="AG29" s="10">
        <f t="shared" si="14"/>
        <v>0</v>
      </c>
      <c r="AH29" s="10">
        <f t="shared" si="15"/>
        <v>0</v>
      </c>
      <c r="AI29" s="10">
        <f t="shared" si="16"/>
        <v>0</v>
      </c>
      <c r="AJ29" s="10">
        <f t="shared" si="17"/>
        <v>0</v>
      </c>
      <c r="AK29" s="10">
        <f t="shared" si="18"/>
        <v>0</v>
      </c>
      <c r="AL29" s="10">
        <f t="shared" si="19"/>
        <v>0</v>
      </c>
      <c r="AM29" s="10">
        <f t="shared" si="20"/>
        <v>0</v>
      </c>
      <c r="BC29" s="10">
        <f t="shared" si="26"/>
        <v>0</v>
      </c>
      <c r="BD29" s="10">
        <f t="shared" si="26"/>
        <v>0.6</v>
      </c>
      <c r="BE29" s="10">
        <f t="shared" si="26"/>
        <v>0</v>
      </c>
      <c r="BF29" s="10">
        <f t="shared" si="26"/>
        <v>0</v>
      </c>
      <c r="BG29" s="10">
        <f t="shared" si="26"/>
        <v>0</v>
      </c>
      <c r="BH29" s="10">
        <f t="shared" si="26"/>
        <v>0</v>
      </c>
      <c r="BI29" s="10">
        <f t="shared" si="26"/>
        <v>0</v>
      </c>
      <c r="BJ29" s="10">
        <f t="shared" si="26"/>
        <v>0</v>
      </c>
      <c r="BK29" s="10">
        <f t="shared" si="26"/>
        <v>0</v>
      </c>
      <c r="BL29" s="10">
        <f t="shared" si="26"/>
        <v>0</v>
      </c>
      <c r="BM29" s="10">
        <f t="shared" si="26"/>
        <v>0</v>
      </c>
      <c r="BN29" s="10">
        <f t="shared" si="26"/>
        <v>0</v>
      </c>
      <c r="BO29" s="10">
        <f t="shared" si="26"/>
        <v>0</v>
      </c>
      <c r="BP29" s="10">
        <f t="shared" si="26"/>
        <v>0</v>
      </c>
      <c r="BQ29" s="10">
        <f t="shared" si="26"/>
        <v>0</v>
      </c>
      <c r="BR29" s="10">
        <f t="shared" si="26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5"/>
        <v>0</v>
      </c>
      <c r="BX29" s="10">
        <f t="shared" si="25"/>
        <v>0</v>
      </c>
      <c r="BY29" s="10">
        <f t="shared" si="25"/>
        <v>0</v>
      </c>
      <c r="BZ29" s="10">
        <f t="shared" si="25"/>
        <v>0</v>
      </c>
    </row>
    <row r="30" spans="1:78">
      <c r="A30" t="str">
        <f>Grades!A30</f>
        <v>Last_21</v>
      </c>
      <c r="B30" t="str">
        <f>Grades!B30</f>
        <v>First_21</v>
      </c>
      <c r="C30">
        <f>Grades!C30</f>
        <v>880879</v>
      </c>
      <c r="D30" s="9">
        <f t="shared" si="8"/>
        <v>90</v>
      </c>
      <c r="E30" s="29">
        <v>90</v>
      </c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9"/>
        <v>0</v>
      </c>
      <c r="AC30" s="10">
        <f t="shared" si="10"/>
        <v>0</v>
      </c>
      <c r="AD30" s="10">
        <f t="shared" si="11"/>
        <v>0.9</v>
      </c>
      <c r="AE30" s="10">
        <f t="shared" si="12"/>
        <v>0</v>
      </c>
      <c r="AF30" s="10">
        <f t="shared" si="13"/>
        <v>0</v>
      </c>
      <c r="AG30" s="10">
        <f t="shared" si="14"/>
        <v>0</v>
      </c>
      <c r="AH30" s="10">
        <f t="shared" si="15"/>
        <v>0</v>
      </c>
      <c r="AI30" s="10">
        <f t="shared" si="16"/>
        <v>0</v>
      </c>
      <c r="AJ30" s="10">
        <f t="shared" si="17"/>
        <v>0</v>
      </c>
      <c r="AK30" s="10">
        <f t="shared" si="18"/>
        <v>0</v>
      </c>
      <c r="AL30" s="10">
        <f t="shared" si="19"/>
        <v>0</v>
      </c>
      <c r="AM30" s="10">
        <f t="shared" si="20"/>
        <v>0</v>
      </c>
      <c r="BC30" s="10">
        <f t="shared" si="26"/>
        <v>0</v>
      </c>
      <c r="BD30" s="10">
        <f t="shared" si="26"/>
        <v>0.9</v>
      </c>
      <c r="BE30" s="10">
        <f t="shared" si="26"/>
        <v>0</v>
      </c>
      <c r="BF30" s="10">
        <f t="shared" si="26"/>
        <v>0</v>
      </c>
      <c r="BG30" s="10">
        <f t="shared" si="26"/>
        <v>0</v>
      </c>
      <c r="BH30" s="10">
        <f t="shared" si="26"/>
        <v>0</v>
      </c>
      <c r="BI30" s="10">
        <f t="shared" si="26"/>
        <v>0</v>
      </c>
      <c r="BJ30" s="10">
        <f t="shared" si="26"/>
        <v>0</v>
      </c>
      <c r="BK30" s="10">
        <f t="shared" si="26"/>
        <v>0</v>
      </c>
      <c r="BL30" s="10">
        <f t="shared" si="26"/>
        <v>0</v>
      </c>
      <c r="BM30" s="10">
        <f t="shared" si="26"/>
        <v>0</v>
      </c>
      <c r="BN30" s="10">
        <f t="shared" si="26"/>
        <v>0</v>
      </c>
      <c r="BO30" s="10">
        <f t="shared" si="26"/>
        <v>0</v>
      </c>
      <c r="BP30" s="10">
        <f t="shared" si="26"/>
        <v>0</v>
      </c>
      <c r="BQ30" s="10">
        <f t="shared" si="26"/>
        <v>0</v>
      </c>
      <c r="BR30" s="10">
        <f t="shared" si="26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5"/>
        <v>0</v>
      </c>
      <c r="BX30" s="10">
        <f t="shared" si="25"/>
        <v>0</v>
      </c>
      <c r="BY30" s="10">
        <f t="shared" si="25"/>
        <v>0</v>
      </c>
      <c r="BZ30" s="10">
        <f t="shared" si="25"/>
        <v>0</v>
      </c>
    </row>
    <row r="31" spans="1:78">
      <c r="A31" t="str">
        <f>Grades!A31</f>
        <v>Last_22</v>
      </c>
      <c r="B31" t="str">
        <f>Grades!B31</f>
        <v>First_22</v>
      </c>
      <c r="C31">
        <f>Grades!C31</f>
        <v>484391</v>
      </c>
      <c r="D31" s="9">
        <f t="shared" si="8"/>
        <v>60</v>
      </c>
      <c r="E31" s="29">
        <v>60</v>
      </c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9"/>
        <v>0</v>
      </c>
      <c r="AC31" s="10">
        <f t="shared" si="10"/>
        <v>0</v>
      </c>
      <c r="AD31" s="10">
        <f t="shared" si="11"/>
        <v>0.6</v>
      </c>
      <c r="AE31" s="10">
        <f t="shared" si="12"/>
        <v>0</v>
      </c>
      <c r="AF31" s="10">
        <f t="shared" si="13"/>
        <v>0</v>
      </c>
      <c r="AG31" s="10">
        <f t="shared" si="14"/>
        <v>0</v>
      </c>
      <c r="AH31" s="10">
        <f t="shared" si="15"/>
        <v>0</v>
      </c>
      <c r="AI31" s="10">
        <f t="shared" si="16"/>
        <v>0</v>
      </c>
      <c r="AJ31" s="10">
        <f t="shared" si="17"/>
        <v>0</v>
      </c>
      <c r="AK31" s="10">
        <f t="shared" si="18"/>
        <v>0</v>
      </c>
      <c r="AL31" s="10">
        <f t="shared" si="19"/>
        <v>0</v>
      </c>
      <c r="AM31" s="10">
        <f t="shared" si="20"/>
        <v>0</v>
      </c>
      <c r="BC31" s="10">
        <f t="shared" si="26"/>
        <v>0</v>
      </c>
      <c r="BD31" s="10">
        <f t="shared" si="26"/>
        <v>0.6</v>
      </c>
      <c r="BE31" s="10">
        <f t="shared" si="26"/>
        <v>0</v>
      </c>
      <c r="BF31" s="10">
        <f t="shared" si="26"/>
        <v>0</v>
      </c>
      <c r="BG31" s="10">
        <f t="shared" si="26"/>
        <v>0</v>
      </c>
      <c r="BH31" s="10">
        <f t="shared" si="26"/>
        <v>0</v>
      </c>
      <c r="BI31" s="10">
        <f t="shared" si="26"/>
        <v>0</v>
      </c>
      <c r="BJ31" s="10">
        <f t="shared" si="26"/>
        <v>0</v>
      </c>
      <c r="BK31" s="10">
        <f t="shared" si="26"/>
        <v>0</v>
      </c>
      <c r="BL31" s="10">
        <f t="shared" si="26"/>
        <v>0</v>
      </c>
      <c r="BM31" s="10">
        <f t="shared" si="26"/>
        <v>0</v>
      </c>
      <c r="BN31" s="10">
        <f t="shared" si="26"/>
        <v>0</v>
      </c>
      <c r="BO31" s="10">
        <f t="shared" si="26"/>
        <v>0</v>
      </c>
      <c r="BP31" s="10">
        <f t="shared" si="26"/>
        <v>0</v>
      </c>
      <c r="BQ31" s="10">
        <f t="shared" si="26"/>
        <v>0</v>
      </c>
      <c r="BR31" s="10">
        <f t="shared" si="26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5"/>
        <v>0</v>
      </c>
      <c r="BX31" s="10">
        <f t="shared" si="25"/>
        <v>0</v>
      </c>
      <c r="BY31" s="10">
        <f t="shared" si="25"/>
        <v>0</v>
      </c>
      <c r="BZ31" s="10">
        <f t="shared" si="25"/>
        <v>0</v>
      </c>
    </row>
    <row r="32" spans="1:78">
      <c r="A32" t="str">
        <f>Grades!A32</f>
        <v>Last_23</v>
      </c>
      <c r="B32" t="str">
        <f>Grades!B32</f>
        <v>First_23</v>
      </c>
      <c r="C32">
        <f>Grades!C32</f>
        <v>495604</v>
      </c>
      <c r="D32" s="9">
        <f t="shared" si="8"/>
        <v>80</v>
      </c>
      <c r="E32" s="29">
        <v>80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9"/>
        <v>0</v>
      </c>
      <c r="AC32" s="10">
        <f t="shared" si="10"/>
        <v>0</v>
      </c>
      <c r="AD32" s="10">
        <f t="shared" si="11"/>
        <v>0.8</v>
      </c>
      <c r="AE32" s="10">
        <f t="shared" si="12"/>
        <v>0</v>
      </c>
      <c r="AF32" s="10">
        <f t="shared" si="13"/>
        <v>0</v>
      </c>
      <c r="AG32" s="10">
        <f t="shared" si="14"/>
        <v>0</v>
      </c>
      <c r="AH32" s="10">
        <f t="shared" si="15"/>
        <v>0</v>
      </c>
      <c r="AI32" s="10">
        <f t="shared" si="16"/>
        <v>0</v>
      </c>
      <c r="AJ32" s="10">
        <f t="shared" si="17"/>
        <v>0</v>
      </c>
      <c r="AK32" s="10">
        <f t="shared" si="18"/>
        <v>0</v>
      </c>
      <c r="AL32" s="10">
        <f t="shared" si="19"/>
        <v>0</v>
      </c>
      <c r="AM32" s="10">
        <f t="shared" si="20"/>
        <v>0</v>
      </c>
      <c r="BC32" s="10">
        <f t="shared" si="26"/>
        <v>0</v>
      </c>
      <c r="BD32" s="10">
        <f t="shared" si="26"/>
        <v>0.8</v>
      </c>
      <c r="BE32" s="10">
        <f t="shared" si="26"/>
        <v>0</v>
      </c>
      <c r="BF32" s="10">
        <f t="shared" si="26"/>
        <v>0</v>
      </c>
      <c r="BG32" s="10">
        <f t="shared" si="26"/>
        <v>0</v>
      </c>
      <c r="BH32" s="10">
        <f t="shared" si="26"/>
        <v>0</v>
      </c>
      <c r="BI32" s="10">
        <f t="shared" si="26"/>
        <v>0</v>
      </c>
      <c r="BJ32" s="10">
        <f t="shared" si="26"/>
        <v>0</v>
      </c>
      <c r="BK32" s="10">
        <f t="shared" si="26"/>
        <v>0</v>
      </c>
      <c r="BL32" s="10">
        <f t="shared" si="26"/>
        <v>0</v>
      </c>
      <c r="BM32" s="10">
        <f t="shared" si="26"/>
        <v>0</v>
      </c>
      <c r="BN32" s="10">
        <f t="shared" si="26"/>
        <v>0</v>
      </c>
      <c r="BO32" s="10">
        <f t="shared" si="26"/>
        <v>0</v>
      </c>
      <c r="BP32" s="10">
        <f t="shared" si="26"/>
        <v>0</v>
      </c>
      <c r="BQ32" s="10">
        <f t="shared" si="26"/>
        <v>0</v>
      </c>
      <c r="BR32" s="10">
        <f t="shared" si="26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5"/>
        <v>0</v>
      </c>
      <c r="BX32" s="10">
        <f t="shared" si="25"/>
        <v>0</v>
      </c>
      <c r="BY32" s="10">
        <f t="shared" si="25"/>
        <v>0</v>
      </c>
      <c r="BZ32" s="10">
        <f t="shared" si="25"/>
        <v>0</v>
      </c>
    </row>
    <row r="33" spans="1:78">
      <c r="A33" t="str">
        <f>Grades!A33</f>
        <v>Last_24</v>
      </c>
      <c r="B33" t="str">
        <f>Grades!B33</f>
        <v>First_24</v>
      </c>
      <c r="C33">
        <f>Grades!C33</f>
        <v>591908</v>
      </c>
      <c r="D33" s="9">
        <f t="shared" si="8"/>
        <v>60</v>
      </c>
      <c r="E33" s="29">
        <v>60</v>
      </c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9"/>
        <v>0</v>
      </c>
      <c r="AC33" s="10">
        <f t="shared" si="10"/>
        <v>0</v>
      </c>
      <c r="AD33" s="10">
        <f t="shared" si="11"/>
        <v>0.6</v>
      </c>
      <c r="AE33" s="10">
        <f t="shared" si="12"/>
        <v>0</v>
      </c>
      <c r="AF33" s="10">
        <f t="shared" si="13"/>
        <v>0</v>
      </c>
      <c r="AG33" s="10">
        <f t="shared" si="14"/>
        <v>0</v>
      </c>
      <c r="AH33" s="10">
        <f t="shared" si="15"/>
        <v>0</v>
      </c>
      <c r="AI33" s="10">
        <f t="shared" si="16"/>
        <v>0</v>
      </c>
      <c r="AJ33" s="10">
        <f t="shared" si="17"/>
        <v>0</v>
      </c>
      <c r="AK33" s="10">
        <f t="shared" si="18"/>
        <v>0</v>
      </c>
      <c r="AL33" s="10">
        <f t="shared" si="19"/>
        <v>0</v>
      </c>
      <c r="AM33" s="10">
        <f t="shared" si="20"/>
        <v>0</v>
      </c>
      <c r="BC33" s="10">
        <f t="shared" si="26"/>
        <v>0</v>
      </c>
      <c r="BD33" s="10">
        <f t="shared" si="26"/>
        <v>0.6</v>
      </c>
      <c r="BE33" s="10">
        <f t="shared" si="26"/>
        <v>0</v>
      </c>
      <c r="BF33" s="10">
        <f t="shared" si="26"/>
        <v>0</v>
      </c>
      <c r="BG33" s="10">
        <f t="shared" si="26"/>
        <v>0</v>
      </c>
      <c r="BH33" s="10">
        <f t="shared" si="26"/>
        <v>0</v>
      </c>
      <c r="BI33" s="10">
        <f t="shared" si="26"/>
        <v>0</v>
      </c>
      <c r="BJ33" s="10">
        <f t="shared" si="26"/>
        <v>0</v>
      </c>
      <c r="BK33" s="10">
        <f t="shared" si="26"/>
        <v>0</v>
      </c>
      <c r="BL33" s="10">
        <f t="shared" si="26"/>
        <v>0</v>
      </c>
      <c r="BM33" s="10">
        <f t="shared" si="26"/>
        <v>0</v>
      </c>
      <c r="BN33" s="10">
        <f t="shared" si="26"/>
        <v>0</v>
      </c>
      <c r="BO33" s="10">
        <f t="shared" si="26"/>
        <v>0</v>
      </c>
      <c r="BP33" s="10">
        <f t="shared" si="26"/>
        <v>0</v>
      </c>
      <c r="BQ33" s="10">
        <f t="shared" si="26"/>
        <v>0</v>
      </c>
      <c r="BR33" s="10">
        <f t="shared" si="26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5"/>
        <v>0</v>
      </c>
      <c r="BX33" s="10">
        <f t="shared" si="25"/>
        <v>0</v>
      </c>
      <c r="BY33" s="10">
        <f t="shared" si="25"/>
        <v>0</v>
      </c>
      <c r="BZ33" s="10">
        <f t="shared" si="25"/>
        <v>0</v>
      </c>
    </row>
    <row r="34" spans="1:78">
      <c r="A34" t="str">
        <f>Grades!A34</f>
        <v>Last_25</v>
      </c>
      <c r="B34" t="str">
        <f>Grades!B34</f>
        <v>First_25</v>
      </c>
      <c r="C34">
        <f>Grades!C34</f>
        <v>751317</v>
      </c>
      <c r="D34" s="9">
        <f t="shared" si="8"/>
        <v>80</v>
      </c>
      <c r="E34" s="29">
        <v>80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9"/>
        <v>0</v>
      </c>
      <c r="AC34" s="10">
        <f t="shared" si="10"/>
        <v>0</v>
      </c>
      <c r="AD34" s="10">
        <f t="shared" si="11"/>
        <v>0.8</v>
      </c>
      <c r="AE34" s="10">
        <f t="shared" si="12"/>
        <v>0</v>
      </c>
      <c r="AF34" s="10">
        <f t="shared" si="13"/>
        <v>0</v>
      </c>
      <c r="AG34" s="10">
        <f t="shared" si="14"/>
        <v>0</v>
      </c>
      <c r="AH34" s="10">
        <f t="shared" si="15"/>
        <v>0</v>
      </c>
      <c r="AI34" s="10">
        <f t="shared" si="16"/>
        <v>0</v>
      </c>
      <c r="AJ34" s="10">
        <f t="shared" si="17"/>
        <v>0</v>
      </c>
      <c r="AK34" s="10">
        <f t="shared" si="18"/>
        <v>0</v>
      </c>
      <c r="AL34" s="10">
        <f t="shared" si="19"/>
        <v>0</v>
      </c>
      <c r="AM34" s="10">
        <f t="shared" si="20"/>
        <v>0</v>
      </c>
      <c r="BC34" s="10">
        <f t="shared" si="26"/>
        <v>0</v>
      </c>
      <c r="BD34" s="10">
        <f t="shared" si="26"/>
        <v>0.8</v>
      </c>
      <c r="BE34" s="10">
        <f t="shared" si="26"/>
        <v>0</v>
      </c>
      <c r="BF34" s="10">
        <f t="shared" si="26"/>
        <v>0</v>
      </c>
      <c r="BG34" s="10">
        <f t="shared" si="26"/>
        <v>0</v>
      </c>
      <c r="BH34" s="10">
        <f t="shared" si="26"/>
        <v>0</v>
      </c>
      <c r="BI34" s="10">
        <f t="shared" si="26"/>
        <v>0</v>
      </c>
      <c r="BJ34" s="10">
        <f t="shared" si="26"/>
        <v>0</v>
      </c>
      <c r="BK34" s="10">
        <f t="shared" si="26"/>
        <v>0</v>
      </c>
      <c r="BL34" s="10">
        <f t="shared" si="26"/>
        <v>0</v>
      </c>
      <c r="BM34" s="10">
        <f t="shared" si="26"/>
        <v>0</v>
      </c>
      <c r="BN34" s="10">
        <f t="shared" si="26"/>
        <v>0</v>
      </c>
      <c r="BO34" s="10">
        <f t="shared" si="26"/>
        <v>0</v>
      </c>
      <c r="BP34" s="10">
        <f t="shared" si="26"/>
        <v>0</v>
      </c>
      <c r="BQ34" s="10">
        <f t="shared" si="26"/>
        <v>0</v>
      </c>
      <c r="BR34" s="10">
        <f t="shared" si="26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5"/>
        <v>0</v>
      </c>
      <c r="BX34" s="10">
        <f t="shared" si="25"/>
        <v>0</v>
      </c>
      <c r="BY34" s="10">
        <f t="shared" si="25"/>
        <v>0</v>
      </c>
      <c r="BZ34" s="10">
        <f t="shared" si="25"/>
        <v>0</v>
      </c>
    </row>
    <row r="35" spans="1:78">
      <c r="A35" t="str">
        <f>Grades!A35</f>
        <v>Last_26</v>
      </c>
      <c r="B35" t="str">
        <f>Grades!B35</f>
        <v>First_26</v>
      </c>
      <c r="C35">
        <f>Grades!C35</f>
        <v>828857</v>
      </c>
      <c r="D35" s="9">
        <f t="shared" si="8"/>
        <v>30</v>
      </c>
      <c r="E35" s="29">
        <v>30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9"/>
        <v>0</v>
      </c>
      <c r="AC35" s="10">
        <f t="shared" si="10"/>
        <v>0</v>
      </c>
      <c r="AD35" s="10">
        <f t="shared" si="11"/>
        <v>0.3</v>
      </c>
      <c r="AE35" s="10">
        <f t="shared" si="12"/>
        <v>0</v>
      </c>
      <c r="AF35" s="10">
        <f t="shared" si="13"/>
        <v>0</v>
      </c>
      <c r="AG35" s="10">
        <f t="shared" si="14"/>
        <v>0</v>
      </c>
      <c r="AH35" s="10">
        <f t="shared" si="15"/>
        <v>0</v>
      </c>
      <c r="AI35" s="10">
        <f t="shared" si="16"/>
        <v>0</v>
      </c>
      <c r="AJ35" s="10">
        <f t="shared" si="17"/>
        <v>0</v>
      </c>
      <c r="AK35" s="10">
        <f t="shared" si="18"/>
        <v>0</v>
      </c>
      <c r="AL35" s="10">
        <f t="shared" si="19"/>
        <v>0</v>
      </c>
      <c r="AM35" s="10">
        <f t="shared" si="20"/>
        <v>0</v>
      </c>
      <c r="BC35" s="10">
        <f t="shared" si="26"/>
        <v>0</v>
      </c>
      <c r="BD35" s="10">
        <f t="shared" si="26"/>
        <v>0.3</v>
      </c>
      <c r="BE35" s="10">
        <f t="shared" si="26"/>
        <v>0</v>
      </c>
      <c r="BF35" s="10">
        <f t="shared" si="26"/>
        <v>0</v>
      </c>
      <c r="BG35" s="10">
        <f t="shared" si="26"/>
        <v>0</v>
      </c>
      <c r="BH35" s="10">
        <f t="shared" si="26"/>
        <v>0</v>
      </c>
      <c r="BI35" s="10">
        <f t="shared" si="26"/>
        <v>0</v>
      </c>
      <c r="BJ35" s="10">
        <f t="shared" si="26"/>
        <v>0</v>
      </c>
      <c r="BK35" s="10">
        <f t="shared" si="26"/>
        <v>0</v>
      </c>
      <c r="BL35" s="10">
        <f t="shared" si="26"/>
        <v>0</v>
      </c>
      <c r="BM35" s="10">
        <f t="shared" si="26"/>
        <v>0</v>
      </c>
      <c r="BN35" s="10">
        <f t="shared" si="26"/>
        <v>0</v>
      </c>
      <c r="BO35" s="10">
        <f t="shared" si="26"/>
        <v>0</v>
      </c>
      <c r="BP35" s="10">
        <f t="shared" si="26"/>
        <v>0</v>
      </c>
      <c r="BQ35" s="10">
        <f t="shared" si="26"/>
        <v>0</v>
      </c>
      <c r="BR35" s="10">
        <f t="shared" si="26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5"/>
        <v>0</v>
      </c>
      <c r="BX35" s="10">
        <f t="shared" si="25"/>
        <v>0</v>
      </c>
      <c r="BY35" s="10">
        <f t="shared" si="25"/>
        <v>0</v>
      </c>
      <c r="BZ35" s="10">
        <f t="shared" si="25"/>
        <v>0</v>
      </c>
    </row>
    <row r="36" spans="1:78">
      <c r="A36" t="str">
        <f>Grades!A36</f>
        <v>Last_27</v>
      </c>
      <c r="B36" t="str">
        <f>Grades!B36</f>
        <v>First_27</v>
      </c>
      <c r="C36">
        <f>Grades!C36</f>
        <v>394371</v>
      </c>
      <c r="D36" s="9">
        <f t="shared" si="8"/>
        <v>60</v>
      </c>
      <c r="E36" s="29">
        <v>60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9"/>
        <v>0</v>
      </c>
      <c r="AC36" s="10">
        <f t="shared" si="10"/>
        <v>0</v>
      </c>
      <c r="AD36" s="10">
        <f t="shared" si="11"/>
        <v>0.6</v>
      </c>
      <c r="AE36" s="10">
        <f t="shared" si="12"/>
        <v>0</v>
      </c>
      <c r="AF36" s="10">
        <f t="shared" si="13"/>
        <v>0</v>
      </c>
      <c r="AG36" s="10">
        <f t="shared" si="14"/>
        <v>0</v>
      </c>
      <c r="AH36" s="10">
        <f t="shared" si="15"/>
        <v>0</v>
      </c>
      <c r="AI36" s="10">
        <f t="shared" si="16"/>
        <v>0</v>
      </c>
      <c r="AJ36" s="10">
        <f t="shared" si="17"/>
        <v>0</v>
      </c>
      <c r="AK36" s="10">
        <f t="shared" si="18"/>
        <v>0</v>
      </c>
      <c r="AL36" s="10">
        <f t="shared" si="19"/>
        <v>0</v>
      </c>
      <c r="AM36" s="10">
        <f t="shared" si="20"/>
        <v>0</v>
      </c>
      <c r="BC36" s="10">
        <f t="shared" si="26"/>
        <v>0</v>
      </c>
      <c r="BD36" s="10">
        <f t="shared" si="26"/>
        <v>0.6</v>
      </c>
      <c r="BE36" s="10">
        <f t="shared" si="26"/>
        <v>0</v>
      </c>
      <c r="BF36" s="10">
        <f t="shared" si="26"/>
        <v>0</v>
      </c>
      <c r="BG36" s="10">
        <f t="shared" si="26"/>
        <v>0</v>
      </c>
      <c r="BH36" s="10">
        <f t="shared" si="26"/>
        <v>0</v>
      </c>
      <c r="BI36" s="10">
        <f t="shared" si="26"/>
        <v>0</v>
      </c>
      <c r="BJ36" s="10">
        <f t="shared" si="26"/>
        <v>0</v>
      </c>
      <c r="BK36" s="10">
        <f t="shared" si="26"/>
        <v>0</v>
      </c>
      <c r="BL36" s="10">
        <f t="shared" si="26"/>
        <v>0</v>
      </c>
      <c r="BM36" s="10">
        <f t="shared" si="26"/>
        <v>0</v>
      </c>
      <c r="BN36" s="10">
        <f t="shared" si="26"/>
        <v>0</v>
      </c>
      <c r="BO36" s="10">
        <f t="shared" si="26"/>
        <v>0</v>
      </c>
      <c r="BP36" s="10">
        <f t="shared" si="26"/>
        <v>0</v>
      </c>
      <c r="BQ36" s="10">
        <f t="shared" si="26"/>
        <v>0</v>
      </c>
      <c r="BR36" s="10">
        <f t="shared" si="26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5"/>
        <v>0</v>
      </c>
      <c r="BX36" s="10">
        <f t="shared" si="25"/>
        <v>0</v>
      </c>
      <c r="BY36" s="10">
        <f t="shared" si="25"/>
        <v>0</v>
      </c>
      <c r="BZ36" s="10">
        <f t="shared" si="25"/>
        <v>0</v>
      </c>
    </row>
    <row r="37" spans="1:78">
      <c r="A37" t="str">
        <f>Grades!A37</f>
        <v>Last_28</v>
      </c>
      <c r="B37" t="str">
        <f>Grades!B37</f>
        <v>First_28</v>
      </c>
      <c r="C37">
        <f>Grades!C37</f>
        <v>974617</v>
      </c>
      <c r="D37" s="9">
        <f t="shared" si="8"/>
        <v>90</v>
      </c>
      <c r="E37" s="29">
        <v>90</v>
      </c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9"/>
        <v>0</v>
      </c>
      <c r="AC37" s="10">
        <f t="shared" si="10"/>
        <v>0</v>
      </c>
      <c r="AD37" s="10">
        <f t="shared" si="11"/>
        <v>0.9</v>
      </c>
      <c r="AE37" s="10">
        <f t="shared" si="12"/>
        <v>0</v>
      </c>
      <c r="AF37" s="10">
        <f t="shared" si="13"/>
        <v>0</v>
      </c>
      <c r="AG37" s="10">
        <f t="shared" si="14"/>
        <v>0</v>
      </c>
      <c r="AH37" s="10">
        <f t="shared" si="15"/>
        <v>0</v>
      </c>
      <c r="AI37" s="10">
        <f t="shared" si="16"/>
        <v>0</v>
      </c>
      <c r="AJ37" s="10">
        <f t="shared" si="17"/>
        <v>0</v>
      </c>
      <c r="AK37" s="10">
        <f t="shared" si="18"/>
        <v>0</v>
      </c>
      <c r="AL37" s="10">
        <f t="shared" si="19"/>
        <v>0</v>
      </c>
      <c r="AM37" s="10">
        <f t="shared" si="20"/>
        <v>0</v>
      </c>
      <c r="BC37" s="10">
        <f t="shared" si="26"/>
        <v>0</v>
      </c>
      <c r="BD37" s="10">
        <f t="shared" si="26"/>
        <v>0.9</v>
      </c>
      <c r="BE37" s="10">
        <f t="shared" si="26"/>
        <v>0</v>
      </c>
      <c r="BF37" s="10">
        <f t="shared" si="26"/>
        <v>0</v>
      </c>
      <c r="BG37" s="10">
        <f t="shared" si="26"/>
        <v>0</v>
      </c>
      <c r="BH37" s="10">
        <f t="shared" si="26"/>
        <v>0</v>
      </c>
      <c r="BI37" s="10">
        <f t="shared" si="26"/>
        <v>0</v>
      </c>
      <c r="BJ37" s="10">
        <f t="shared" si="26"/>
        <v>0</v>
      </c>
      <c r="BK37" s="10">
        <f t="shared" si="26"/>
        <v>0</v>
      </c>
      <c r="BL37" s="10">
        <f t="shared" si="26"/>
        <v>0</v>
      </c>
      <c r="BM37" s="10">
        <f t="shared" si="26"/>
        <v>0</v>
      </c>
      <c r="BN37" s="10">
        <f t="shared" si="26"/>
        <v>0</v>
      </c>
      <c r="BO37" s="10">
        <f t="shared" si="26"/>
        <v>0</v>
      </c>
      <c r="BP37" s="10">
        <f t="shared" si="26"/>
        <v>0</v>
      </c>
      <c r="BQ37" s="10">
        <f t="shared" si="26"/>
        <v>0</v>
      </c>
      <c r="BR37" s="10">
        <f t="shared" si="26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5"/>
        <v>0</v>
      </c>
      <c r="BX37" s="10">
        <f t="shared" si="25"/>
        <v>0</v>
      </c>
      <c r="BY37" s="10">
        <f t="shared" si="25"/>
        <v>0</v>
      </c>
      <c r="BZ37" s="10">
        <f t="shared" si="25"/>
        <v>0</v>
      </c>
    </row>
    <row r="38" spans="1:78">
      <c r="A38" t="str">
        <f>Grades!A38</f>
        <v>Last_29</v>
      </c>
      <c r="B38" t="str">
        <f>Grades!B38</f>
        <v>First_29</v>
      </c>
      <c r="C38">
        <f>Grades!C38</f>
        <v>765809</v>
      </c>
      <c r="D38" s="9">
        <f t="shared" si="8"/>
        <v>90</v>
      </c>
      <c r="E38" s="29">
        <v>90</v>
      </c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9"/>
        <v>0</v>
      </c>
      <c r="AC38" s="10">
        <f t="shared" si="10"/>
        <v>0</v>
      </c>
      <c r="AD38" s="10">
        <f t="shared" si="11"/>
        <v>0.9</v>
      </c>
      <c r="AE38" s="10">
        <f t="shared" si="12"/>
        <v>0</v>
      </c>
      <c r="AF38" s="10">
        <f t="shared" si="13"/>
        <v>0</v>
      </c>
      <c r="AG38" s="10">
        <f t="shared" si="14"/>
        <v>0</v>
      </c>
      <c r="AH38" s="10">
        <f t="shared" si="15"/>
        <v>0</v>
      </c>
      <c r="AI38" s="10">
        <f t="shared" si="16"/>
        <v>0</v>
      </c>
      <c r="AJ38" s="10">
        <f t="shared" si="17"/>
        <v>0</v>
      </c>
      <c r="AK38" s="10">
        <f t="shared" si="18"/>
        <v>0</v>
      </c>
      <c r="AL38" s="10">
        <f t="shared" si="19"/>
        <v>0</v>
      </c>
      <c r="AM38" s="10">
        <f t="shared" si="20"/>
        <v>0</v>
      </c>
      <c r="BC38" s="10">
        <f t="shared" si="26"/>
        <v>0</v>
      </c>
      <c r="BD38" s="10">
        <f t="shared" si="26"/>
        <v>0.9</v>
      </c>
      <c r="BE38" s="10">
        <f t="shared" si="26"/>
        <v>0</v>
      </c>
      <c r="BF38" s="10">
        <f t="shared" si="26"/>
        <v>0</v>
      </c>
      <c r="BG38" s="10">
        <f t="shared" si="26"/>
        <v>0</v>
      </c>
      <c r="BH38" s="10">
        <f t="shared" si="26"/>
        <v>0</v>
      </c>
      <c r="BI38" s="10">
        <f t="shared" si="26"/>
        <v>0</v>
      </c>
      <c r="BJ38" s="10">
        <f t="shared" si="26"/>
        <v>0</v>
      </c>
      <c r="BK38" s="10">
        <f t="shared" si="26"/>
        <v>0</v>
      </c>
      <c r="BL38" s="10">
        <f t="shared" si="26"/>
        <v>0</v>
      </c>
      <c r="BM38" s="10">
        <f t="shared" si="26"/>
        <v>0</v>
      </c>
      <c r="BN38" s="10">
        <f t="shared" si="26"/>
        <v>0</v>
      </c>
      <c r="BO38" s="10">
        <f t="shared" si="26"/>
        <v>0</v>
      </c>
      <c r="BP38" s="10">
        <f t="shared" si="26"/>
        <v>0</v>
      </c>
      <c r="BQ38" s="10">
        <f t="shared" si="26"/>
        <v>0</v>
      </c>
      <c r="BR38" s="10">
        <f t="shared" si="26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5"/>
        <v>0</v>
      </c>
      <c r="BX38" s="10">
        <f t="shared" si="25"/>
        <v>0</v>
      </c>
      <c r="BY38" s="10">
        <f t="shared" si="25"/>
        <v>0</v>
      </c>
      <c r="BZ38" s="10">
        <f t="shared" si="25"/>
        <v>0</v>
      </c>
    </row>
    <row r="39" spans="1:78">
      <c r="A39" t="str">
        <f>Grades!A39</f>
        <v>Last_30</v>
      </c>
      <c r="B39" t="str">
        <f>Grades!B39</f>
        <v>First_30</v>
      </c>
      <c r="C39">
        <f>Grades!C39</f>
        <v>746059</v>
      </c>
      <c r="D39" s="9">
        <f t="shared" si="8"/>
        <v>20</v>
      </c>
      <c r="E39" s="29">
        <v>20</v>
      </c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9"/>
        <v>0</v>
      </c>
      <c r="AC39" s="10">
        <f t="shared" si="10"/>
        <v>0</v>
      </c>
      <c r="AD39" s="10">
        <f t="shared" si="11"/>
        <v>0.2</v>
      </c>
      <c r="AE39" s="10">
        <f t="shared" si="12"/>
        <v>0</v>
      </c>
      <c r="AF39" s="10">
        <f t="shared" si="13"/>
        <v>0</v>
      </c>
      <c r="AG39" s="10">
        <f t="shared" si="14"/>
        <v>0</v>
      </c>
      <c r="AH39" s="10">
        <f t="shared" si="15"/>
        <v>0</v>
      </c>
      <c r="AI39" s="10">
        <f t="shared" si="16"/>
        <v>0</v>
      </c>
      <c r="AJ39" s="10">
        <f t="shared" si="17"/>
        <v>0</v>
      </c>
      <c r="AK39" s="10">
        <f t="shared" si="18"/>
        <v>0</v>
      </c>
      <c r="AL39" s="10">
        <f t="shared" si="19"/>
        <v>0</v>
      </c>
      <c r="AM39" s="10">
        <f t="shared" si="20"/>
        <v>0</v>
      </c>
      <c r="BC39" s="10">
        <f t="shared" si="26"/>
        <v>0</v>
      </c>
      <c r="BD39" s="10">
        <f t="shared" si="26"/>
        <v>0.2</v>
      </c>
      <c r="BE39" s="10">
        <f t="shared" si="26"/>
        <v>0</v>
      </c>
      <c r="BF39" s="10">
        <f t="shared" si="26"/>
        <v>0</v>
      </c>
      <c r="BG39" s="10">
        <f t="shared" si="26"/>
        <v>0</v>
      </c>
      <c r="BH39" s="10">
        <f t="shared" si="26"/>
        <v>0</v>
      </c>
      <c r="BI39" s="10">
        <f t="shared" si="26"/>
        <v>0</v>
      </c>
      <c r="BJ39" s="10">
        <f t="shared" si="26"/>
        <v>0</v>
      </c>
      <c r="BK39" s="10">
        <f t="shared" si="26"/>
        <v>0</v>
      </c>
      <c r="BL39" s="10">
        <f t="shared" si="26"/>
        <v>0</v>
      </c>
      <c r="BM39" s="10">
        <f t="shared" si="26"/>
        <v>0</v>
      </c>
      <c r="BN39" s="10">
        <f t="shared" si="26"/>
        <v>0</v>
      </c>
      <c r="BO39" s="10">
        <f t="shared" si="26"/>
        <v>0</v>
      </c>
      <c r="BP39" s="10">
        <f t="shared" si="26"/>
        <v>0</v>
      </c>
      <c r="BQ39" s="10">
        <f t="shared" si="26"/>
        <v>0</v>
      </c>
      <c r="BR39" s="10">
        <f t="shared" si="26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5"/>
        <v>0</v>
      </c>
      <c r="BX39" s="10">
        <f t="shared" si="25"/>
        <v>0</v>
      </c>
      <c r="BY39" s="10">
        <f t="shared" si="25"/>
        <v>0</v>
      </c>
      <c r="BZ39" s="10">
        <f t="shared" si="25"/>
        <v>0</v>
      </c>
    </row>
    <row r="40" spans="1:78">
      <c r="A40" t="str">
        <f>Grades!A40</f>
        <v>Last_31</v>
      </c>
      <c r="B40" t="str">
        <f>Grades!B40</f>
        <v>First_31</v>
      </c>
      <c r="C40">
        <f>Grades!C40</f>
        <v>996863</v>
      </c>
      <c r="D40" s="9">
        <f t="shared" si="8"/>
        <v>80</v>
      </c>
      <c r="E40" s="29">
        <v>80</v>
      </c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9"/>
        <v>0</v>
      </c>
      <c r="AC40" s="10">
        <f t="shared" si="10"/>
        <v>0</v>
      </c>
      <c r="AD40" s="10">
        <f t="shared" si="11"/>
        <v>0.8</v>
      </c>
      <c r="AE40" s="10">
        <f t="shared" si="12"/>
        <v>0</v>
      </c>
      <c r="AF40" s="10">
        <f t="shared" si="13"/>
        <v>0</v>
      </c>
      <c r="AG40" s="10">
        <f t="shared" si="14"/>
        <v>0</v>
      </c>
      <c r="AH40" s="10">
        <f t="shared" si="15"/>
        <v>0</v>
      </c>
      <c r="AI40" s="10">
        <f t="shared" si="16"/>
        <v>0</v>
      </c>
      <c r="AJ40" s="10">
        <f t="shared" si="17"/>
        <v>0</v>
      </c>
      <c r="AK40" s="10">
        <f t="shared" si="18"/>
        <v>0</v>
      </c>
      <c r="AL40" s="10">
        <f t="shared" si="19"/>
        <v>0</v>
      </c>
      <c r="AM40" s="10">
        <f t="shared" si="20"/>
        <v>0</v>
      </c>
      <c r="BC40" s="10">
        <f t="shared" si="26"/>
        <v>0</v>
      </c>
      <c r="BD40" s="10">
        <f t="shared" si="26"/>
        <v>0.8</v>
      </c>
      <c r="BE40" s="10">
        <f t="shared" si="26"/>
        <v>0</v>
      </c>
      <c r="BF40" s="10">
        <f t="shared" si="26"/>
        <v>0</v>
      </c>
      <c r="BG40" s="10">
        <f t="shared" si="26"/>
        <v>0</v>
      </c>
      <c r="BH40" s="10">
        <f t="shared" si="26"/>
        <v>0</v>
      </c>
      <c r="BI40" s="10">
        <f t="shared" si="26"/>
        <v>0</v>
      </c>
      <c r="BJ40" s="10">
        <f t="shared" si="26"/>
        <v>0</v>
      </c>
      <c r="BK40" s="10">
        <f t="shared" si="26"/>
        <v>0</v>
      </c>
      <c r="BL40" s="10">
        <f t="shared" si="26"/>
        <v>0</v>
      </c>
      <c r="BM40" s="10">
        <f t="shared" si="26"/>
        <v>0</v>
      </c>
      <c r="BN40" s="10">
        <f t="shared" si="26"/>
        <v>0</v>
      </c>
      <c r="BO40" s="10">
        <f t="shared" si="26"/>
        <v>0</v>
      </c>
      <c r="BP40" s="10">
        <f t="shared" si="26"/>
        <v>0</v>
      </c>
      <c r="BQ40" s="10">
        <f t="shared" si="26"/>
        <v>0</v>
      </c>
      <c r="BR40" s="10">
        <f t="shared" si="26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5"/>
        <v>0</v>
      </c>
      <c r="BX40" s="10">
        <f t="shared" si="25"/>
        <v>0</v>
      </c>
      <c r="BY40" s="10">
        <f t="shared" si="25"/>
        <v>0</v>
      </c>
      <c r="BZ40" s="10">
        <f t="shared" si="25"/>
        <v>0</v>
      </c>
    </row>
    <row r="41" spans="1:78">
      <c r="A41" t="str">
        <f>Grades!A41</f>
        <v>Last_32</v>
      </c>
      <c r="B41" t="str">
        <f>Grades!B41</f>
        <v>First_32</v>
      </c>
      <c r="C41">
        <f>Grades!C41</f>
        <v>17798</v>
      </c>
      <c r="D41" s="9">
        <f t="shared" si="8"/>
        <v>80</v>
      </c>
      <c r="E41" s="29">
        <v>80</v>
      </c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9"/>
        <v>0</v>
      </c>
      <c r="AC41" s="10">
        <f t="shared" si="10"/>
        <v>0</v>
      </c>
      <c r="AD41" s="10">
        <f t="shared" si="11"/>
        <v>0.8</v>
      </c>
      <c r="AE41" s="10">
        <f t="shared" si="12"/>
        <v>0</v>
      </c>
      <c r="AF41" s="10">
        <f t="shared" si="13"/>
        <v>0</v>
      </c>
      <c r="AG41" s="10">
        <f t="shared" si="14"/>
        <v>0</v>
      </c>
      <c r="AH41" s="10">
        <f t="shared" si="15"/>
        <v>0</v>
      </c>
      <c r="AI41" s="10">
        <f t="shared" si="16"/>
        <v>0</v>
      </c>
      <c r="AJ41" s="10">
        <f t="shared" si="17"/>
        <v>0</v>
      </c>
      <c r="AK41" s="10">
        <f t="shared" si="18"/>
        <v>0</v>
      </c>
      <c r="AL41" s="10">
        <f t="shared" si="19"/>
        <v>0</v>
      </c>
      <c r="AM41" s="10">
        <f t="shared" si="20"/>
        <v>0</v>
      </c>
      <c r="BC41" s="10">
        <f t="shared" si="26"/>
        <v>0</v>
      </c>
      <c r="BD41" s="10">
        <f t="shared" si="26"/>
        <v>0.8</v>
      </c>
      <c r="BE41" s="10">
        <f t="shared" si="26"/>
        <v>0</v>
      </c>
      <c r="BF41" s="10">
        <f t="shared" si="26"/>
        <v>0</v>
      </c>
      <c r="BG41" s="10">
        <f t="shared" si="26"/>
        <v>0</v>
      </c>
      <c r="BH41" s="10">
        <f t="shared" si="26"/>
        <v>0</v>
      </c>
      <c r="BI41" s="10">
        <f t="shared" si="26"/>
        <v>0</v>
      </c>
      <c r="BJ41" s="10">
        <f t="shared" si="26"/>
        <v>0</v>
      </c>
      <c r="BK41" s="10">
        <f t="shared" si="26"/>
        <v>0</v>
      </c>
      <c r="BL41" s="10">
        <f t="shared" si="26"/>
        <v>0</v>
      </c>
      <c r="BM41" s="10">
        <f t="shared" si="26"/>
        <v>0</v>
      </c>
      <c r="BN41" s="10">
        <f t="shared" si="26"/>
        <v>0</v>
      </c>
      <c r="BO41" s="10">
        <f t="shared" si="26"/>
        <v>0</v>
      </c>
      <c r="BP41" s="10">
        <f t="shared" si="26"/>
        <v>0</v>
      </c>
      <c r="BQ41" s="10">
        <f t="shared" si="26"/>
        <v>0</v>
      </c>
      <c r="BR41" s="10">
        <f t="shared" si="26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5"/>
        <v>0</v>
      </c>
      <c r="BX41" s="10">
        <f t="shared" si="25"/>
        <v>0</v>
      </c>
      <c r="BY41" s="10">
        <f t="shared" si="25"/>
        <v>0</v>
      </c>
      <c r="BZ41" s="10">
        <f t="shared" si="25"/>
        <v>0</v>
      </c>
    </row>
    <row r="42" spans="1:78">
      <c r="A42" t="str">
        <f>Grades!A42</f>
        <v>Last_33</v>
      </c>
      <c r="B42" t="str">
        <f>Grades!B42</f>
        <v>First_33</v>
      </c>
      <c r="C42">
        <f>Grades!C42</f>
        <v>335318</v>
      </c>
      <c r="D42" s="9">
        <f t="shared" si="8"/>
        <v>60</v>
      </c>
      <c r="E42" s="29">
        <v>60</v>
      </c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9"/>
        <v>0</v>
      </c>
      <c r="AC42" s="10">
        <f t="shared" si="10"/>
        <v>0</v>
      </c>
      <c r="AD42" s="10">
        <f t="shared" si="11"/>
        <v>0.6</v>
      </c>
      <c r="AE42" s="10">
        <f t="shared" si="12"/>
        <v>0</v>
      </c>
      <c r="AF42" s="10">
        <f t="shared" si="13"/>
        <v>0</v>
      </c>
      <c r="AG42" s="10">
        <f t="shared" si="14"/>
        <v>0</v>
      </c>
      <c r="AH42" s="10">
        <f t="shared" si="15"/>
        <v>0</v>
      </c>
      <c r="AI42" s="10">
        <f t="shared" si="16"/>
        <v>0</v>
      </c>
      <c r="AJ42" s="10">
        <f t="shared" si="17"/>
        <v>0</v>
      </c>
      <c r="AK42" s="10">
        <f t="shared" si="18"/>
        <v>0</v>
      </c>
      <c r="AL42" s="10">
        <f t="shared" si="19"/>
        <v>0</v>
      </c>
      <c r="AM42" s="10">
        <f t="shared" si="20"/>
        <v>0</v>
      </c>
      <c r="BC42" s="10">
        <f t="shared" si="26"/>
        <v>0</v>
      </c>
      <c r="BD42" s="10">
        <f t="shared" si="26"/>
        <v>0.6</v>
      </c>
      <c r="BE42" s="10">
        <f t="shared" si="26"/>
        <v>0</v>
      </c>
      <c r="BF42" s="10">
        <f t="shared" si="26"/>
        <v>0</v>
      </c>
      <c r="BG42" s="10">
        <f t="shared" si="26"/>
        <v>0</v>
      </c>
      <c r="BH42" s="10">
        <f t="shared" si="26"/>
        <v>0</v>
      </c>
      <c r="BI42" s="10">
        <f t="shared" si="26"/>
        <v>0</v>
      </c>
      <c r="BJ42" s="10">
        <f t="shared" si="26"/>
        <v>0</v>
      </c>
      <c r="BK42" s="10">
        <f t="shared" si="26"/>
        <v>0</v>
      </c>
      <c r="BL42" s="10">
        <f t="shared" si="26"/>
        <v>0</v>
      </c>
      <c r="BM42" s="10">
        <f t="shared" si="26"/>
        <v>0</v>
      </c>
      <c r="BN42" s="10">
        <f t="shared" si="26"/>
        <v>0</v>
      </c>
      <c r="BO42" s="10">
        <f t="shared" si="26"/>
        <v>0</v>
      </c>
      <c r="BP42" s="10">
        <f t="shared" si="26"/>
        <v>0</v>
      </c>
      <c r="BQ42" s="10">
        <f t="shared" si="26"/>
        <v>0</v>
      </c>
      <c r="BR42" s="10">
        <f t="shared" si="26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5"/>
        <v>0</v>
      </c>
      <c r="BX42" s="10">
        <f t="shared" si="25"/>
        <v>0</v>
      </c>
      <c r="BY42" s="10">
        <f t="shared" si="25"/>
        <v>0</v>
      </c>
      <c r="BZ42" s="10">
        <f t="shared" si="25"/>
        <v>0</v>
      </c>
    </row>
    <row r="43" spans="1:78">
      <c r="A43" t="str">
        <f>Grades!A43</f>
        <v>Last_34</v>
      </c>
      <c r="B43" t="str">
        <f>Grades!B43</f>
        <v>First_34</v>
      </c>
      <c r="C43">
        <f>Grades!C43</f>
        <v>941905</v>
      </c>
      <c r="D43" s="9">
        <f t="shared" si="8"/>
        <v>60</v>
      </c>
      <c r="E43" s="29">
        <v>60</v>
      </c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9"/>
        <v>0</v>
      </c>
      <c r="AC43" s="10">
        <f t="shared" si="10"/>
        <v>0</v>
      </c>
      <c r="AD43" s="10">
        <f t="shared" si="11"/>
        <v>0.6</v>
      </c>
      <c r="AE43" s="10">
        <f t="shared" si="12"/>
        <v>0</v>
      </c>
      <c r="AF43" s="10">
        <f t="shared" si="13"/>
        <v>0</v>
      </c>
      <c r="AG43" s="10">
        <f t="shared" si="14"/>
        <v>0</v>
      </c>
      <c r="AH43" s="10">
        <f t="shared" si="15"/>
        <v>0</v>
      </c>
      <c r="AI43" s="10">
        <f t="shared" si="16"/>
        <v>0</v>
      </c>
      <c r="AJ43" s="10">
        <f t="shared" si="17"/>
        <v>0</v>
      </c>
      <c r="AK43" s="10">
        <f t="shared" si="18"/>
        <v>0</v>
      </c>
      <c r="AL43" s="10">
        <f t="shared" si="19"/>
        <v>0</v>
      </c>
      <c r="AM43" s="10">
        <f t="shared" si="20"/>
        <v>0</v>
      </c>
      <c r="BC43" s="10">
        <f t="shared" si="26"/>
        <v>0</v>
      </c>
      <c r="BD43" s="10">
        <f t="shared" si="26"/>
        <v>0.6</v>
      </c>
      <c r="BE43" s="10">
        <f t="shared" si="26"/>
        <v>0</v>
      </c>
      <c r="BF43" s="10">
        <f t="shared" si="26"/>
        <v>0</v>
      </c>
      <c r="BG43" s="10">
        <f t="shared" si="26"/>
        <v>0</v>
      </c>
      <c r="BH43" s="10">
        <f t="shared" si="26"/>
        <v>0</v>
      </c>
      <c r="BI43" s="10">
        <f t="shared" si="26"/>
        <v>0</v>
      </c>
      <c r="BJ43" s="10">
        <f t="shared" si="26"/>
        <v>0</v>
      </c>
      <c r="BK43" s="10">
        <f t="shared" si="26"/>
        <v>0</v>
      </c>
      <c r="BL43" s="10">
        <f t="shared" si="26"/>
        <v>0</v>
      </c>
      <c r="BM43" s="10">
        <f t="shared" si="26"/>
        <v>0</v>
      </c>
      <c r="BN43" s="10">
        <f t="shared" si="26"/>
        <v>0</v>
      </c>
      <c r="BO43" s="10">
        <f t="shared" si="26"/>
        <v>0</v>
      </c>
      <c r="BP43" s="10">
        <f t="shared" si="26"/>
        <v>0</v>
      </c>
      <c r="BQ43" s="10">
        <f t="shared" si="26"/>
        <v>0</v>
      </c>
      <c r="BR43" s="10">
        <f t="shared" ref="BR43:BZ58" si="27">IF(BR$7&gt;0,SUMIF($E$8:$Z$8,BR$6,$E43:$Z43)/BR$7,0)</f>
        <v>0</v>
      </c>
      <c r="BS43" s="10">
        <f t="shared" si="27"/>
        <v>0</v>
      </c>
      <c r="BT43" s="10">
        <f t="shared" si="27"/>
        <v>0</v>
      </c>
      <c r="BU43" s="10">
        <f t="shared" si="27"/>
        <v>0</v>
      </c>
      <c r="BV43" s="10">
        <f t="shared" si="27"/>
        <v>0</v>
      </c>
      <c r="BW43" s="10">
        <f t="shared" si="27"/>
        <v>0</v>
      </c>
      <c r="BX43" s="10">
        <f t="shared" si="27"/>
        <v>0</v>
      </c>
      <c r="BY43" s="10">
        <f t="shared" si="27"/>
        <v>0</v>
      </c>
      <c r="BZ43" s="10">
        <f t="shared" si="27"/>
        <v>0</v>
      </c>
    </row>
    <row r="44" spans="1:78">
      <c r="A44" t="str">
        <f>Grades!A44</f>
        <v>Last_35</v>
      </c>
      <c r="B44" t="str">
        <f>Grades!B44</f>
        <v>First_35</v>
      </c>
      <c r="C44">
        <f>Grades!C44</f>
        <v>442850</v>
      </c>
      <c r="D44" s="9">
        <f t="shared" si="8"/>
        <v>80</v>
      </c>
      <c r="E44" s="29">
        <v>80</v>
      </c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9"/>
        <v>0</v>
      </c>
      <c r="AC44" s="10">
        <f t="shared" si="10"/>
        <v>0</v>
      </c>
      <c r="AD44" s="10">
        <f t="shared" si="11"/>
        <v>0.8</v>
      </c>
      <c r="AE44" s="10">
        <f t="shared" si="12"/>
        <v>0</v>
      </c>
      <c r="AF44" s="10">
        <f t="shared" si="13"/>
        <v>0</v>
      </c>
      <c r="AG44" s="10">
        <f t="shared" si="14"/>
        <v>0</v>
      </c>
      <c r="AH44" s="10">
        <f t="shared" si="15"/>
        <v>0</v>
      </c>
      <c r="AI44" s="10">
        <f t="shared" si="16"/>
        <v>0</v>
      </c>
      <c r="AJ44" s="10">
        <f t="shared" si="17"/>
        <v>0</v>
      </c>
      <c r="AK44" s="10">
        <f t="shared" si="18"/>
        <v>0</v>
      </c>
      <c r="AL44" s="10">
        <f t="shared" si="19"/>
        <v>0</v>
      </c>
      <c r="AM44" s="10">
        <f t="shared" si="20"/>
        <v>0</v>
      </c>
      <c r="BC44" s="10">
        <f t="shared" ref="BC44:BR59" si="28">IF(BC$7&gt;0,SUMIF($E$8:$Z$8,BC$6,$E44:$Z44)/BC$7,0)</f>
        <v>0</v>
      </c>
      <c r="BD44" s="10">
        <f t="shared" si="28"/>
        <v>0.8</v>
      </c>
      <c r="BE44" s="10">
        <f t="shared" si="28"/>
        <v>0</v>
      </c>
      <c r="BF44" s="10">
        <f t="shared" si="28"/>
        <v>0</v>
      </c>
      <c r="BG44" s="10">
        <f t="shared" si="28"/>
        <v>0</v>
      </c>
      <c r="BH44" s="10">
        <f t="shared" si="28"/>
        <v>0</v>
      </c>
      <c r="BI44" s="10">
        <f t="shared" si="28"/>
        <v>0</v>
      </c>
      <c r="BJ44" s="10">
        <f t="shared" si="28"/>
        <v>0</v>
      </c>
      <c r="BK44" s="10">
        <f t="shared" si="28"/>
        <v>0</v>
      </c>
      <c r="BL44" s="10">
        <f t="shared" si="28"/>
        <v>0</v>
      </c>
      <c r="BM44" s="10">
        <f t="shared" si="28"/>
        <v>0</v>
      </c>
      <c r="BN44" s="10">
        <f t="shared" si="28"/>
        <v>0</v>
      </c>
      <c r="BO44" s="10">
        <f t="shared" si="28"/>
        <v>0</v>
      </c>
      <c r="BP44" s="10">
        <f t="shared" si="28"/>
        <v>0</v>
      </c>
      <c r="BQ44" s="10">
        <f t="shared" si="28"/>
        <v>0</v>
      </c>
      <c r="BR44" s="10">
        <f t="shared" si="28"/>
        <v>0</v>
      </c>
      <c r="BS44" s="10">
        <f t="shared" si="27"/>
        <v>0</v>
      </c>
      <c r="BT44" s="10">
        <f t="shared" si="27"/>
        <v>0</v>
      </c>
      <c r="BU44" s="10">
        <f t="shared" si="27"/>
        <v>0</v>
      </c>
      <c r="BV44" s="10">
        <f t="shared" si="27"/>
        <v>0</v>
      </c>
      <c r="BW44" s="10">
        <f t="shared" si="27"/>
        <v>0</v>
      </c>
      <c r="BX44" s="10">
        <f t="shared" si="27"/>
        <v>0</v>
      </c>
      <c r="BY44" s="10">
        <f t="shared" si="27"/>
        <v>0</v>
      </c>
      <c r="BZ44" s="10">
        <f t="shared" si="27"/>
        <v>0</v>
      </c>
    </row>
    <row r="45" spans="1:78">
      <c r="A45" t="str">
        <f>Grades!A45</f>
        <v>Last_36</v>
      </c>
      <c r="B45" t="str">
        <f>Grades!B45</f>
        <v>First_36</v>
      </c>
      <c r="C45">
        <f>Grades!C45</f>
        <v>558999</v>
      </c>
      <c r="D45" s="9">
        <f t="shared" si="8"/>
        <v>30</v>
      </c>
      <c r="E45" s="29">
        <v>30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9"/>
        <v>0</v>
      </c>
      <c r="AC45" s="10">
        <f t="shared" si="10"/>
        <v>0</v>
      </c>
      <c r="AD45" s="10">
        <f t="shared" si="11"/>
        <v>0.3</v>
      </c>
      <c r="AE45" s="10">
        <f t="shared" si="12"/>
        <v>0</v>
      </c>
      <c r="AF45" s="10">
        <f t="shared" si="13"/>
        <v>0</v>
      </c>
      <c r="AG45" s="10">
        <f t="shared" si="14"/>
        <v>0</v>
      </c>
      <c r="AH45" s="10">
        <f t="shared" si="15"/>
        <v>0</v>
      </c>
      <c r="AI45" s="10">
        <f t="shared" si="16"/>
        <v>0</v>
      </c>
      <c r="AJ45" s="10">
        <f t="shared" si="17"/>
        <v>0</v>
      </c>
      <c r="AK45" s="10">
        <f t="shared" si="18"/>
        <v>0</v>
      </c>
      <c r="AL45" s="10">
        <f t="shared" si="19"/>
        <v>0</v>
      </c>
      <c r="AM45" s="10">
        <f t="shared" si="20"/>
        <v>0</v>
      </c>
      <c r="BC45" s="10">
        <f t="shared" si="28"/>
        <v>0</v>
      </c>
      <c r="BD45" s="10">
        <f t="shared" si="28"/>
        <v>0.3</v>
      </c>
      <c r="BE45" s="10">
        <f t="shared" si="28"/>
        <v>0</v>
      </c>
      <c r="BF45" s="10">
        <f t="shared" si="28"/>
        <v>0</v>
      </c>
      <c r="BG45" s="10">
        <f t="shared" si="28"/>
        <v>0</v>
      </c>
      <c r="BH45" s="10">
        <f t="shared" si="28"/>
        <v>0</v>
      </c>
      <c r="BI45" s="10">
        <f t="shared" si="28"/>
        <v>0</v>
      </c>
      <c r="BJ45" s="10">
        <f t="shared" si="28"/>
        <v>0</v>
      </c>
      <c r="BK45" s="10">
        <f t="shared" si="28"/>
        <v>0</v>
      </c>
      <c r="BL45" s="10">
        <f t="shared" si="28"/>
        <v>0</v>
      </c>
      <c r="BM45" s="10">
        <f t="shared" si="28"/>
        <v>0</v>
      </c>
      <c r="BN45" s="10">
        <f t="shared" si="28"/>
        <v>0</v>
      </c>
      <c r="BO45" s="10">
        <f t="shared" si="28"/>
        <v>0</v>
      </c>
      <c r="BP45" s="10">
        <f t="shared" si="28"/>
        <v>0</v>
      </c>
      <c r="BQ45" s="10">
        <f t="shared" si="28"/>
        <v>0</v>
      </c>
      <c r="BR45" s="10">
        <f t="shared" si="28"/>
        <v>0</v>
      </c>
      <c r="BS45" s="10">
        <f t="shared" si="27"/>
        <v>0</v>
      </c>
      <c r="BT45" s="10">
        <f t="shared" si="27"/>
        <v>0</v>
      </c>
      <c r="BU45" s="10">
        <f t="shared" si="27"/>
        <v>0</v>
      </c>
      <c r="BV45" s="10">
        <f t="shared" si="27"/>
        <v>0</v>
      </c>
      <c r="BW45" s="10">
        <f t="shared" si="27"/>
        <v>0</v>
      </c>
      <c r="BX45" s="10">
        <f t="shared" si="27"/>
        <v>0</v>
      </c>
      <c r="BY45" s="10">
        <f t="shared" si="27"/>
        <v>0</v>
      </c>
      <c r="BZ45" s="10">
        <f t="shared" si="27"/>
        <v>0</v>
      </c>
    </row>
    <row r="46" spans="1:78">
      <c r="A46" t="str">
        <f>Grades!A46</f>
        <v>Last_37</v>
      </c>
      <c r="B46" t="str">
        <f>Grades!B46</f>
        <v>First_37</v>
      </c>
      <c r="C46">
        <f>Grades!C46</f>
        <v>898416</v>
      </c>
      <c r="D46" s="9">
        <f t="shared" si="8"/>
        <v>60</v>
      </c>
      <c r="E46" s="29">
        <v>60</v>
      </c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9"/>
        <v>0</v>
      </c>
      <c r="AC46" s="10">
        <f t="shared" si="10"/>
        <v>0</v>
      </c>
      <c r="AD46" s="10">
        <f t="shared" si="11"/>
        <v>0.6</v>
      </c>
      <c r="AE46" s="10">
        <f t="shared" si="12"/>
        <v>0</v>
      </c>
      <c r="AF46" s="10">
        <f t="shared" si="13"/>
        <v>0</v>
      </c>
      <c r="AG46" s="10">
        <f t="shared" si="14"/>
        <v>0</v>
      </c>
      <c r="AH46" s="10">
        <f t="shared" si="15"/>
        <v>0</v>
      </c>
      <c r="AI46" s="10">
        <f t="shared" si="16"/>
        <v>0</v>
      </c>
      <c r="AJ46" s="10">
        <f t="shared" si="17"/>
        <v>0</v>
      </c>
      <c r="AK46" s="10">
        <f t="shared" si="18"/>
        <v>0</v>
      </c>
      <c r="AL46" s="10">
        <f t="shared" si="19"/>
        <v>0</v>
      </c>
      <c r="AM46" s="10">
        <f t="shared" si="20"/>
        <v>0</v>
      </c>
      <c r="BC46" s="10">
        <f t="shared" si="28"/>
        <v>0</v>
      </c>
      <c r="BD46" s="10">
        <f t="shared" si="28"/>
        <v>0.6</v>
      </c>
      <c r="BE46" s="10">
        <f t="shared" si="28"/>
        <v>0</v>
      </c>
      <c r="BF46" s="10">
        <f t="shared" si="28"/>
        <v>0</v>
      </c>
      <c r="BG46" s="10">
        <f t="shared" si="28"/>
        <v>0</v>
      </c>
      <c r="BH46" s="10">
        <f t="shared" si="28"/>
        <v>0</v>
      </c>
      <c r="BI46" s="10">
        <f t="shared" si="28"/>
        <v>0</v>
      </c>
      <c r="BJ46" s="10">
        <f t="shared" si="28"/>
        <v>0</v>
      </c>
      <c r="BK46" s="10">
        <f t="shared" si="28"/>
        <v>0</v>
      </c>
      <c r="BL46" s="10">
        <f t="shared" si="28"/>
        <v>0</v>
      </c>
      <c r="BM46" s="10">
        <f t="shared" si="28"/>
        <v>0</v>
      </c>
      <c r="BN46" s="10">
        <f t="shared" si="28"/>
        <v>0</v>
      </c>
      <c r="BO46" s="10">
        <f t="shared" si="28"/>
        <v>0</v>
      </c>
      <c r="BP46" s="10">
        <f t="shared" si="28"/>
        <v>0</v>
      </c>
      <c r="BQ46" s="10">
        <f t="shared" si="28"/>
        <v>0</v>
      </c>
      <c r="BR46" s="10">
        <f t="shared" si="28"/>
        <v>0</v>
      </c>
      <c r="BS46" s="10">
        <f t="shared" si="27"/>
        <v>0</v>
      </c>
      <c r="BT46" s="10">
        <f t="shared" si="27"/>
        <v>0</v>
      </c>
      <c r="BU46" s="10">
        <f t="shared" si="27"/>
        <v>0</v>
      </c>
      <c r="BV46" s="10">
        <f t="shared" si="27"/>
        <v>0</v>
      </c>
      <c r="BW46" s="10">
        <f t="shared" si="27"/>
        <v>0</v>
      </c>
      <c r="BX46" s="10">
        <f t="shared" si="27"/>
        <v>0</v>
      </c>
      <c r="BY46" s="10">
        <f t="shared" si="27"/>
        <v>0</v>
      </c>
      <c r="BZ46" s="10">
        <f t="shared" si="27"/>
        <v>0</v>
      </c>
    </row>
    <row r="47" spans="1:78">
      <c r="A47" t="str">
        <f>Grades!A47</f>
        <v>Last_38</v>
      </c>
      <c r="B47" t="str">
        <f>Grades!B47</f>
        <v>First_38</v>
      </c>
      <c r="C47">
        <f>Grades!C47</f>
        <v>298664</v>
      </c>
      <c r="D47" s="9">
        <f t="shared" si="8"/>
        <v>40</v>
      </c>
      <c r="E47" s="29">
        <v>40</v>
      </c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9"/>
        <v>0</v>
      </c>
      <c r="AC47" s="10">
        <f t="shared" si="10"/>
        <v>0</v>
      </c>
      <c r="AD47" s="10">
        <f t="shared" si="11"/>
        <v>0.4</v>
      </c>
      <c r="AE47" s="10">
        <f t="shared" si="12"/>
        <v>0</v>
      </c>
      <c r="AF47" s="10">
        <f t="shared" si="13"/>
        <v>0</v>
      </c>
      <c r="AG47" s="10">
        <f t="shared" si="14"/>
        <v>0</v>
      </c>
      <c r="AH47" s="10">
        <f t="shared" si="15"/>
        <v>0</v>
      </c>
      <c r="AI47" s="10">
        <f t="shared" si="16"/>
        <v>0</v>
      </c>
      <c r="AJ47" s="10">
        <f t="shared" si="17"/>
        <v>0</v>
      </c>
      <c r="AK47" s="10">
        <f t="shared" si="18"/>
        <v>0</v>
      </c>
      <c r="AL47" s="10">
        <f t="shared" si="19"/>
        <v>0</v>
      </c>
      <c r="AM47" s="10">
        <f t="shared" si="20"/>
        <v>0</v>
      </c>
      <c r="BC47" s="10">
        <f t="shared" si="28"/>
        <v>0</v>
      </c>
      <c r="BD47" s="10">
        <f t="shared" si="28"/>
        <v>0.4</v>
      </c>
      <c r="BE47" s="10">
        <f t="shared" si="28"/>
        <v>0</v>
      </c>
      <c r="BF47" s="10">
        <f t="shared" si="28"/>
        <v>0</v>
      </c>
      <c r="BG47" s="10">
        <f t="shared" si="28"/>
        <v>0</v>
      </c>
      <c r="BH47" s="10">
        <f t="shared" si="28"/>
        <v>0</v>
      </c>
      <c r="BI47" s="10">
        <f t="shared" si="28"/>
        <v>0</v>
      </c>
      <c r="BJ47" s="10">
        <f t="shared" si="28"/>
        <v>0</v>
      </c>
      <c r="BK47" s="10">
        <f t="shared" si="28"/>
        <v>0</v>
      </c>
      <c r="BL47" s="10">
        <f t="shared" si="28"/>
        <v>0</v>
      </c>
      <c r="BM47" s="10">
        <f t="shared" si="28"/>
        <v>0</v>
      </c>
      <c r="BN47" s="10">
        <f t="shared" si="28"/>
        <v>0</v>
      </c>
      <c r="BO47" s="10">
        <f t="shared" si="28"/>
        <v>0</v>
      </c>
      <c r="BP47" s="10">
        <f t="shared" si="28"/>
        <v>0</v>
      </c>
      <c r="BQ47" s="10">
        <f t="shared" si="28"/>
        <v>0</v>
      </c>
      <c r="BR47" s="10">
        <f t="shared" si="28"/>
        <v>0</v>
      </c>
      <c r="BS47" s="10">
        <f t="shared" si="27"/>
        <v>0</v>
      </c>
      <c r="BT47" s="10">
        <f t="shared" si="27"/>
        <v>0</v>
      </c>
      <c r="BU47" s="10">
        <f t="shared" si="27"/>
        <v>0</v>
      </c>
      <c r="BV47" s="10">
        <f t="shared" si="27"/>
        <v>0</v>
      </c>
      <c r="BW47" s="10">
        <f t="shared" si="27"/>
        <v>0</v>
      </c>
      <c r="BX47" s="10">
        <f t="shared" si="27"/>
        <v>0</v>
      </c>
      <c r="BY47" s="10">
        <f t="shared" si="27"/>
        <v>0</v>
      </c>
      <c r="BZ47" s="10">
        <f t="shared" si="27"/>
        <v>0</v>
      </c>
    </row>
    <row r="48" spans="1:78">
      <c r="A48" t="str">
        <f>Grades!A48</f>
        <v>Last_39</v>
      </c>
      <c r="B48" t="str">
        <f>Grades!B48</f>
        <v>First_39</v>
      </c>
      <c r="C48">
        <f>Grades!C48</f>
        <v>461202</v>
      </c>
      <c r="D48" s="9">
        <f t="shared" si="8"/>
        <v>90</v>
      </c>
      <c r="E48" s="29">
        <v>90</v>
      </c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9"/>
        <v>0</v>
      </c>
      <c r="AC48" s="10">
        <f t="shared" si="10"/>
        <v>0</v>
      </c>
      <c r="AD48" s="10">
        <f t="shared" si="11"/>
        <v>0.9</v>
      </c>
      <c r="AE48" s="10">
        <f t="shared" si="12"/>
        <v>0</v>
      </c>
      <c r="AF48" s="10">
        <f t="shared" si="13"/>
        <v>0</v>
      </c>
      <c r="AG48" s="10">
        <f t="shared" si="14"/>
        <v>0</v>
      </c>
      <c r="AH48" s="10">
        <f t="shared" si="15"/>
        <v>0</v>
      </c>
      <c r="AI48" s="10">
        <f t="shared" si="16"/>
        <v>0</v>
      </c>
      <c r="AJ48" s="10">
        <f t="shared" si="17"/>
        <v>0</v>
      </c>
      <c r="AK48" s="10">
        <f t="shared" si="18"/>
        <v>0</v>
      </c>
      <c r="AL48" s="10">
        <f t="shared" si="19"/>
        <v>0</v>
      </c>
      <c r="AM48" s="10">
        <f t="shared" si="20"/>
        <v>0</v>
      </c>
      <c r="BC48" s="10">
        <f t="shared" si="28"/>
        <v>0</v>
      </c>
      <c r="BD48" s="10">
        <f t="shared" si="28"/>
        <v>0.9</v>
      </c>
      <c r="BE48" s="10">
        <f t="shared" si="28"/>
        <v>0</v>
      </c>
      <c r="BF48" s="10">
        <f t="shared" si="28"/>
        <v>0</v>
      </c>
      <c r="BG48" s="10">
        <f t="shared" si="28"/>
        <v>0</v>
      </c>
      <c r="BH48" s="10">
        <f t="shared" si="28"/>
        <v>0</v>
      </c>
      <c r="BI48" s="10">
        <f t="shared" si="28"/>
        <v>0</v>
      </c>
      <c r="BJ48" s="10">
        <f t="shared" si="28"/>
        <v>0</v>
      </c>
      <c r="BK48" s="10">
        <f t="shared" si="28"/>
        <v>0</v>
      </c>
      <c r="BL48" s="10">
        <f t="shared" si="28"/>
        <v>0</v>
      </c>
      <c r="BM48" s="10">
        <f t="shared" si="28"/>
        <v>0</v>
      </c>
      <c r="BN48" s="10">
        <f t="shared" si="28"/>
        <v>0</v>
      </c>
      <c r="BO48" s="10">
        <f t="shared" si="28"/>
        <v>0</v>
      </c>
      <c r="BP48" s="10">
        <f t="shared" si="28"/>
        <v>0</v>
      </c>
      <c r="BQ48" s="10">
        <f t="shared" si="28"/>
        <v>0</v>
      </c>
      <c r="BR48" s="10">
        <f t="shared" si="28"/>
        <v>0</v>
      </c>
      <c r="BS48" s="10">
        <f t="shared" si="27"/>
        <v>0</v>
      </c>
      <c r="BT48" s="10">
        <f t="shared" si="27"/>
        <v>0</v>
      </c>
      <c r="BU48" s="10">
        <f t="shared" si="27"/>
        <v>0</v>
      </c>
      <c r="BV48" s="10">
        <f t="shared" si="27"/>
        <v>0</v>
      </c>
      <c r="BW48" s="10">
        <f t="shared" si="27"/>
        <v>0</v>
      </c>
      <c r="BX48" s="10">
        <f t="shared" si="27"/>
        <v>0</v>
      </c>
      <c r="BY48" s="10">
        <f t="shared" si="27"/>
        <v>0</v>
      </c>
      <c r="BZ48" s="10">
        <f t="shared" si="27"/>
        <v>0</v>
      </c>
    </row>
    <row r="49" spans="1:78">
      <c r="A49" t="str">
        <f>Grades!A49</f>
        <v>Last_40</v>
      </c>
      <c r="B49" t="str">
        <f>Grades!B49</f>
        <v>First_40</v>
      </c>
      <c r="C49">
        <f>Grades!C49</f>
        <v>307982</v>
      </c>
      <c r="D49" s="9">
        <f t="shared" si="8"/>
        <v>80</v>
      </c>
      <c r="E49" s="29">
        <v>80</v>
      </c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9"/>
        <v>0</v>
      </c>
      <c r="AC49" s="10">
        <f t="shared" si="10"/>
        <v>0</v>
      </c>
      <c r="AD49" s="10">
        <f t="shared" si="11"/>
        <v>0.8</v>
      </c>
      <c r="AE49" s="10">
        <f t="shared" si="12"/>
        <v>0</v>
      </c>
      <c r="AF49" s="10">
        <f t="shared" si="13"/>
        <v>0</v>
      </c>
      <c r="AG49" s="10">
        <f t="shared" si="14"/>
        <v>0</v>
      </c>
      <c r="AH49" s="10">
        <f t="shared" si="15"/>
        <v>0</v>
      </c>
      <c r="AI49" s="10">
        <f t="shared" si="16"/>
        <v>0</v>
      </c>
      <c r="AJ49" s="10">
        <f t="shared" si="17"/>
        <v>0</v>
      </c>
      <c r="AK49" s="10">
        <f t="shared" si="18"/>
        <v>0</v>
      </c>
      <c r="AL49" s="10">
        <f t="shared" si="19"/>
        <v>0</v>
      </c>
      <c r="AM49" s="10">
        <f t="shared" si="20"/>
        <v>0</v>
      </c>
      <c r="BC49" s="10">
        <f t="shared" si="28"/>
        <v>0</v>
      </c>
      <c r="BD49" s="10">
        <f t="shared" si="28"/>
        <v>0.8</v>
      </c>
      <c r="BE49" s="10">
        <f t="shared" si="28"/>
        <v>0</v>
      </c>
      <c r="BF49" s="10">
        <f t="shared" si="28"/>
        <v>0</v>
      </c>
      <c r="BG49" s="10">
        <f t="shared" si="28"/>
        <v>0</v>
      </c>
      <c r="BH49" s="10">
        <f t="shared" si="28"/>
        <v>0</v>
      </c>
      <c r="BI49" s="10">
        <f t="shared" si="28"/>
        <v>0</v>
      </c>
      <c r="BJ49" s="10">
        <f t="shared" si="28"/>
        <v>0</v>
      </c>
      <c r="BK49" s="10">
        <f t="shared" si="28"/>
        <v>0</v>
      </c>
      <c r="BL49" s="10">
        <f t="shared" si="28"/>
        <v>0</v>
      </c>
      <c r="BM49" s="10">
        <f t="shared" si="28"/>
        <v>0</v>
      </c>
      <c r="BN49" s="10">
        <f t="shared" si="28"/>
        <v>0</v>
      </c>
      <c r="BO49" s="10">
        <f t="shared" si="28"/>
        <v>0</v>
      </c>
      <c r="BP49" s="10">
        <f t="shared" si="28"/>
        <v>0</v>
      </c>
      <c r="BQ49" s="10">
        <f t="shared" si="28"/>
        <v>0</v>
      </c>
      <c r="BR49" s="10">
        <f t="shared" si="28"/>
        <v>0</v>
      </c>
      <c r="BS49" s="10">
        <f t="shared" si="27"/>
        <v>0</v>
      </c>
      <c r="BT49" s="10">
        <f t="shared" si="27"/>
        <v>0</v>
      </c>
      <c r="BU49" s="10">
        <f t="shared" si="27"/>
        <v>0</v>
      </c>
      <c r="BV49" s="10">
        <f t="shared" si="27"/>
        <v>0</v>
      </c>
      <c r="BW49" s="10">
        <f t="shared" si="27"/>
        <v>0</v>
      </c>
      <c r="BX49" s="10">
        <f t="shared" si="27"/>
        <v>0</v>
      </c>
      <c r="BY49" s="10">
        <f t="shared" si="27"/>
        <v>0</v>
      </c>
      <c r="BZ49" s="10">
        <f t="shared" si="27"/>
        <v>0</v>
      </c>
    </row>
    <row r="50" spans="1:78">
      <c r="A50" t="str">
        <f>Grades!A50</f>
        <v>Last_41</v>
      </c>
      <c r="B50" t="str">
        <f>Grades!B50</f>
        <v>First_41</v>
      </c>
      <c r="C50">
        <f>Grades!C50</f>
        <v>49999</v>
      </c>
      <c r="D50" s="9">
        <f t="shared" si="8"/>
        <v>80</v>
      </c>
      <c r="E50" s="29">
        <v>80</v>
      </c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9"/>
        <v>0</v>
      </c>
      <c r="AC50" s="10">
        <f t="shared" si="10"/>
        <v>0</v>
      </c>
      <c r="AD50" s="10">
        <f t="shared" si="11"/>
        <v>0.8</v>
      </c>
      <c r="AE50" s="10">
        <f t="shared" si="12"/>
        <v>0</v>
      </c>
      <c r="AF50" s="10">
        <f t="shared" si="13"/>
        <v>0</v>
      </c>
      <c r="AG50" s="10">
        <f t="shared" si="14"/>
        <v>0</v>
      </c>
      <c r="AH50" s="10">
        <f t="shared" si="15"/>
        <v>0</v>
      </c>
      <c r="AI50" s="10">
        <f t="shared" si="16"/>
        <v>0</v>
      </c>
      <c r="AJ50" s="10">
        <f t="shared" si="17"/>
        <v>0</v>
      </c>
      <c r="AK50" s="10">
        <f t="shared" si="18"/>
        <v>0</v>
      </c>
      <c r="AL50" s="10">
        <f t="shared" si="19"/>
        <v>0</v>
      </c>
      <c r="AM50" s="10">
        <f t="shared" si="20"/>
        <v>0</v>
      </c>
      <c r="BC50" s="10">
        <f t="shared" si="28"/>
        <v>0</v>
      </c>
      <c r="BD50" s="10">
        <f t="shared" si="28"/>
        <v>0.8</v>
      </c>
      <c r="BE50" s="10">
        <f t="shared" si="28"/>
        <v>0</v>
      </c>
      <c r="BF50" s="10">
        <f t="shared" si="28"/>
        <v>0</v>
      </c>
      <c r="BG50" s="10">
        <f t="shared" si="28"/>
        <v>0</v>
      </c>
      <c r="BH50" s="10">
        <f t="shared" si="28"/>
        <v>0</v>
      </c>
      <c r="BI50" s="10">
        <f t="shared" si="28"/>
        <v>0</v>
      </c>
      <c r="BJ50" s="10">
        <f t="shared" si="28"/>
        <v>0</v>
      </c>
      <c r="BK50" s="10">
        <f t="shared" si="28"/>
        <v>0</v>
      </c>
      <c r="BL50" s="10">
        <f t="shared" si="28"/>
        <v>0</v>
      </c>
      <c r="BM50" s="10">
        <f t="shared" si="28"/>
        <v>0</v>
      </c>
      <c r="BN50" s="10">
        <f t="shared" si="28"/>
        <v>0</v>
      </c>
      <c r="BO50" s="10">
        <f t="shared" si="28"/>
        <v>0</v>
      </c>
      <c r="BP50" s="10">
        <f t="shared" si="28"/>
        <v>0</v>
      </c>
      <c r="BQ50" s="10">
        <f t="shared" si="28"/>
        <v>0</v>
      </c>
      <c r="BR50" s="10">
        <f t="shared" si="28"/>
        <v>0</v>
      </c>
      <c r="BS50" s="10">
        <f t="shared" si="27"/>
        <v>0</v>
      </c>
      <c r="BT50" s="10">
        <f t="shared" si="27"/>
        <v>0</v>
      </c>
      <c r="BU50" s="10">
        <f t="shared" si="27"/>
        <v>0</v>
      </c>
      <c r="BV50" s="10">
        <f t="shared" si="27"/>
        <v>0</v>
      </c>
      <c r="BW50" s="10">
        <f t="shared" si="27"/>
        <v>0</v>
      </c>
      <c r="BX50" s="10">
        <f t="shared" si="27"/>
        <v>0</v>
      </c>
      <c r="BY50" s="10">
        <f t="shared" si="27"/>
        <v>0</v>
      </c>
      <c r="BZ50" s="10">
        <f t="shared" si="27"/>
        <v>0</v>
      </c>
    </row>
    <row r="51" spans="1:78">
      <c r="A51" t="str">
        <f>Grades!A51</f>
        <v>Last_42</v>
      </c>
      <c r="B51" t="str">
        <f>Grades!B51</f>
        <v>First_42</v>
      </c>
      <c r="C51">
        <f>Grades!C51</f>
        <v>144872</v>
      </c>
      <c r="D51" s="9">
        <f t="shared" si="8"/>
        <v>40</v>
      </c>
      <c r="E51" s="29">
        <v>40</v>
      </c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9"/>
        <v>0</v>
      </c>
      <c r="AC51" s="10">
        <f t="shared" si="10"/>
        <v>0</v>
      </c>
      <c r="AD51" s="10">
        <f t="shared" si="11"/>
        <v>0.4</v>
      </c>
      <c r="AE51" s="10">
        <f t="shared" si="12"/>
        <v>0</v>
      </c>
      <c r="AF51" s="10">
        <f t="shared" si="13"/>
        <v>0</v>
      </c>
      <c r="AG51" s="10">
        <f t="shared" si="14"/>
        <v>0</v>
      </c>
      <c r="AH51" s="10">
        <f t="shared" si="15"/>
        <v>0</v>
      </c>
      <c r="AI51" s="10">
        <f t="shared" si="16"/>
        <v>0</v>
      </c>
      <c r="AJ51" s="10">
        <f t="shared" si="17"/>
        <v>0</v>
      </c>
      <c r="AK51" s="10">
        <f t="shared" si="18"/>
        <v>0</v>
      </c>
      <c r="AL51" s="10">
        <f t="shared" si="19"/>
        <v>0</v>
      </c>
      <c r="AM51" s="10">
        <f t="shared" si="20"/>
        <v>0</v>
      </c>
      <c r="BC51" s="10">
        <f t="shared" si="28"/>
        <v>0</v>
      </c>
      <c r="BD51" s="10">
        <f t="shared" si="28"/>
        <v>0.4</v>
      </c>
      <c r="BE51" s="10">
        <f t="shared" si="28"/>
        <v>0</v>
      </c>
      <c r="BF51" s="10">
        <f t="shared" si="28"/>
        <v>0</v>
      </c>
      <c r="BG51" s="10">
        <f t="shared" si="28"/>
        <v>0</v>
      </c>
      <c r="BH51" s="10">
        <f t="shared" si="28"/>
        <v>0</v>
      </c>
      <c r="BI51" s="10">
        <f t="shared" si="28"/>
        <v>0</v>
      </c>
      <c r="BJ51" s="10">
        <f t="shared" si="28"/>
        <v>0</v>
      </c>
      <c r="BK51" s="10">
        <f t="shared" si="28"/>
        <v>0</v>
      </c>
      <c r="BL51" s="10">
        <f t="shared" si="28"/>
        <v>0</v>
      </c>
      <c r="BM51" s="10">
        <f t="shared" si="28"/>
        <v>0</v>
      </c>
      <c r="BN51" s="10">
        <f t="shared" si="28"/>
        <v>0</v>
      </c>
      <c r="BO51" s="10">
        <f t="shared" si="28"/>
        <v>0</v>
      </c>
      <c r="BP51" s="10">
        <f t="shared" si="28"/>
        <v>0</v>
      </c>
      <c r="BQ51" s="10">
        <f t="shared" si="28"/>
        <v>0</v>
      </c>
      <c r="BR51" s="10">
        <f t="shared" si="28"/>
        <v>0</v>
      </c>
      <c r="BS51" s="10">
        <f t="shared" si="27"/>
        <v>0</v>
      </c>
      <c r="BT51" s="10">
        <f t="shared" si="27"/>
        <v>0</v>
      </c>
      <c r="BU51" s="10">
        <f t="shared" si="27"/>
        <v>0</v>
      </c>
      <c r="BV51" s="10">
        <f t="shared" si="27"/>
        <v>0</v>
      </c>
      <c r="BW51" s="10">
        <f t="shared" si="27"/>
        <v>0</v>
      </c>
      <c r="BX51" s="10">
        <f t="shared" si="27"/>
        <v>0</v>
      </c>
      <c r="BY51" s="10">
        <f t="shared" si="27"/>
        <v>0</v>
      </c>
      <c r="BZ51" s="10">
        <f t="shared" si="27"/>
        <v>0</v>
      </c>
    </row>
    <row r="52" spans="1:78">
      <c r="A52" t="str">
        <f>Grades!A52</f>
        <v>Last_43</v>
      </c>
      <c r="B52" t="str">
        <f>Grades!B52</f>
        <v>First_43</v>
      </c>
      <c r="C52">
        <f>Grades!C52</f>
        <v>536014</v>
      </c>
      <c r="D52" s="9">
        <f t="shared" si="8"/>
        <v>90</v>
      </c>
      <c r="E52" s="29">
        <v>90</v>
      </c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9"/>
        <v>0</v>
      </c>
      <c r="AC52" s="10">
        <f t="shared" si="10"/>
        <v>0</v>
      </c>
      <c r="AD52" s="10">
        <f t="shared" si="11"/>
        <v>0.9</v>
      </c>
      <c r="AE52" s="10">
        <f t="shared" si="12"/>
        <v>0</v>
      </c>
      <c r="AF52" s="10">
        <f t="shared" si="13"/>
        <v>0</v>
      </c>
      <c r="AG52" s="10">
        <f t="shared" si="14"/>
        <v>0</v>
      </c>
      <c r="AH52" s="10">
        <f t="shared" si="15"/>
        <v>0</v>
      </c>
      <c r="AI52" s="10">
        <f t="shared" si="16"/>
        <v>0</v>
      </c>
      <c r="AJ52" s="10">
        <f t="shared" si="17"/>
        <v>0</v>
      </c>
      <c r="AK52" s="10">
        <f t="shared" si="18"/>
        <v>0</v>
      </c>
      <c r="AL52" s="10">
        <f t="shared" si="19"/>
        <v>0</v>
      </c>
      <c r="AM52" s="10">
        <f t="shared" si="20"/>
        <v>0</v>
      </c>
      <c r="BC52" s="10">
        <f t="shared" si="28"/>
        <v>0</v>
      </c>
      <c r="BD52" s="10">
        <f t="shared" si="28"/>
        <v>0.9</v>
      </c>
      <c r="BE52" s="10">
        <f t="shared" si="28"/>
        <v>0</v>
      </c>
      <c r="BF52" s="10">
        <f t="shared" si="28"/>
        <v>0</v>
      </c>
      <c r="BG52" s="10">
        <f t="shared" si="28"/>
        <v>0</v>
      </c>
      <c r="BH52" s="10">
        <f t="shared" si="28"/>
        <v>0</v>
      </c>
      <c r="BI52" s="10">
        <f t="shared" si="28"/>
        <v>0</v>
      </c>
      <c r="BJ52" s="10">
        <f t="shared" si="28"/>
        <v>0</v>
      </c>
      <c r="BK52" s="10">
        <f t="shared" si="28"/>
        <v>0</v>
      </c>
      <c r="BL52" s="10">
        <f t="shared" si="28"/>
        <v>0</v>
      </c>
      <c r="BM52" s="10">
        <f t="shared" si="28"/>
        <v>0</v>
      </c>
      <c r="BN52" s="10">
        <f t="shared" si="28"/>
        <v>0</v>
      </c>
      <c r="BO52" s="10">
        <f t="shared" si="28"/>
        <v>0</v>
      </c>
      <c r="BP52" s="10">
        <f t="shared" si="28"/>
        <v>0</v>
      </c>
      <c r="BQ52" s="10">
        <f t="shared" si="28"/>
        <v>0</v>
      </c>
      <c r="BR52" s="10">
        <f t="shared" si="28"/>
        <v>0</v>
      </c>
      <c r="BS52" s="10">
        <f t="shared" si="27"/>
        <v>0</v>
      </c>
      <c r="BT52" s="10">
        <f t="shared" si="27"/>
        <v>0</v>
      </c>
      <c r="BU52" s="10">
        <f t="shared" si="27"/>
        <v>0</v>
      </c>
      <c r="BV52" s="10">
        <f t="shared" si="27"/>
        <v>0</v>
      </c>
      <c r="BW52" s="10">
        <f t="shared" si="27"/>
        <v>0</v>
      </c>
      <c r="BX52" s="10">
        <f t="shared" si="27"/>
        <v>0</v>
      </c>
      <c r="BY52" s="10">
        <f t="shared" si="27"/>
        <v>0</v>
      </c>
      <c r="BZ52" s="10">
        <f t="shared" si="27"/>
        <v>0</v>
      </c>
    </row>
    <row r="53" spans="1:78">
      <c r="A53" t="str">
        <f>Grades!A53</f>
        <v>Last_44</v>
      </c>
      <c r="B53" t="str">
        <f>Grades!B53</f>
        <v>First_44</v>
      </c>
      <c r="C53">
        <f>Grades!C53</f>
        <v>320530</v>
      </c>
      <c r="D53" s="9">
        <f t="shared" si="8"/>
        <v>60</v>
      </c>
      <c r="E53" s="29">
        <v>60</v>
      </c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9"/>
        <v>0</v>
      </c>
      <c r="AC53" s="10">
        <f t="shared" si="10"/>
        <v>0</v>
      </c>
      <c r="AD53" s="10">
        <f t="shared" si="11"/>
        <v>0.6</v>
      </c>
      <c r="AE53" s="10">
        <f t="shared" si="12"/>
        <v>0</v>
      </c>
      <c r="AF53" s="10">
        <f t="shared" si="13"/>
        <v>0</v>
      </c>
      <c r="AG53" s="10">
        <f t="shared" si="14"/>
        <v>0</v>
      </c>
      <c r="AH53" s="10">
        <f t="shared" si="15"/>
        <v>0</v>
      </c>
      <c r="AI53" s="10">
        <f t="shared" si="16"/>
        <v>0</v>
      </c>
      <c r="AJ53" s="10">
        <f t="shared" si="17"/>
        <v>0</v>
      </c>
      <c r="AK53" s="10">
        <f t="shared" si="18"/>
        <v>0</v>
      </c>
      <c r="AL53" s="10">
        <f t="shared" si="19"/>
        <v>0</v>
      </c>
      <c r="AM53" s="10">
        <f t="shared" si="20"/>
        <v>0</v>
      </c>
      <c r="BC53" s="10">
        <f t="shared" si="28"/>
        <v>0</v>
      </c>
      <c r="BD53" s="10">
        <f t="shared" si="28"/>
        <v>0.6</v>
      </c>
      <c r="BE53" s="10">
        <f t="shared" si="28"/>
        <v>0</v>
      </c>
      <c r="BF53" s="10">
        <f t="shared" si="28"/>
        <v>0</v>
      </c>
      <c r="BG53" s="10">
        <f t="shared" si="28"/>
        <v>0</v>
      </c>
      <c r="BH53" s="10">
        <f t="shared" si="28"/>
        <v>0</v>
      </c>
      <c r="BI53" s="10">
        <f t="shared" si="28"/>
        <v>0</v>
      </c>
      <c r="BJ53" s="10">
        <f t="shared" si="28"/>
        <v>0</v>
      </c>
      <c r="BK53" s="10">
        <f t="shared" si="28"/>
        <v>0</v>
      </c>
      <c r="BL53" s="10">
        <f t="shared" si="28"/>
        <v>0</v>
      </c>
      <c r="BM53" s="10">
        <f t="shared" si="28"/>
        <v>0</v>
      </c>
      <c r="BN53" s="10">
        <f t="shared" si="28"/>
        <v>0</v>
      </c>
      <c r="BO53" s="10">
        <f t="shared" si="28"/>
        <v>0</v>
      </c>
      <c r="BP53" s="10">
        <f t="shared" si="28"/>
        <v>0</v>
      </c>
      <c r="BQ53" s="10">
        <f t="shared" si="28"/>
        <v>0</v>
      </c>
      <c r="BR53" s="10">
        <f t="shared" si="28"/>
        <v>0</v>
      </c>
      <c r="BS53" s="10">
        <f t="shared" si="27"/>
        <v>0</v>
      </c>
      <c r="BT53" s="10">
        <f t="shared" si="27"/>
        <v>0</v>
      </c>
      <c r="BU53" s="10">
        <f t="shared" si="27"/>
        <v>0</v>
      </c>
      <c r="BV53" s="10">
        <f t="shared" si="27"/>
        <v>0</v>
      </c>
      <c r="BW53" s="10">
        <f t="shared" si="27"/>
        <v>0</v>
      </c>
      <c r="BX53" s="10">
        <f t="shared" si="27"/>
        <v>0</v>
      </c>
      <c r="BY53" s="10">
        <f t="shared" si="27"/>
        <v>0</v>
      </c>
      <c r="BZ53" s="10">
        <f t="shared" si="27"/>
        <v>0</v>
      </c>
    </row>
    <row r="54" spans="1:78">
      <c r="A54" t="str">
        <f>Grades!A54</f>
        <v>Last_45</v>
      </c>
      <c r="B54" t="str">
        <f>Grades!B54</f>
        <v>First_45</v>
      </c>
      <c r="C54">
        <f>Grades!C54</f>
        <v>189096</v>
      </c>
      <c r="D54" s="9">
        <f t="shared" si="8"/>
        <v>60</v>
      </c>
      <c r="E54" s="29">
        <v>60</v>
      </c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9"/>
        <v>0</v>
      </c>
      <c r="AC54" s="10">
        <f t="shared" si="10"/>
        <v>0</v>
      </c>
      <c r="AD54" s="10">
        <f t="shared" si="11"/>
        <v>0.6</v>
      </c>
      <c r="AE54" s="10">
        <f t="shared" si="12"/>
        <v>0</v>
      </c>
      <c r="AF54" s="10">
        <f t="shared" si="13"/>
        <v>0</v>
      </c>
      <c r="AG54" s="10">
        <f t="shared" si="14"/>
        <v>0</v>
      </c>
      <c r="AH54" s="10">
        <f t="shared" si="15"/>
        <v>0</v>
      </c>
      <c r="AI54" s="10">
        <f t="shared" si="16"/>
        <v>0</v>
      </c>
      <c r="AJ54" s="10">
        <f t="shared" si="17"/>
        <v>0</v>
      </c>
      <c r="AK54" s="10">
        <f t="shared" si="18"/>
        <v>0</v>
      </c>
      <c r="AL54" s="10">
        <f t="shared" si="19"/>
        <v>0</v>
      </c>
      <c r="AM54" s="10">
        <f t="shared" si="20"/>
        <v>0</v>
      </c>
      <c r="BC54" s="10">
        <f t="shared" si="28"/>
        <v>0</v>
      </c>
      <c r="BD54" s="10">
        <f t="shared" si="28"/>
        <v>0.6</v>
      </c>
      <c r="BE54" s="10">
        <f t="shared" si="28"/>
        <v>0</v>
      </c>
      <c r="BF54" s="10">
        <f t="shared" si="28"/>
        <v>0</v>
      </c>
      <c r="BG54" s="10">
        <f t="shared" si="28"/>
        <v>0</v>
      </c>
      <c r="BH54" s="10">
        <f t="shared" si="28"/>
        <v>0</v>
      </c>
      <c r="BI54" s="10">
        <f t="shared" si="28"/>
        <v>0</v>
      </c>
      <c r="BJ54" s="10">
        <f t="shared" si="28"/>
        <v>0</v>
      </c>
      <c r="BK54" s="10">
        <f t="shared" si="28"/>
        <v>0</v>
      </c>
      <c r="BL54" s="10">
        <f t="shared" si="28"/>
        <v>0</v>
      </c>
      <c r="BM54" s="10">
        <f t="shared" si="28"/>
        <v>0</v>
      </c>
      <c r="BN54" s="10">
        <f t="shared" si="28"/>
        <v>0</v>
      </c>
      <c r="BO54" s="10">
        <f t="shared" si="28"/>
        <v>0</v>
      </c>
      <c r="BP54" s="10">
        <f t="shared" si="28"/>
        <v>0</v>
      </c>
      <c r="BQ54" s="10">
        <f t="shared" si="28"/>
        <v>0</v>
      </c>
      <c r="BR54" s="10">
        <f t="shared" si="28"/>
        <v>0</v>
      </c>
      <c r="BS54" s="10">
        <f t="shared" si="27"/>
        <v>0</v>
      </c>
      <c r="BT54" s="10">
        <f t="shared" si="27"/>
        <v>0</v>
      </c>
      <c r="BU54" s="10">
        <f t="shared" si="27"/>
        <v>0</v>
      </c>
      <c r="BV54" s="10">
        <f t="shared" si="27"/>
        <v>0</v>
      </c>
      <c r="BW54" s="10">
        <f t="shared" si="27"/>
        <v>0</v>
      </c>
      <c r="BX54" s="10">
        <f t="shared" si="27"/>
        <v>0</v>
      </c>
      <c r="BY54" s="10">
        <f t="shared" si="27"/>
        <v>0</v>
      </c>
      <c r="BZ54" s="10">
        <f t="shared" si="27"/>
        <v>0</v>
      </c>
    </row>
    <row r="55" spans="1:78">
      <c r="A55">
        <f>Grades!A55</f>
        <v>0</v>
      </c>
      <c r="B55">
        <f>Grades!B55</f>
        <v>0</v>
      </c>
      <c r="C55">
        <f>Grades!C55</f>
        <v>0</v>
      </c>
      <c r="D55" s="9">
        <f t="shared" si="8"/>
        <v>30</v>
      </c>
      <c r="E55" s="29">
        <v>30</v>
      </c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9"/>
        <v>0</v>
      </c>
      <c r="AC55" s="10">
        <f t="shared" si="10"/>
        <v>0</v>
      </c>
      <c r="AD55" s="10">
        <f t="shared" si="11"/>
        <v>0.3</v>
      </c>
      <c r="AE55" s="10">
        <f t="shared" si="12"/>
        <v>0</v>
      </c>
      <c r="AF55" s="10">
        <f t="shared" si="13"/>
        <v>0</v>
      </c>
      <c r="AG55" s="10">
        <f t="shared" si="14"/>
        <v>0</v>
      </c>
      <c r="AH55" s="10">
        <f t="shared" si="15"/>
        <v>0</v>
      </c>
      <c r="AI55" s="10">
        <f t="shared" si="16"/>
        <v>0</v>
      </c>
      <c r="AJ55" s="10">
        <f t="shared" si="17"/>
        <v>0</v>
      </c>
      <c r="AK55" s="10">
        <f t="shared" si="18"/>
        <v>0</v>
      </c>
      <c r="AL55" s="10">
        <f t="shared" si="19"/>
        <v>0</v>
      </c>
      <c r="AM55" s="10">
        <f t="shared" si="20"/>
        <v>0</v>
      </c>
      <c r="BC55" s="10">
        <f t="shared" si="28"/>
        <v>0</v>
      </c>
      <c r="BD55" s="10">
        <f t="shared" si="28"/>
        <v>0.3</v>
      </c>
      <c r="BE55" s="10">
        <f t="shared" si="28"/>
        <v>0</v>
      </c>
      <c r="BF55" s="10">
        <f t="shared" si="28"/>
        <v>0</v>
      </c>
      <c r="BG55" s="10">
        <f t="shared" si="28"/>
        <v>0</v>
      </c>
      <c r="BH55" s="10">
        <f t="shared" si="28"/>
        <v>0</v>
      </c>
      <c r="BI55" s="10">
        <f t="shared" si="28"/>
        <v>0</v>
      </c>
      <c r="BJ55" s="10">
        <f t="shared" si="28"/>
        <v>0</v>
      </c>
      <c r="BK55" s="10">
        <f t="shared" si="28"/>
        <v>0</v>
      </c>
      <c r="BL55" s="10">
        <f t="shared" si="28"/>
        <v>0</v>
      </c>
      <c r="BM55" s="10">
        <f t="shared" si="28"/>
        <v>0</v>
      </c>
      <c r="BN55" s="10">
        <f t="shared" si="28"/>
        <v>0</v>
      </c>
      <c r="BO55" s="10">
        <f t="shared" si="28"/>
        <v>0</v>
      </c>
      <c r="BP55" s="10">
        <f t="shared" si="28"/>
        <v>0</v>
      </c>
      <c r="BQ55" s="10">
        <f t="shared" si="28"/>
        <v>0</v>
      </c>
      <c r="BR55" s="10">
        <f t="shared" si="28"/>
        <v>0</v>
      </c>
      <c r="BS55" s="10">
        <f t="shared" si="27"/>
        <v>0</v>
      </c>
      <c r="BT55" s="10">
        <f t="shared" si="27"/>
        <v>0</v>
      </c>
      <c r="BU55" s="10">
        <f t="shared" si="27"/>
        <v>0</v>
      </c>
      <c r="BV55" s="10">
        <f t="shared" si="27"/>
        <v>0</v>
      </c>
      <c r="BW55" s="10">
        <f t="shared" si="27"/>
        <v>0</v>
      </c>
      <c r="BX55" s="10">
        <f t="shared" si="27"/>
        <v>0</v>
      </c>
      <c r="BY55" s="10">
        <f t="shared" si="27"/>
        <v>0</v>
      </c>
      <c r="BZ55" s="10">
        <f t="shared" si="27"/>
        <v>0</v>
      </c>
    </row>
    <row r="56" spans="1:78">
      <c r="A56">
        <f>Grades!A56</f>
        <v>0</v>
      </c>
      <c r="B56">
        <f>Grades!B56</f>
        <v>0</v>
      </c>
      <c r="C56">
        <f>Grades!C56</f>
        <v>0</v>
      </c>
      <c r="D56" s="9">
        <f t="shared" si="8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9"/>
        <v>0</v>
      </c>
      <c r="AC56" s="10">
        <f t="shared" si="10"/>
        <v>0</v>
      </c>
      <c r="AD56" s="10">
        <f t="shared" si="11"/>
        <v>0</v>
      </c>
      <c r="AE56" s="10">
        <f t="shared" si="12"/>
        <v>0</v>
      </c>
      <c r="AF56" s="10">
        <f t="shared" si="13"/>
        <v>0</v>
      </c>
      <c r="AG56" s="10">
        <f t="shared" si="14"/>
        <v>0</v>
      </c>
      <c r="AH56" s="10">
        <f t="shared" si="15"/>
        <v>0</v>
      </c>
      <c r="AI56" s="10">
        <f t="shared" si="16"/>
        <v>0</v>
      </c>
      <c r="AJ56" s="10">
        <f t="shared" si="17"/>
        <v>0</v>
      </c>
      <c r="AK56" s="10">
        <f t="shared" si="18"/>
        <v>0</v>
      </c>
      <c r="AL56" s="10">
        <f t="shared" si="19"/>
        <v>0</v>
      </c>
      <c r="AM56" s="10">
        <f t="shared" si="20"/>
        <v>0</v>
      </c>
      <c r="BC56" s="10">
        <f t="shared" si="28"/>
        <v>0</v>
      </c>
      <c r="BD56" s="10">
        <f t="shared" si="28"/>
        <v>0</v>
      </c>
      <c r="BE56" s="10">
        <f t="shared" si="28"/>
        <v>0</v>
      </c>
      <c r="BF56" s="10">
        <f t="shared" si="28"/>
        <v>0</v>
      </c>
      <c r="BG56" s="10">
        <f t="shared" si="28"/>
        <v>0</v>
      </c>
      <c r="BH56" s="10">
        <f t="shared" si="28"/>
        <v>0</v>
      </c>
      <c r="BI56" s="10">
        <f t="shared" si="28"/>
        <v>0</v>
      </c>
      <c r="BJ56" s="10">
        <f t="shared" si="28"/>
        <v>0</v>
      </c>
      <c r="BK56" s="10">
        <f t="shared" si="28"/>
        <v>0</v>
      </c>
      <c r="BL56" s="10">
        <f t="shared" si="28"/>
        <v>0</v>
      </c>
      <c r="BM56" s="10">
        <f t="shared" si="28"/>
        <v>0</v>
      </c>
      <c r="BN56" s="10">
        <f t="shared" si="28"/>
        <v>0</v>
      </c>
      <c r="BO56" s="10">
        <f t="shared" si="28"/>
        <v>0</v>
      </c>
      <c r="BP56" s="10">
        <f t="shared" si="28"/>
        <v>0</v>
      </c>
      <c r="BQ56" s="10">
        <f t="shared" si="28"/>
        <v>0</v>
      </c>
      <c r="BR56" s="10">
        <f t="shared" si="28"/>
        <v>0</v>
      </c>
      <c r="BS56" s="10">
        <f t="shared" si="27"/>
        <v>0</v>
      </c>
      <c r="BT56" s="10">
        <f t="shared" si="27"/>
        <v>0</v>
      </c>
      <c r="BU56" s="10">
        <f t="shared" si="27"/>
        <v>0</v>
      </c>
      <c r="BV56" s="10">
        <f t="shared" si="27"/>
        <v>0</v>
      </c>
      <c r="BW56" s="10">
        <f t="shared" si="27"/>
        <v>0</v>
      </c>
      <c r="BX56" s="10">
        <f t="shared" si="27"/>
        <v>0</v>
      </c>
      <c r="BY56" s="10">
        <f t="shared" si="27"/>
        <v>0</v>
      </c>
      <c r="BZ56" s="10">
        <f t="shared" si="27"/>
        <v>0</v>
      </c>
    </row>
    <row r="57" spans="1:78">
      <c r="A57">
        <f>Grades!A57</f>
        <v>0</v>
      </c>
      <c r="B57">
        <f>Grades!B57</f>
        <v>0</v>
      </c>
      <c r="C57">
        <f>Grades!C57</f>
        <v>0</v>
      </c>
      <c r="D57" s="9">
        <f t="shared" si="8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9"/>
        <v>0</v>
      </c>
      <c r="AC57" s="10">
        <f t="shared" si="10"/>
        <v>0</v>
      </c>
      <c r="AD57" s="10">
        <f t="shared" si="11"/>
        <v>0</v>
      </c>
      <c r="AE57" s="10">
        <f t="shared" si="12"/>
        <v>0</v>
      </c>
      <c r="AF57" s="10">
        <f t="shared" si="13"/>
        <v>0</v>
      </c>
      <c r="AG57" s="10">
        <f t="shared" si="14"/>
        <v>0</v>
      </c>
      <c r="AH57" s="10">
        <f t="shared" si="15"/>
        <v>0</v>
      </c>
      <c r="AI57" s="10">
        <f t="shared" si="16"/>
        <v>0</v>
      </c>
      <c r="AJ57" s="10">
        <f t="shared" si="17"/>
        <v>0</v>
      </c>
      <c r="AK57" s="10">
        <f t="shared" si="18"/>
        <v>0</v>
      </c>
      <c r="AL57" s="10">
        <f t="shared" si="19"/>
        <v>0</v>
      </c>
      <c r="AM57" s="10">
        <f t="shared" si="20"/>
        <v>0</v>
      </c>
      <c r="BC57" s="10">
        <f t="shared" si="28"/>
        <v>0</v>
      </c>
      <c r="BD57" s="10">
        <f t="shared" si="28"/>
        <v>0</v>
      </c>
      <c r="BE57" s="10">
        <f t="shared" si="28"/>
        <v>0</v>
      </c>
      <c r="BF57" s="10">
        <f t="shared" si="28"/>
        <v>0</v>
      </c>
      <c r="BG57" s="10">
        <f t="shared" si="28"/>
        <v>0</v>
      </c>
      <c r="BH57" s="10">
        <f t="shared" si="28"/>
        <v>0</v>
      </c>
      <c r="BI57" s="10">
        <f t="shared" si="28"/>
        <v>0</v>
      </c>
      <c r="BJ57" s="10">
        <f t="shared" si="28"/>
        <v>0</v>
      </c>
      <c r="BK57" s="10">
        <f t="shared" si="28"/>
        <v>0</v>
      </c>
      <c r="BL57" s="10">
        <f t="shared" si="28"/>
        <v>0</v>
      </c>
      <c r="BM57" s="10">
        <f t="shared" si="28"/>
        <v>0</v>
      </c>
      <c r="BN57" s="10">
        <f t="shared" si="28"/>
        <v>0</v>
      </c>
      <c r="BO57" s="10">
        <f t="shared" si="28"/>
        <v>0</v>
      </c>
      <c r="BP57" s="10">
        <f t="shared" si="28"/>
        <v>0</v>
      </c>
      <c r="BQ57" s="10">
        <f t="shared" si="28"/>
        <v>0</v>
      </c>
      <c r="BR57" s="10">
        <f t="shared" si="28"/>
        <v>0</v>
      </c>
      <c r="BS57" s="10">
        <f t="shared" si="27"/>
        <v>0</v>
      </c>
      <c r="BT57" s="10">
        <f t="shared" si="27"/>
        <v>0</v>
      </c>
      <c r="BU57" s="10">
        <f t="shared" si="27"/>
        <v>0</v>
      </c>
      <c r="BV57" s="10">
        <f t="shared" si="27"/>
        <v>0</v>
      </c>
      <c r="BW57" s="10">
        <f t="shared" si="27"/>
        <v>0</v>
      </c>
      <c r="BX57" s="10">
        <f t="shared" si="27"/>
        <v>0</v>
      </c>
      <c r="BY57" s="10">
        <f t="shared" si="27"/>
        <v>0</v>
      </c>
      <c r="BZ57" s="10">
        <f t="shared" si="27"/>
        <v>0</v>
      </c>
    </row>
    <row r="58" spans="1:78">
      <c r="A58">
        <f>Grades!A58</f>
        <v>0</v>
      </c>
      <c r="B58">
        <f>Grades!B58</f>
        <v>0</v>
      </c>
      <c r="C58">
        <f>Grades!C58</f>
        <v>0</v>
      </c>
      <c r="D58" s="9">
        <f t="shared" si="8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9"/>
        <v>0</v>
      </c>
      <c r="AC58" s="10">
        <f t="shared" si="10"/>
        <v>0</v>
      </c>
      <c r="AD58" s="10">
        <f t="shared" si="11"/>
        <v>0</v>
      </c>
      <c r="AE58" s="10">
        <f t="shared" si="12"/>
        <v>0</v>
      </c>
      <c r="AF58" s="10">
        <f t="shared" si="13"/>
        <v>0</v>
      </c>
      <c r="AG58" s="10">
        <f t="shared" si="14"/>
        <v>0</v>
      </c>
      <c r="AH58" s="10">
        <f t="shared" si="15"/>
        <v>0</v>
      </c>
      <c r="AI58" s="10">
        <f t="shared" si="16"/>
        <v>0</v>
      </c>
      <c r="AJ58" s="10">
        <f t="shared" si="17"/>
        <v>0</v>
      </c>
      <c r="AK58" s="10">
        <f t="shared" si="18"/>
        <v>0</v>
      </c>
      <c r="AL58" s="10">
        <f t="shared" si="19"/>
        <v>0</v>
      </c>
      <c r="AM58" s="10">
        <f t="shared" si="20"/>
        <v>0</v>
      </c>
      <c r="BC58" s="10">
        <f t="shared" si="28"/>
        <v>0</v>
      </c>
      <c r="BD58" s="10">
        <f t="shared" si="28"/>
        <v>0</v>
      </c>
      <c r="BE58" s="10">
        <f t="shared" si="28"/>
        <v>0</v>
      </c>
      <c r="BF58" s="10">
        <f t="shared" si="28"/>
        <v>0</v>
      </c>
      <c r="BG58" s="10">
        <f t="shared" si="28"/>
        <v>0</v>
      </c>
      <c r="BH58" s="10">
        <f t="shared" si="28"/>
        <v>0</v>
      </c>
      <c r="BI58" s="10">
        <f t="shared" si="28"/>
        <v>0</v>
      </c>
      <c r="BJ58" s="10">
        <f t="shared" si="28"/>
        <v>0</v>
      </c>
      <c r="BK58" s="10">
        <f t="shared" si="28"/>
        <v>0</v>
      </c>
      <c r="BL58" s="10">
        <f t="shared" si="28"/>
        <v>0</v>
      </c>
      <c r="BM58" s="10">
        <f t="shared" si="28"/>
        <v>0</v>
      </c>
      <c r="BN58" s="10">
        <f t="shared" si="28"/>
        <v>0</v>
      </c>
      <c r="BO58" s="10">
        <f t="shared" si="28"/>
        <v>0</v>
      </c>
      <c r="BP58" s="10">
        <f t="shared" si="28"/>
        <v>0</v>
      </c>
      <c r="BQ58" s="10">
        <f t="shared" si="28"/>
        <v>0</v>
      </c>
      <c r="BR58" s="10">
        <f t="shared" si="28"/>
        <v>0</v>
      </c>
      <c r="BS58" s="10">
        <f t="shared" si="27"/>
        <v>0</v>
      </c>
      <c r="BT58" s="10">
        <f t="shared" si="27"/>
        <v>0</v>
      </c>
      <c r="BU58" s="10">
        <f t="shared" si="27"/>
        <v>0</v>
      </c>
      <c r="BV58" s="10">
        <f t="shared" si="27"/>
        <v>0</v>
      </c>
      <c r="BW58" s="10">
        <f t="shared" si="27"/>
        <v>0</v>
      </c>
      <c r="BX58" s="10">
        <f t="shared" si="27"/>
        <v>0</v>
      </c>
      <c r="BY58" s="10">
        <f t="shared" si="27"/>
        <v>0</v>
      </c>
      <c r="BZ58" s="10">
        <f t="shared" si="27"/>
        <v>0</v>
      </c>
    </row>
    <row r="59" spans="1:78">
      <c r="A59">
        <f>Grades!A59</f>
        <v>0</v>
      </c>
      <c r="B59">
        <f>Grades!B59</f>
        <v>0</v>
      </c>
      <c r="C59">
        <f>Grades!C59</f>
        <v>0</v>
      </c>
      <c r="D59" s="9">
        <f t="shared" si="8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9"/>
        <v>0</v>
      </c>
      <c r="AC59" s="10">
        <f t="shared" si="10"/>
        <v>0</v>
      </c>
      <c r="AD59" s="10">
        <f t="shared" si="11"/>
        <v>0</v>
      </c>
      <c r="AE59" s="10">
        <f t="shared" si="12"/>
        <v>0</v>
      </c>
      <c r="AF59" s="10">
        <f t="shared" si="13"/>
        <v>0</v>
      </c>
      <c r="AG59" s="10">
        <f t="shared" si="14"/>
        <v>0</v>
      </c>
      <c r="AH59" s="10">
        <f t="shared" si="15"/>
        <v>0</v>
      </c>
      <c r="AI59" s="10">
        <f t="shared" si="16"/>
        <v>0</v>
      </c>
      <c r="AJ59" s="10">
        <f t="shared" si="17"/>
        <v>0</v>
      </c>
      <c r="AK59" s="10">
        <f t="shared" si="18"/>
        <v>0</v>
      </c>
      <c r="AL59" s="10">
        <f t="shared" si="19"/>
        <v>0</v>
      </c>
      <c r="AM59" s="10">
        <f t="shared" si="20"/>
        <v>0</v>
      </c>
      <c r="BC59" s="10">
        <f t="shared" si="28"/>
        <v>0</v>
      </c>
      <c r="BD59" s="10">
        <f t="shared" si="28"/>
        <v>0</v>
      </c>
      <c r="BE59" s="10">
        <f t="shared" si="28"/>
        <v>0</v>
      </c>
      <c r="BF59" s="10">
        <f t="shared" si="28"/>
        <v>0</v>
      </c>
      <c r="BG59" s="10">
        <f t="shared" si="28"/>
        <v>0</v>
      </c>
      <c r="BH59" s="10">
        <f t="shared" si="28"/>
        <v>0</v>
      </c>
      <c r="BI59" s="10">
        <f t="shared" si="28"/>
        <v>0</v>
      </c>
      <c r="BJ59" s="10">
        <f t="shared" si="28"/>
        <v>0</v>
      </c>
      <c r="BK59" s="10">
        <f t="shared" si="28"/>
        <v>0</v>
      </c>
      <c r="BL59" s="10">
        <f t="shared" si="28"/>
        <v>0</v>
      </c>
      <c r="BM59" s="10">
        <f t="shared" si="28"/>
        <v>0</v>
      </c>
      <c r="BN59" s="10">
        <f t="shared" si="28"/>
        <v>0</v>
      </c>
      <c r="BO59" s="10">
        <f t="shared" si="28"/>
        <v>0</v>
      </c>
      <c r="BP59" s="10">
        <f t="shared" si="28"/>
        <v>0</v>
      </c>
      <c r="BQ59" s="10">
        <f t="shared" si="28"/>
        <v>0</v>
      </c>
      <c r="BR59" s="10">
        <f t="shared" ref="BR59:BZ74" si="29">IF(BR$7&gt;0,SUMIF($E$8:$Z$8,BR$6,$E59:$Z59)/BR$7,0)</f>
        <v>0</v>
      </c>
      <c r="BS59" s="10">
        <f t="shared" si="29"/>
        <v>0</v>
      </c>
      <c r="BT59" s="10">
        <f t="shared" si="29"/>
        <v>0</v>
      </c>
      <c r="BU59" s="10">
        <f t="shared" si="29"/>
        <v>0</v>
      </c>
      <c r="BV59" s="10">
        <f t="shared" si="29"/>
        <v>0</v>
      </c>
      <c r="BW59" s="10">
        <f t="shared" si="29"/>
        <v>0</v>
      </c>
      <c r="BX59" s="10">
        <f t="shared" si="29"/>
        <v>0</v>
      </c>
      <c r="BY59" s="10">
        <f t="shared" si="29"/>
        <v>0</v>
      </c>
      <c r="BZ59" s="10">
        <f t="shared" si="29"/>
        <v>0</v>
      </c>
    </row>
    <row r="60" spans="1:78">
      <c r="A60">
        <f>Grades!A60</f>
        <v>0</v>
      </c>
      <c r="B60">
        <f>Grades!B60</f>
        <v>0</v>
      </c>
      <c r="C60">
        <f>Grades!C60</f>
        <v>0</v>
      </c>
      <c r="D60" s="9">
        <f t="shared" si="8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9"/>
        <v>0</v>
      </c>
      <c r="AC60" s="10">
        <f t="shared" si="10"/>
        <v>0</v>
      </c>
      <c r="AD60" s="10">
        <f t="shared" si="11"/>
        <v>0</v>
      </c>
      <c r="AE60" s="10">
        <f t="shared" si="12"/>
        <v>0</v>
      </c>
      <c r="AF60" s="10">
        <f t="shared" si="13"/>
        <v>0</v>
      </c>
      <c r="AG60" s="10">
        <f t="shared" si="14"/>
        <v>0</v>
      </c>
      <c r="AH60" s="10">
        <f t="shared" si="15"/>
        <v>0</v>
      </c>
      <c r="AI60" s="10">
        <f t="shared" si="16"/>
        <v>0</v>
      </c>
      <c r="AJ60" s="10">
        <f t="shared" si="17"/>
        <v>0</v>
      </c>
      <c r="AK60" s="10">
        <f t="shared" si="18"/>
        <v>0</v>
      </c>
      <c r="AL60" s="10">
        <f t="shared" si="19"/>
        <v>0</v>
      </c>
      <c r="AM60" s="10">
        <f t="shared" si="20"/>
        <v>0</v>
      </c>
      <c r="BC60" s="10">
        <f t="shared" ref="BC60:BR75" si="30">IF(BC$7&gt;0,SUMIF($E$8:$Z$8,BC$6,$E60:$Z60)/BC$7,0)</f>
        <v>0</v>
      </c>
      <c r="BD60" s="10">
        <f t="shared" si="30"/>
        <v>0</v>
      </c>
      <c r="BE60" s="10">
        <f t="shared" si="30"/>
        <v>0</v>
      </c>
      <c r="BF60" s="10">
        <f t="shared" si="30"/>
        <v>0</v>
      </c>
      <c r="BG60" s="10">
        <f t="shared" si="30"/>
        <v>0</v>
      </c>
      <c r="BH60" s="10">
        <f t="shared" si="30"/>
        <v>0</v>
      </c>
      <c r="BI60" s="10">
        <f t="shared" si="30"/>
        <v>0</v>
      </c>
      <c r="BJ60" s="10">
        <f t="shared" si="30"/>
        <v>0</v>
      </c>
      <c r="BK60" s="10">
        <f t="shared" si="30"/>
        <v>0</v>
      </c>
      <c r="BL60" s="10">
        <f t="shared" si="30"/>
        <v>0</v>
      </c>
      <c r="BM60" s="10">
        <f t="shared" si="30"/>
        <v>0</v>
      </c>
      <c r="BN60" s="10">
        <f t="shared" si="30"/>
        <v>0</v>
      </c>
      <c r="BO60" s="10">
        <f t="shared" si="30"/>
        <v>0</v>
      </c>
      <c r="BP60" s="10">
        <f t="shared" si="30"/>
        <v>0</v>
      </c>
      <c r="BQ60" s="10">
        <f t="shared" si="30"/>
        <v>0</v>
      </c>
      <c r="BR60" s="10">
        <f t="shared" si="30"/>
        <v>0</v>
      </c>
      <c r="BS60" s="10">
        <f t="shared" si="29"/>
        <v>0</v>
      </c>
      <c r="BT60" s="10">
        <f t="shared" si="29"/>
        <v>0</v>
      </c>
      <c r="BU60" s="10">
        <f t="shared" si="29"/>
        <v>0</v>
      </c>
      <c r="BV60" s="10">
        <f t="shared" si="29"/>
        <v>0</v>
      </c>
      <c r="BW60" s="10">
        <f t="shared" si="29"/>
        <v>0</v>
      </c>
      <c r="BX60" s="10">
        <f t="shared" si="29"/>
        <v>0</v>
      </c>
      <c r="BY60" s="10">
        <f t="shared" si="29"/>
        <v>0</v>
      </c>
      <c r="BZ60" s="10">
        <f t="shared" si="29"/>
        <v>0</v>
      </c>
    </row>
    <row r="61" spans="1:78">
      <c r="A61">
        <f>Grades!A61</f>
        <v>0</v>
      </c>
      <c r="B61">
        <f>Grades!B61</f>
        <v>0</v>
      </c>
      <c r="C61">
        <f>Grades!C61</f>
        <v>0</v>
      </c>
      <c r="D61" s="9">
        <f t="shared" si="8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9"/>
        <v>0</v>
      </c>
      <c r="AC61" s="10">
        <f t="shared" si="10"/>
        <v>0</v>
      </c>
      <c r="AD61" s="10">
        <f t="shared" si="11"/>
        <v>0</v>
      </c>
      <c r="AE61" s="10">
        <f t="shared" si="12"/>
        <v>0</v>
      </c>
      <c r="AF61" s="10">
        <f t="shared" si="13"/>
        <v>0</v>
      </c>
      <c r="AG61" s="10">
        <f t="shared" si="14"/>
        <v>0</v>
      </c>
      <c r="AH61" s="10">
        <f t="shared" si="15"/>
        <v>0</v>
      </c>
      <c r="AI61" s="10">
        <f t="shared" si="16"/>
        <v>0</v>
      </c>
      <c r="AJ61" s="10">
        <f t="shared" si="17"/>
        <v>0</v>
      </c>
      <c r="AK61" s="10">
        <f t="shared" si="18"/>
        <v>0</v>
      </c>
      <c r="AL61" s="10">
        <f t="shared" si="19"/>
        <v>0</v>
      </c>
      <c r="AM61" s="10">
        <f t="shared" si="20"/>
        <v>0</v>
      </c>
      <c r="BC61" s="10">
        <f t="shared" si="30"/>
        <v>0</v>
      </c>
      <c r="BD61" s="10">
        <f t="shared" si="30"/>
        <v>0</v>
      </c>
      <c r="BE61" s="10">
        <f t="shared" si="30"/>
        <v>0</v>
      </c>
      <c r="BF61" s="10">
        <f t="shared" si="30"/>
        <v>0</v>
      </c>
      <c r="BG61" s="10">
        <f t="shared" si="30"/>
        <v>0</v>
      </c>
      <c r="BH61" s="10">
        <f t="shared" si="30"/>
        <v>0</v>
      </c>
      <c r="BI61" s="10">
        <f t="shared" si="30"/>
        <v>0</v>
      </c>
      <c r="BJ61" s="10">
        <f t="shared" si="30"/>
        <v>0</v>
      </c>
      <c r="BK61" s="10">
        <f t="shared" si="30"/>
        <v>0</v>
      </c>
      <c r="BL61" s="10">
        <f t="shared" si="30"/>
        <v>0</v>
      </c>
      <c r="BM61" s="10">
        <f t="shared" si="30"/>
        <v>0</v>
      </c>
      <c r="BN61" s="10">
        <f t="shared" si="30"/>
        <v>0</v>
      </c>
      <c r="BO61" s="10">
        <f t="shared" si="30"/>
        <v>0</v>
      </c>
      <c r="BP61" s="10">
        <f t="shared" si="30"/>
        <v>0</v>
      </c>
      <c r="BQ61" s="10">
        <f t="shared" si="30"/>
        <v>0</v>
      </c>
      <c r="BR61" s="10">
        <f t="shared" si="30"/>
        <v>0</v>
      </c>
      <c r="BS61" s="10">
        <f t="shared" si="29"/>
        <v>0</v>
      </c>
      <c r="BT61" s="10">
        <f t="shared" si="29"/>
        <v>0</v>
      </c>
      <c r="BU61" s="10">
        <f t="shared" si="29"/>
        <v>0</v>
      </c>
      <c r="BV61" s="10">
        <f t="shared" si="29"/>
        <v>0</v>
      </c>
      <c r="BW61" s="10">
        <f t="shared" si="29"/>
        <v>0</v>
      </c>
      <c r="BX61" s="10">
        <f t="shared" si="29"/>
        <v>0</v>
      </c>
      <c r="BY61" s="10">
        <f t="shared" si="29"/>
        <v>0</v>
      </c>
      <c r="BZ61" s="10">
        <f t="shared" si="29"/>
        <v>0</v>
      </c>
    </row>
    <row r="62" spans="1:78">
      <c r="A62">
        <f>Grades!A62</f>
        <v>0</v>
      </c>
      <c r="B62">
        <f>Grades!B62</f>
        <v>0</v>
      </c>
      <c r="C62">
        <f>Grades!C62</f>
        <v>0</v>
      </c>
      <c r="D62" s="9">
        <f t="shared" si="8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9"/>
        <v>0</v>
      </c>
      <c r="AC62" s="10">
        <f t="shared" si="10"/>
        <v>0</v>
      </c>
      <c r="AD62" s="10">
        <f t="shared" si="11"/>
        <v>0</v>
      </c>
      <c r="AE62" s="10">
        <f t="shared" si="12"/>
        <v>0</v>
      </c>
      <c r="AF62" s="10">
        <f t="shared" si="13"/>
        <v>0</v>
      </c>
      <c r="AG62" s="10">
        <f t="shared" si="14"/>
        <v>0</v>
      </c>
      <c r="AH62" s="10">
        <f t="shared" si="15"/>
        <v>0</v>
      </c>
      <c r="AI62" s="10">
        <f t="shared" si="16"/>
        <v>0</v>
      </c>
      <c r="AJ62" s="10">
        <f t="shared" si="17"/>
        <v>0</v>
      </c>
      <c r="AK62" s="10">
        <f t="shared" si="18"/>
        <v>0</v>
      </c>
      <c r="AL62" s="10">
        <f t="shared" si="19"/>
        <v>0</v>
      </c>
      <c r="AM62" s="10">
        <f t="shared" si="20"/>
        <v>0</v>
      </c>
      <c r="BC62" s="10">
        <f t="shared" si="30"/>
        <v>0</v>
      </c>
      <c r="BD62" s="10">
        <f t="shared" si="30"/>
        <v>0</v>
      </c>
      <c r="BE62" s="10">
        <f t="shared" si="30"/>
        <v>0</v>
      </c>
      <c r="BF62" s="10">
        <f t="shared" si="30"/>
        <v>0</v>
      </c>
      <c r="BG62" s="10">
        <f t="shared" si="30"/>
        <v>0</v>
      </c>
      <c r="BH62" s="10">
        <f t="shared" si="30"/>
        <v>0</v>
      </c>
      <c r="BI62" s="10">
        <f t="shared" si="30"/>
        <v>0</v>
      </c>
      <c r="BJ62" s="10">
        <f t="shared" si="30"/>
        <v>0</v>
      </c>
      <c r="BK62" s="10">
        <f t="shared" si="30"/>
        <v>0</v>
      </c>
      <c r="BL62" s="10">
        <f t="shared" si="30"/>
        <v>0</v>
      </c>
      <c r="BM62" s="10">
        <f t="shared" si="30"/>
        <v>0</v>
      </c>
      <c r="BN62" s="10">
        <f t="shared" si="30"/>
        <v>0</v>
      </c>
      <c r="BO62" s="10">
        <f t="shared" si="30"/>
        <v>0</v>
      </c>
      <c r="BP62" s="10">
        <f t="shared" si="30"/>
        <v>0</v>
      </c>
      <c r="BQ62" s="10">
        <f t="shared" si="30"/>
        <v>0</v>
      </c>
      <c r="BR62" s="10">
        <f t="shared" si="30"/>
        <v>0</v>
      </c>
      <c r="BS62" s="10">
        <f t="shared" si="29"/>
        <v>0</v>
      </c>
      <c r="BT62" s="10">
        <f t="shared" si="29"/>
        <v>0</v>
      </c>
      <c r="BU62" s="10">
        <f t="shared" si="29"/>
        <v>0</v>
      </c>
      <c r="BV62" s="10">
        <f t="shared" si="29"/>
        <v>0</v>
      </c>
      <c r="BW62" s="10">
        <f t="shared" si="29"/>
        <v>0</v>
      </c>
      <c r="BX62" s="10">
        <f t="shared" si="29"/>
        <v>0</v>
      </c>
      <c r="BY62" s="10">
        <f t="shared" si="29"/>
        <v>0</v>
      </c>
      <c r="BZ62" s="10">
        <f t="shared" si="29"/>
        <v>0</v>
      </c>
    </row>
    <row r="63" spans="1:78">
      <c r="A63">
        <f>Grades!A63</f>
        <v>0</v>
      </c>
      <c r="B63">
        <f>Grades!B63</f>
        <v>0</v>
      </c>
      <c r="C63">
        <f>Grades!C63</f>
        <v>0</v>
      </c>
      <c r="D63" s="9">
        <f t="shared" si="8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9"/>
        <v>0</v>
      </c>
      <c r="AC63" s="10">
        <f t="shared" si="10"/>
        <v>0</v>
      </c>
      <c r="AD63" s="10">
        <f t="shared" si="11"/>
        <v>0</v>
      </c>
      <c r="AE63" s="10">
        <f t="shared" si="12"/>
        <v>0</v>
      </c>
      <c r="AF63" s="10">
        <f t="shared" si="13"/>
        <v>0</v>
      </c>
      <c r="AG63" s="10">
        <f t="shared" si="14"/>
        <v>0</v>
      </c>
      <c r="AH63" s="10">
        <f t="shared" si="15"/>
        <v>0</v>
      </c>
      <c r="AI63" s="10">
        <f t="shared" si="16"/>
        <v>0</v>
      </c>
      <c r="AJ63" s="10">
        <f t="shared" si="17"/>
        <v>0</v>
      </c>
      <c r="AK63" s="10">
        <f t="shared" si="18"/>
        <v>0</v>
      </c>
      <c r="AL63" s="10">
        <f t="shared" si="19"/>
        <v>0</v>
      </c>
      <c r="AM63" s="10">
        <f t="shared" si="20"/>
        <v>0</v>
      </c>
      <c r="BC63" s="10">
        <f t="shared" si="30"/>
        <v>0</v>
      </c>
      <c r="BD63" s="10">
        <f t="shared" si="30"/>
        <v>0</v>
      </c>
      <c r="BE63" s="10">
        <f t="shared" si="30"/>
        <v>0</v>
      </c>
      <c r="BF63" s="10">
        <f t="shared" si="30"/>
        <v>0</v>
      </c>
      <c r="BG63" s="10">
        <f t="shared" si="30"/>
        <v>0</v>
      </c>
      <c r="BH63" s="10">
        <f t="shared" si="30"/>
        <v>0</v>
      </c>
      <c r="BI63" s="10">
        <f t="shared" si="30"/>
        <v>0</v>
      </c>
      <c r="BJ63" s="10">
        <f t="shared" si="30"/>
        <v>0</v>
      </c>
      <c r="BK63" s="10">
        <f t="shared" si="30"/>
        <v>0</v>
      </c>
      <c r="BL63" s="10">
        <f t="shared" si="30"/>
        <v>0</v>
      </c>
      <c r="BM63" s="10">
        <f t="shared" si="30"/>
        <v>0</v>
      </c>
      <c r="BN63" s="10">
        <f t="shared" si="30"/>
        <v>0</v>
      </c>
      <c r="BO63" s="10">
        <f t="shared" si="30"/>
        <v>0</v>
      </c>
      <c r="BP63" s="10">
        <f t="shared" si="30"/>
        <v>0</v>
      </c>
      <c r="BQ63" s="10">
        <f t="shared" si="30"/>
        <v>0</v>
      </c>
      <c r="BR63" s="10">
        <f t="shared" si="30"/>
        <v>0</v>
      </c>
      <c r="BS63" s="10">
        <f t="shared" si="29"/>
        <v>0</v>
      </c>
      <c r="BT63" s="10">
        <f t="shared" si="29"/>
        <v>0</v>
      </c>
      <c r="BU63" s="10">
        <f t="shared" si="29"/>
        <v>0</v>
      </c>
      <c r="BV63" s="10">
        <f t="shared" si="29"/>
        <v>0</v>
      </c>
      <c r="BW63" s="10">
        <f t="shared" si="29"/>
        <v>0</v>
      </c>
      <c r="BX63" s="10">
        <f t="shared" si="29"/>
        <v>0</v>
      </c>
      <c r="BY63" s="10">
        <f t="shared" si="29"/>
        <v>0</v>
      </c>
      <c r="BZ63" s="10">
        <f t="shared" si="29"/>
        <v>0</v>
      </c>
    </row>
    <row r="64" spans="1:78">
      <c r="A64">
        <f>Grades!A64</f>
        <v>0</v>
      </c>
      <c r="B64">
        <f>Grades!B64</f>
        <v>0</v>
      </c>
      <c r="C64">
        <f>Grades!C64</f>
        <v>0</v>
      </c>
      <c r="D64" s="9">
        <f t="shared" si="8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9"/>
        <v>0</v>
      </c>
      <c r="AC64" s="10">
        <f t="shared" si="10"/>
        <v>0</v>
      </c>
      <c r="AD64" s="10">
        <f t="shared" si="11"/>
        <v>0</v>
      </c>
      <c r="AE64" s="10">
        <f t="shared" si="12"/>
        <v>0</v>
      </c>
      <c r="AF64" s="10">
        <f t="shared" si="13"/>
        <v>0</v>
      </c>
      <c r="AG64" s="10">
        <f t="shared" si="14"/>
        <v>0</v>
      </c>
      <c r="AH64" s="10">
        <f t="shared" si="15"/>
        <v>0</v>
      </c>
      <c r="AI64" s="10">
        <f t="shared" si="16"/>
        <v>0</v>
      </c>
      <c r="AJ64" s="10">
        <f t="shared" si="17"/>
        <v>0</v>
      </c>
      <c r="AK64" s="10">
        <f t="shared" si="18"/>
        <v>0</v>
      </c>
      <c r="AL64" s="10">
        <f t="shared" si="19"/>
        <v>0</v>
      </c>
      <c r="AM64" s="10">
        <f t="shared" si="20"/>
        <v>0</v>
      </c>
      <c r="BC64" s="10">
        <f t="shared" si="30"/>
        <v>0</v>
      </c>
      <c r="BD64" s="10">
        <f t="shared" si="30"/>
        <v>0</v>
      </c>
      <c r="BE64" s="10">
        <f t="shared" si="30"/>
        <v>0</v>
      </c>
      <c r="BF64" s="10">
        <f t="shared" si="30"/>
        <v>0</v>
      </c>
      <c r="BG64" s="10">
        <f t="shared" si="30"/>
        <v>0</v>
      </c>
      <c r="BH64" s="10">
        <f t="shared" si="30"/>
        <v>0</v>
      </c>
      <c r="BI64" s="10">
        <f t="shared" si="30"/>
        <v>0</v>
      </c>
      <c r="BJ64" s="10">
        <f t="shared" si="30"/>
        <v>0</v>
      </c>
      <c r="BK64" s="10">
        <f t="shared" si="30"/>
        <v>0</v>
      </c>
      <c r="BL64" s="10">
        <f t="shared" si="30"/>
        <v>0</v>
      </c>
      <c r="BM64" s="10">
        <f t="shared" si="30"/>
        <v>0</v>
      </c>
      <c r="BN64" s="10">
        <f t="shared" si="30"/>
        <v>0</v>
      </c>
      <c r="BO64" s="10">
        <f t="shared" si="30"/>
        <v>0</v>
      </c>
      <c r="BP64" s="10">
        <f t="shared" si="30"/>
        <v>0</v>
      </c>
      <c r="BQ64" s="10">
        <f t="shared" si="30"/>
        <v>0</v>
      </c>
      <c r="BR64" s="10">
        <f t="shared" si="30"/>
        <v>0</v>
      </c>
      <c r="BS64" s="10">
        <f t="shared" si="29"/>
        <v>0</v>
      </c>
      <c r="BT64" s="10">
        <f t="shared" si="29"/>
        <v>0</v>
      </c>
      <c r="BU64" s="10">
        <f t="shared" si="29"/>
        <v>0</v>
      </c>
      <c r="BV64" s="10">
        <f t="shared" si="29"/>
        <v>0</v>
      </c>
      <c r="BW64" s="10">
        <f t="shared" si="29"/>
        <v>0</v>
      </c>
      <c r="BX64" s="10">
        <f t="shared" si="29"/>
        <v>0</v>
      </c>
      <c r="BY64" s="10">
        <f t="shared" si="29"/>
        <v>0</v>
      </c>
      <c r="BZ64" s="10">
        <f t="shared" si="29"/>
        <v>0</v>
      </c>
    </row>
    <row r="65" spans="1:78">
      <c r="A65">
        <f>Grades!A65</f>
        <v>0</v>
      </c>
      <c r="B65">
        <f>Grades!B65</f>
        <v>0</v>
      </c>
      <c r="C65">
        <f>Grades!C65</f>
        <v>0</v>
      </c>
      <c r="D65" s="9">
        <f t="shared" si="8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9"/>
        <v>0</v>
      </c>
      <c r="AC65" s="10">
        <f t="shared" si="10"/>
        <v>0</v>
      </c>
      <c r="AD65" s="10">
        <f t="shared" si="11"/>
        <v>0</v>
      </c>
      <c r="AE65" s="10">
        <f t="shared" si="12"/>
        <v>0</v>
      </c>
      <c r="AF65" s="10">
        <f t="shared" si="13"/>
        <v>0</v>
      </c>
      <c r="AG65" s="10">
        <f t="shared" si="14"/>
        <v>0</v>
      </c>
      <c r="AH65" s="10">
        <f t="shared" si="15"/>
        <v>0</v>
      </c>
      <c r="AI65" s="10">
        <f t="shared" si="16"/>
        <v>0</v>
      </c>
      <c r="AJ65" s="10">
        <f t="shared" si="17"/>
        <v>0</v>
      </c>
      <c r="AK65" s="10">
        <f t="shared" si="18"/>
        <v>0</v>
      </c>
      <c r="AL65" s="10">
        <f t="shared" si="19"/>
        <v>0</v>
      </c>
      <c r="AM65" s="10">
        <f t="shared" si="20"/>
        <v>0</v>
      </c>
      <c r="BC65" s="10">
        <f t="shared" si="30"/>
        <v>0</v>
      </c>
      <c r="BD65" s="10">
        <f t="shared" si="30"/>
        <v>0</v>
      </c>
      <c r="BE65" s="10">
        <f t="shared" si="30"/>
        <v>0</v>
      </c>
      <c r="BF65" s="10">
        <f t="shared" si="30"/>
        <v>0</v>
      </c>
      <c r="BG65" s="10">
        <f t="shared" si="30"/>
        <v>0</v>
      </c>
      <c r="BH65" s="10">
        <f t="shared" si="30"/>
        <v>0</v>
      </c>
      <c r="BI65" s="10">
        <f t="shared" si="30"/>
        <v>0</v>
      </c>
      <c r="BJ65" s="10">
        <f t="shared" si="30"/>
        <v>0</v>
      </c>
      <c r="BK65" s="10">
        <f t="shared" si="30"/>
        <v>0</v>
      </c>
      <c r="BL65" s="10">
        <f t="shared" si="30"/>
        <v>0</v>
      </c>
      <c r="BM65" s="10">
        <f t="shared" si="30"/>
        <v>0</v>
      </c>
      <c r="BN65" s="10">
        <f t="shared" si="30"/>
        <v>0</v>
      </c>
      <c r="BO65" s="10">
        <f t="shared" si="30"/>
        <v>0</v>
      </c>
      <c r="BP65" s="10">
        <f t="shared" si="30"/>
        <v>0</v>
      </c>
      <c r="BQ65" s="10">
        <f t="shared" si="30"/>
        <v>0</v>
      </c>
      <c r="BR65" s="10">
        <f t="shared" si="30"/>
        <v>0</v>
      </c>
      <c r="BS65" s="10">
        <f t="shared" si="29"/>
        <v>0</v>
      </c>
      <c r="BT65" s="10">
        <f t="shared" si="29"/>
        <v>0</v>
      </c>
      <c r="BU65" s="10">
        <f t="shared" si="29"/>
        <v>0</v>
      </c>
      <c r="BV65" s="10">
        <f t="shared" si="29"/>
        <v>0</v>
      </c>
      <c r="BW65" s="10">
        <f t="shared" si="29"/>
        <v>0</v>
      </c>
      <c r="BX65" s="10">
        <f t="shared" si="29"/>
        <v>0</v>
      </c>
      <c r="BY65" s="10">
        <f t="shared" si="29"/>
        <v>0</v>
      </c>
      <c r="BZ65" s="10">
        <f t="shared" si="29"/>
        <v>0</v>
      </c>
    </row>
    <row r="66" spans="1:78">
      <c r="A66">
        <f>Grades!A66</f>
        <v>0</v>
      </c>
      <c r="B66">
        <f>Grades!B66</f>
        <v>0</v>
      </c>
      <c r="C66">
        <f>Grades!C66</f>
        <v>0</v>
      </c>
      <c r="D66" s="9">
        <f t="shared" si="8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9"/>
        <v>0</v>
      </c>
      <c r="AC66" s="10">
        <f t="shared" si="10"/>
        <v>0</v>
      </c>
      <c r="AD66" s="10">
        <f t="shared" si="11"/>
        <v>0</v>
      </c>
      <c r="AE66" s="10">
        <f t="shared" si="12"/>
        <v>0</v>
      </c>
      <c r="AF66" s="10">
        <f t="shared" si="13"/>
        <v>0</v>
      </c>
      <c r="AG66" s="10">
        <f t="shared" si="14"/>
        <v>0</v>
      </c>
      <c r="AH66" s="10">
        <f t="shared" si="15"/>
        <v>0</v>
      </c>
      <c r="AI66" s="10">
        <f t="shared" si="16"/>
        <v>0</v>
      </c>
      <c r="AJ66" s="10">
        <f t="shared" si="17"/>
        <v>0</v>
      </c>
      <c r="AK66" s="10">
        <f t="shared" si="18"/>
        <v>0</v>
      </c>
      <c r="AL66" s="10">
        <f t="shared" si="19"/>
        <v>0</v>
      </c>
      <c r="AM66" s="10">
        <f t="shared" si="20"/>
        <v>0</v>
      </c>
      <c r="BC66" s="10">
        <f t="shared" si="30"/>
        <v>0</v>
      </c>
      <c r="BD66" s="10">
        <f t="shared" si="30"/>
        <v>0</v>
      </c>
      <c r="BE66" s="10">
        <f t="shared" si="30"/>
        <v>0</v>
      </c>
      <c r="BF66" s="10">
        <f t="shared" si="30"/>
        <v>0</v>
      </c>
      <c r="BG66" s="10">
        <f t="shared" si="30"/>
        <v>0</v>
      </c>
      <c r="BH66" s="10">
        <f t="shared" si="30"/>
        <v>0</v>
      </c>
      <c r="BI66" s="10">
        <f t="shared" si="30"/>
        <v>0</v>
      </c>
      <c r="BJ66" s="10">
        <f t="shared" si="30"/>
        <v>0</v>
      </c>
      <c r="BK66" s="10">
        <f t="shared" si="30"/>
        <v>0</v>
      </c>
      <c r="BL66" s="10">
        <f t="shared" si="30"/>
        <v>0</v>
      </c>
      <c r="BM66" s="10">
        <f t="shared" si="30"/>
        <v>0</v>
      </c>
      <c r="BN66" s="10">
        <f t="shared" si="30"/>
        <v>0</v>
      </c>
      <c r="BO66" s="10">
        <f t="shared" si="30"/>
        <v>0</v>
      </c>
      <c r="BP66" s="10">
        <f t="shared" si="30"/>
        <v>0</v>
      </c>
      <c r="BQ66" s="10">
        <f t="shared" si="30"/>
        <v>0</v>
      </c>
      <c r="BR66" s="10">
        <f t="shared" si="30"/>
        <v>0</v>
      </c>
      <c r="BS66" s="10">
        <f t="shared" si="29"/>
        <v>0</v>
      </c>
      <c r="BT66" s="10">
        <f t="shared" si="29"/>
        <v>0</v>
      </c>
      <c r="BU66" s="10">
        <f t="shared" si="29"/>
        <v>0</v>
      </c>
      <c r="BV66" s="10">
        <f t="shared" si="29"/>
        <v>0</v>
      </c>
      <c r="BW66" s="10">
        <f t="shared" si="29"/>
        <v>0</v>
      </c>
      <c r="BX66" s="10">
        <f t="shared" si="29"/>
        <v>0</v>
      </c>
      <c r="BY66" s="10">
        <f t="shared" si="29"/>
        <v>0</v>
      </c>
      <c r="BZ66" s="10">
        <f t="shared" si="29"/>
        <v>0</v>
      </c>
    </row>
    <row r="67" spans="1:78">
      <c r="A67">
        <f>Grades!A67</f>
        <v>0</v>
      </c>
      <c r="B67">
        <f>Grades!B67</f>
        <v>0</v>
      </c>
      <c r="C67">
        <f>Grades!C67</f>
        <v>0</v>
      </c>
      <c r="D67" s="9">
        <f t="shared" si="8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9"/>
        <v>0</v>
      </c>
      <c r="AC67" s="10">
        <f t="shared" si="10"/>
        <v>0</v>
      </c>
      <c r="AD67" s="10">
        <f t="shared" si="11"/>
        <v>0</v>
      </c>
      <c r="AE67" s="10">
        <f t="shared" si="12"/>
        <v>0</v>
      </c>
      <c r="AF67" s="10">
        <f t="shared" si="13"/>
        <v>0</v>
      </c>
      <c r="AG67" s="10">
        <f t="shared" si="14"/>
        <v>0</v>
      </c>
      <c r="AH67" s="10">
        <f t="shared" si="15"/>
        <v>0</v>
      </c>
      <c r="AI67" s="10">
        <f t="shared" si="16"/>
        <v>0</v>
      </c>
      <c r="AJ67" s="10">
        <f t="shared" si="17"/>
        <v>0</v>
      </c>
      <c r="AK67" s="10">
        <f t="shared" si="18"/>
        <v>0</v>
      </c>
      <c r="AL67" s="10">
        <f t="shared" si="19"/>
        <v>0</v>
      </c>
      <c r="AM67" s="10">
        <f t="shared" si="20"/>
        <v>0</v>
      </c>
      <c r="BC67" s="10">
        <f t="shared" si="30"/>
        <v>0</v>
      </c>
      <c r="BD67" s="10">
        <f t="shared" si="30"/>
        <v>0</v>
      </c>
      <c r="BE67" s="10">
        <f t="shared" si="30"/>
        <v>0</v>
      </c>
      <c r="BF67" s="10">
        <f t="shared" si="30"/>
        <v>0</v>
      </c>
      <c r="BG67" s="10">
        <f t="shared" si="30"/>
        <v>0</v>
      </c>
      <c r="BH67" s="10">
        <f t="shared" si="30"/>
        <v>0</v>
      </c>
      <c r="BI67" s="10">
        <f t="shared" si="30"/>
        <v>0</v>
      </c>
      <c r="BJ67" s="10">
        <f t="shared" si="30"/>
        <v>0</v>
      </c>
      <c r="BK67" s="10">
        <f t="shared" si="30"/>
        <v>0</v>
      </c>
      <c r="BL67" s="10">
        <f t="shared" si="30"/>
        <v>0</v>
      </c>
      <c r="BM67" s="10">
        <f t="shared" si="30"/>
        <v>0</v>
      </c>
      <c r="BN67" s="10">
        <f t="shared" si="30"/>
        <v>0</v>
      </c>
      <c r="BO67" s="10">
        <f t="shared" si="30"/>
        <v>0</v>
      </c>
      <c r="BP67" s="10">
        <f t="shared" si="30"/>
        <v>0</v>
      </c>
      <c r="BQ67" s="10">
        <f t="shared" si="30"/>
        <v>0</v>
      </c>
      <c r="BR67" s="10">
        <f t="shared" si="30"/>
        <v>0</v>
      </c>
      <c r="BS67" s="10">
        <f t="shared" si="29"/>
        <v>0</v>
      </c>
      <c r="BT67" s="10">
        <f t="shared" si="29"/>
        <v>0</v>
      </c>
      <c r="BU67" s="10">
        <f t="shared" si="29"/>
        <v>0</v>
      </c>
      <c r="BV67" s="10">
        <f t="shared" si="29"/>
        <v>0</v>
      </c>
      <c r="BW67" s="10">
        <f t="shared" si="29"/>
        <v>0</v>
      </c>
      <c r="BX67" s="10">
        <f t="shared" si="29"/>
        <v>0</v>
      </c>
      <c r="BY67" s="10">
        <f t="shared" si="29"/>
        <v>0</v>
      </c>
      <c r="BZ67" s="10">
        <f t="shared" si="29"/>
        <v>0</v>
      </c>
    </row>
    <row r="68" spans="1:78">
      <c r="A68">
        <f>Grades!A68</f>
        <v>0</v>
      </c>
      <c r="B68">
        <f>Grades!B68</f>
        <v>0</v>
      </c>
      <c r="C68">
        <f>Grades!C68</f>
        <v>0</v>
      </c>
      <c r="D68" s="9">
        <f t="shared" si="8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9"/>
        <v>0</v>
      </c>
      <c r="AC68" s="10">
        <f t="shared" si="10"/>
        <v>0</v>
      </c>
      <c r="AD68" s="10">
        <f t="shared" si="11"/>
        <v>0</v>
      </c>
      <c r="AE68" s="10">
        <f t="shared" si="12"/>
        <v>0</v>
      </c>
      <c r="AF68" s="10">
        <f t="shared" si="13"/>
        <v>0</v>
      </c>
      <c r="AG68" s="10">
        <f t="shared" si="14"/>
        <v>0</v>
      </c>
      <c r="AH68" s="10">
        <f t="shared" si="15"/>
        <v>0</v>
      </c>
      <c r="AI68" s="10">
        <f t="shared" si="16"/>
        <v>0</v>
      </c>
      <c r="AJ68" s="10">
        <f t="shared" si="17"/>
        <v>0</v>
      </c>
      <c r="AK68" s="10">
        <f t="shared" si="18"/>
        <v>0</v>
      </c>
      <c r="AL68" s="10">
        <f t="shared" si="19"/>
        <v>0</v>
      </c>
      <c r="AM68" s="10">
        <f t="shared" si="20"/>
        <v>0</v>
      </c>
      <c r="BC68" s="10">
        <f t="shared" si="30"/>
        <v>0</v>
      </c>
      <c r="BD68" s="10">
        <f t="shared" si="30"/>
        <v>0</v>
      </c>
      <c r="BE68" s="10">
        <f t="shared" si="30"/>
        <v>0</v>
      </c>
      <c r="BF68" s="10">
        <f t="shared" si="30"/>
        <v>0</v>
      </c>
      <c r="BG68" s="10">
        <f t="shared" si="30"/>
        <v>0</v>
      </c>
      <c r="BH68" s="10">
        <f t="shared" si="30"/>
        <v>0</v>
      </c>
      <c r="BI68" s="10">
        <f t="shared" si="30"/>
        <v>0</v>
      </c>
      <c r="BJ68" s="10">
        <f t="shared" si="30"/>
        <v>0</v>
      </c>
      <c r="BK68" s="10">
        <f t="shared" si="30"/>
        <v>0</v>
      </c>
      <c r="BL68" s="10">
        <f t="shared" si="30"/>
        <v>0</v>
      </c>
      <c r="BM68" s="10">
        <f t="shared" si="30"/>
        <v>0</v>
      </c>
      <c r="BN68" s="10">
        <f t="shared" si="30"/>
        <v>0</v>
      </c>
      <c r="BO68" s="10">
        <f t="shared" si="30"/>
        <v>0</v>
      </c>
      <c r="BP68" s="10">
        <f t="shared" si="30"/>
        <v>0</v>
      </c>
      <c r="BQ68" s="10">
        <f t="shared" si="30"/>
        <v>0</v>
      </c>
      <c r="BR68" s="10">
        <f t="shared" si="30"/>
        <v>0</v>
      </c>
      <c r="BS68" s="10">
        <f t="shared" si="29"/>
        <v>0</v>
      </c>
      <c r="BT68" s="10">
        <f t="shared" si="29"/>
        <v>0</v>
      </c>
      <c r="BU68" s="10">
        <f t="shared" si="29"/>
        <v>0</v>
      </c>
      <c r="BV68" s="10">
        <f t="shared" si="29"/>
        <v>0</v>
      </c>
      <c r="BW68" s="10">
        <f t="shared" si="29"/>
        <v>0</v>
      </c>
      <c r="BX68" s="10">
        <f t="shared" si="29"/>
        <v>0</v>
      </c>
      <c r="BY68" s="10">
        <f t="shared" si="29"/>
        <v>0</v>
      </c>
      <c r="BZ68" s="10">
        <f t="shared" si="29"/>
        <v>0</v>
      </c>
    </row>
    <row r="69" spans="1:78">
      <c r="A69">
        <f>Grades!A69</f>
        <v>0</v>
      </c>
      <c r="B69">
        <f>Grades!B69</f>
        <v>0</v>
      </c>
      <c r="C69">
        <f>Grades!C69</f>
        <v>0</v>
      </c>
      <c r="D69" s="9">
        <f t="shared" si="8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9"/>
        <v>0</v>
      </c>
      <c r="AC69" s="10">
        <f t="shared" si="10"/>
        <v>0</v>
      </c>
      <c r="AD69" s="10">
        <f t="shared" si="11"/>
        <v>0</v>
      </c>
      <c r="AE69" s="10">
        <f t="shared" si="12"/>
        <v>0</v>
      </c>
      <c r="AF69" s="10">
        <f t="shared" si="13"/>
        <v>0</v>
      </c>
      <c r="AG69" s="10">
        <f t="shared" si="14"/>
        <v>0</v>
      </c>
      <c r="AH69" s="10">
        <f t="shared" si="15"/>
        <v>0</v>
      </c>
      <c r="AI69" s="10">
        <f t="shared" si="16"/>
        <v>0</v>
      </c>
      <c r="AJ69" s="10">
        <f t="shared" si="17"/>
        <v>0</v>
      </c>
      <c r="AK69" s="10">
        <f t="shared" si="18"/>
        <v>0</v>
      </c>
      <c r="AL69" s="10">
        <f t="shared" si="19"/>
        <v>0</v>
      </c>
      <c r="AM69" s="10">
        <f t="shared" si="20"/>
        <v>0</v>
      </c>
      <c r="BC69" s="10">
        <f t="shared" si="30"/>
        <v>0</v>
      </c>
      <c r="BD69" s="10">
        <f t="shared" si="30"/>
        <v>0</v>
      </c>
      <c r="BE69" s="10">
        <f t="shared" si="30"/>
        <v>0</v>
      </c>
      <c r="BF69" s="10">
        <f t="shared" si="30"/>
        <v>0</v>
      </c>
      <c r="BG69" s="10">
        <f t="shared" si="30"/>
        <v>0</v>
      </c>
      <c r="BH69" s="10">
        <f t="shared" si="30"/>
        <v>0</v>
      </c>
      <c r="BI69" s="10">
        <f t="shared" si="30"/>
        <v>0</v>
      </c>
      <c r="BJ69" s="10">
        <f t="shared" si="30"/>
        <v>0</v>
      </c>
      <c r="BK69" s="10">
        <f t="shared" si="30"/>
        <v>0</v>
      </c>
      <c r="BL69" s="10">
        <f t="shared" si="30"/>
        <v>0</v>
      </c>
      <c r="BM69" s="10">
        <f t="shared" si="30"/>
        <v>0</v>
      </c>
      <c r="BN69" s="10">
        <f t="shared" si="30"/>
        <v>0</v>
      </c>
      <c r="BO69" s="10">
        <f t="shared" si="30"/>
        <v>0</v>
      </c>
      <c r="BP69" s="10">
        <f t="shared" si="30"/>
        <v>0</v>
      </c>
      <c r="BQ69" s="10">
        <f t="shared" si="30"/>
        <v>0</v>
      </c>
      <c r="BR69" s="10">
        <f t="shared" si="30"/>
        <v>0</v>
      </c>
      <c r="BS69" s="10">
        <f t="shared" si="29"/>
        <v>0</v>
      </c>
      <c r="BT69" s="10">
        <f t="shared" si="29"/>
        <v>0</v>
      </c>
      <c r="BU69" s="10">
        <f t="shared" si="29"/>
        <v>0</v>
      </c>
      <c r="BV69" s="10">
        <f t="shared" si="29"/>
        <v>0</v>
      </c>
      <c r="BW69" s="10">
        <f t="shared" si="29"/>
        <v>0</v>
      </c>
      <c r="BX69" s="10">
        <f t="shared" si="29"/>
        <v>0</v>
      </c>
      <c r="BY69" s="10">
        <f t="shared" si="29"/>
        <v>0</v>
      </c>
      <c r="BZ69" s="10">
        <f t="shared" si="29"/>
        <v>0</v>
      </c>
    </row>
    <row r="70" spans="1:78">
      <c r="A70">
        <f>Grades!A70</f>
        <v>0</v>
      </c>
      <c r="B70">
        <f>Grades!B70</f>
        <v>0</v>
      </c>
      <c r="C70">
        <f>Grades!C70</f>
        <v>0</v>
      </c>
      <c r="D70" s="9">
        <f t="shared" si="8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9"/>
        <v>0</v>
      </c>
      <c r="AC70" s="10">
        <f t="shared" si="10"/>
        <v>0</v>
      </c>
      <c r="AD70" s="10">
        <f t="shared" si="11"/>
        <v>0</v>
      </c>
      <c r="AE70" s="10">
        <f t="shared" si="12"/>
        <v>0</v>
      </c>
      <c r="AF70" s="10">
        <f t="shared" si="13"/>
        <v>0</v>
      </c>
      <c r="AG70" s="10">
        <f t="shared" si="14"/>
        <v>0</v>
      </c>
      <c r="AH70" s="10">
        <f t="shared" si="15"/>
        <v>0</v>
      </c>
      <c r="AI70" s="10">
        <f t="shared" si="16"/>
        <v>0</v>
      </c>
      <c r="AJ70" s="10">
        <f t="shared" si="17"/>
        <v>0</v>
      </c>
      <c r="AK70" s="10">
        <f t="shared" si="18"/>
        <v>0</v>
      </c>
      <c r="AL70" s="10">
        <f t="shared" si="19"/>
        <v>0</v>
      </c>
      <c r="AM70" s="10">
        <f t="shared" si="20"/>
        <v>0</v>
      </c>
      <c r="BC70" s="10">
        <f t="shared" si="30"/>
        <v>0</v>
      </c>
      <c r="BD70" s="10">
        <f t="shared" si="30"/>
        <v>0</v>
      </c>
      <c r="BE70" s="10">
        <f t="shared" si="30"/>
        <v>0</v>
      </c>
      <c r="BF70" s="10">
        <f t="shared" si="30"/>
        <v>0</v>
      </c>
      <c r="BG70" s="10">
        <f t="shared" si="30"/>
        <v>0</v>
      </c>
      <c r="BH70" s="10">
        <f t="shared" si="30"/>
        <v>0</v>
      </c>
      <c r="BI70" s="10">
        <f t="shared" si="30"/>
        <v>0</v>
      </c>
      <c r="BJ70" s="10">
        <f t="shared" si="30"/>
        <v>0</v>
      </c>
      <c r="BK70" s="10">
        <f t="shared" si="30"/>
        <v>0</v>
      </c>
      <c r="BL70" s="10">
        <f t="shared" si="30"/>
        <v>0</v>
      </c>
      <c r="BM70" s="10">
        <f t="shared" si="30"/>
        <v>0</v>
      </c>
      <c r="BN70" s="10">
        <f t="shared" si="30"/>
        <v>0</v>
      </c>
      <c r="BO70" s="10">
        <f t="shared" si="30"/>
        <v>0</v>
      </c>
      <c r="BP70" s="10">
        <f t="shared" si="30"/>
        <v>0</v>
      </c>
      <c r="BQ70" s="10">
        <f t="shared" si="30"/>
        <v>0</v>
      </c>
      <c r="BR70" s="10">
        <f t="shared" si="30"/>
        <v>0</v>
      </c>
      <c r="BS70" s="10">
        <f t="shared" si="29"/>
        <v>0</v>
      </c>
      <c r="BT70" s="10">
        <f t="shared" si="29"/>
        <v>0</v>
      </c>
      <c r="BU70" s="10">
        <f t="shared" si="29"/>
        <v>0</v>
      </c>
      <c r="BV70" s="10">
        <f t="shared" si="29"/>
        <v>0</v>
      </c>
      <c r="BW70" s="10">
        <f t="shared" si="29"/>
        <v>0</v>
      </c>
      <c r="BX70" s="10">
        <f t="shared" si="29"/>
        <v>0</v>
      </c>
      <c r="BY70" s="10">
        <f t="shared" si="29"/>
        <v>0</v>
      </c>
      <c r="BZ70" s="10">
        <f t="shared" si="29"/>
        <v>0</v>
      </c>
    </row>
    <row r="71" spans="1:78">
      <c r="A71">
        <f>Grades!A71</f>
        <v>0</v>
      </c>
      <c r="B71">
        <f>Grades!B71</f>
        <v>0</v>
      </c>
      <c r="C71">
        <f>Grades!C71</f>
        <v>0</v>
      </c>
      <c r="D71" s="9">
        <f t="shared" si="8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9"/>
        <v>0</v>
      </c>
      <c r="AC71" s="10">
        <f t="shared" si="10"/>
        <v>0</v>
      </c>
      <c r="AD71" s="10">
        <f t="shared" si="11"/>
        <v>0</v>
      </c>
      <c r="AE71" s="10">
        <f t="shared" si="12"/>
        <v>0</v>
      </c>
      <c r="AF71" s="10">
        <f t="shared" si="13"/>
        <v>0</v>
      </c>
      <c r="AG71" s="10">
        <f t="shared" si="14"/>
        <v>0</v>
      </c>
      <c r="AH71" s="10">
        <f t="shared" si="15"/>
        <v>0</v>
      </c>
      <c r="AI71" s="10">
        <f t="shared" si="16"/>
        <v>0</v>
      </c>
      <c r="AJ71" s="10">
        <f t="shared" si="17"/>
        <v>0</v>
      </c>
      <c r="AK71" s="10">
        <f t="shared" si="18"/>
        <v>0</v>
      </c>
      <c r="AL71" s="10">
        <f t="shared" si="19"/>
        <v>0</v>
      </c>
      <c r="AM71" s="10">
        <f t="shared" si="20"/>
        <v>0</v>
      </c>
      <c r="BC71" s="10">
        <f t="shared" si="30"/>
        <v>0</v>
      </c>
      <c r="BD71" s="10">
        <f t="shared" si="30"/>
        <v>0</v>
      </c>
      <c r="BE71" s="10">
        <f t="shared" si="30"/>
        <v>0</v>
      </c>
      <c r="BF71" s="10">
        <f t="shared" si="30"/>
        <v>0</v>
      </c>
      <c r="BG71" s="10">
        <f t="shared" si="30"/>
        <v>0</v>
      </c>
      <c r="BH71" s="10">
        <f t="shared" si="30"/>
        <v>0</v>
      </c>
      <c r="BI71" s="10">
        <f t="shared" si="30"/>
        <v>0</v>
      </c>
      <c r="BJ71" s="10">
        <f t="shared" si="30"/>
        <v>0</v>
      </c>
      <c r="BK71" s="10">
        <f t="shared" si="30"/>
        <v>0</v>
      </c>
      <c r="BL71" s="10">
        <f t="shared" si="30"/>
        <v>0</v>
      </c>
      <c r="BM71" s="10">
        <f t="shared" si="30"/>
        <v>0</v>
      </c>
      <c r="BN71" s="10">
        <f t="shared" si="30"/>
        <v>0</v>
      </c>
      <c r="BO71" s="10">
        <f t="shared" si="30"/>
        <v>0</v>
      </c>
      <c r="BP71" s="10">
        <f t="shared" si="30"/>
        <v>0</v>
      </c>
      <c r="BQ71" s="10">
        <f t="shared" si="30"/>
        <v>0</v>
      </c>
      <c r="BR71" s="10">
        <f t="shared" si="30"/>
        <v>0</v>
      </c>
      <c r="BS71" s="10">
        <f t="shared" si="29"/>
        <v>0</v>
      </c>
      <c r="BT71" s="10">
        <f t="shared" si="29"/>
        <v>0</v>
      </c>
      <c r="BU71" s="10">
        <f t="shared" si="29"/>
        <v>0</v>
      </c>
      <c r="BV71" s="10">
        <f t="shared" si="29"/>
        <v>0</v>
      </c>
      <c r="BW71" s="10">
        <f t="shared" si="29"/>
        <v>0</v>
      </c>
      <c r="BX71" s="10">
        <f t="shared" si="29"/>
        <v>0</v>
      </c>
      <c r="BY71" s="10">
        <f t="shared" si="29"/>
        <v>0</v>
      </c>
      <c r="BZ71" s="10">
        <f t="shared" si="29"/>
        <v>0</v>
      </c>
    </row>
    <row r="72" spans="1:78">
      <c r="A72">
        <f>Grades!A72</f>
        <v>0</v>
      </c>
      <c r="B72">
        <f>Grades!B72</f>
        <v>0</v>
      </c>
      <c r="C72">
        <f>Grades!C72</f>
        <v>0</v>
      </c>
      <c r="D72" s="9">
        <f t="shared" si="8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9"/>
        <v>0</v>
      </c>
      <c r="AC72" s="10">
        <f t="shared" si="10"/>
        <v>0</v>
      </c>
      <c r="AD72" s="10">
        <f t="shared" si="11"/>
        <v>0</v>
      </c>
      <c r="AE72" s="10">
        <f t="shared" si="12"/>
        <v>0</v>
      </c>
      <c r="AF72" s="10">
        <f t="shared" si="13"/>
        <v>0</v>
      </c>
      <c r="AG72" s="10">
        <f t="shared" si="14"/>
        <v>0</v>
      </c>
      <c r="AH72" s="10">
        <f t="shared" si="15"/>
        <v>0</v>
      </c>
      <c r="AI72" s="10">
        <f t="shared" si="16"/>
        <v>0</v>
      </c>
      <c r="AJ72" s="10">
        <f t="shared" si="17"/>
        <v>0</v>
      </c>
      <c r="AK72" s="10">
        <f t="shared" si="18"/>
        <v>0</v>
      </c>
      <c r="AL72" s="10">
        <f t="shared" si="19"/>
        <v>0</v>
      </c>
      <c r="AM72" s="10">
        <f t="shared" si="20"/>
        <v>0</v>
      </c>
      <c r="BC72" s="10">
        <f t="shared" si="30"/>
        <v>0</v>
      </c>
      <c r="BD72" s="10">
        <f t="shared" si="30"/>
        <v>0</v>
      </c>
      <c r="BE72" s="10">
        <f t="shared" si="30"/>
        <v>0</v>
      </c>
      <c r="BF72" s="10">
        <f t="shared" si="30"/>
        <v>0</v>
      </c>
      <c r="BG72" s="10">
        <f t="shared" si="30"/>
        <v>0</v>
      </c>
      <c r="BH72" s="10">
        <f t="shared" si="30"/>
        <v>0</v>
      </c>
      <c r="BI72" s="10">
        <f t="shared" si="30"/>
        <v>0</v>
      </c>
      <c r="BJ72" s="10">
        <f t="shared" si="30"/>
        <v>0</v>
      </c>
      <c r="BK72" s="10">
        <f t="shared" si="30"/>
        <v>0</v>
      </c>
      <c r="BL72" s="10">
        <f t="shared" si="30"/>
        <v>0</v>
      </c>
      <c r="BM72" s="10">
        <f t="shared" si="30"/>
        <v>0</v>
      </c>
      <c r="BN72" s="10">
        <f t="shared" si="30"/>
        <v>0</v>
      </c>
      <c r="BO72" s="10">
        <f t="shared" si="30"/>
        <v>0</v>
      </c>
      <c r="BP72" s="10">
        <f t="shared" si="30"/>
        <v>0</v>
      </c>
      <c r="BQ72" s="10">
        <f t="shared" si="30"/>
        <v>0</v>
      </c>
      <c r="BR72" s="10">
        <f t="shared" si="30"/>
        <v>0</v>
      </c>
      <c r="BS72" s="10">
        <f t="shared" si="29"/>
        <v>0</v>
      </c>
      <c r="BT72" s="10">
        <f t="shared" si="29"/>
        <v>0</v>
      </c>
      <c r="BU72" s="10">
        <f t="shared" si="29"/>
        <v>0</v>
      </c>
      <c r="BV72" s="10">
        <f t="shared" si="29"/>
        <v>0</v>
      </c>
      <c r="BW72" s="10">
        <f t="shared" si="29"/>
        <v>0</v>
      </c>
      <c r="BX72" s="10">
        <f t="shared" si="29"/>
        <v>0</v>
      </c>
      <c r="BY72" s="10">
        <f t="shared" si="29"/>
        <v>0</v>
      </c>
      <c r="BZ72" s="10">
        <f t="shared" si="29"/>
        <v>0</v>
      </c>
    </row>
    <row r="73" spans="1:78">
      <c r="A73">
        <f>Grades!A73</f>
        <v>0</v>
      </c>
      <c r="B73">
        <f>Grades!B73</f>
        <v>0</v>
      </c>
      <c r="C73">
        <f>Grades!C73</f>
        <v>0</v>
      </c>
      <c r="D73" s="9">
        <f t="shared" si="8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9"/>
        <v>0</v>
      </c>
      <c r="AC73" s="10">
        <f t="shared" si="10"/>
        <v>0</v>
      </c>
      <c r="AD73" s="10">
        <f t="shared" si="11"/>
        <v>0</v>
      </c>
      <c r="AE73" s="10">
        <f t="shared" si="12"/>
        <v>0</v>
      </c>
      <c r="AF73" s="10">
        <f t="shared" si="13"/>
        <v>0</v>
      </c>
      <c r="AG73" s="10">
        <f t="shared" si="14"/>
        <v>0</v>
      </c>
      <c r="AH73" s="10">
        <f t="shared" si="15"/>
        <v>0</v>
      </c>
      <c r="AI73" s="10">
        <f t="shared" si="16"/>
        <v>0</v>
      </c>
      <c r="AJ73" s="10">
        <f t="shared" si="17"/>
        <v>0</v>
      </c>
      <c r="AK73" s="10">
        <f t="shared" si="18"/>
        <v>0</v>
      </c>
      <c r="AL73" s="10">
        <f t="shared" si="19"/>
        <v>0</v>
      </c>
      <c r="AM73" s="10">
        <f t="shared" si="20"/>
        <v>0</v>
      </c>
      <c r="BC73" s="10">
        <f t="shared" si="30"/>
        <v>0</v>
      </c>
      <c r="BD73" s="10">
        <f t="shared" si="30"/>
        <v>0</v>
      </c>
      <c r="BE73" s="10">
        <f t="shared" si="30"/>
        <v>0</v>
      </c>
      <c r="BF73" s="10">
        <f t="shared" si="30"/>
        <v>0</v>
      </c>
      <c r="BG73" s="10">
        <f t="shared" si="30"/>
        <v>0</v>
      </c>
      <c r="BH73" s="10">
        <f t="shared" si="30"/>
        <v>0</v>
      </c>
      <c r="BI73" s="10">
        <f t="shared" si="30"/>
        <v>0</v>
      </c>
      <c r="BJ73" s="10">
        <f t="shared" si="30"/>
        <v>0</v>
      </c>
      <c r="BK73" s="10">
        <f t="shared" si="30"/>
        <v>0</v>
      </c>
      <c r="BL73" s="10">
        <f t="shared" si="30"/>
        <v>0</v>
      </c>
      <c r="BM73" s="10">
        <f t="shared" si="30"/>
        <v>0</v>
      </c>
      <c r="BN73" s="10">
        <f t="shared" si="30"/>
        <v>0</v>
      </c>
      <c r="BO73" s="10">
        <f t="shared" si="30"/>
        <v>0</v>
      </c>
      <c r="BP73" s="10">
        <f t="shared" si="30"/>
        <v>0</v>
      </c>
      <c r="BQ73" s="10">
        <f t="shared" si="30"/>
        <v>0</v>
      </c>
      <c r="BR73" s="10">
        <f t="shared" si="30"/>
        <v>0</v>
      </c>
      <c r="BS73" s="10">
        <f t="shared" si="29"/>
        <v>0</v>
      </c>
      <c r="BT73" s="10">
        <f t="shared" si="29"/>
        <v>0</v>
      </c>
      <c r="BU73" s="10">
        <f t="shared" si="29"/>
        <v>0</v>
      </c>
      <c r="BV73" s="10">
        <f t="shared" si="29"/>
        <v>0</v>
      </c>
      <c r="BW73" s="10">
        <f t="shared" si="29"/>
        <v>0</v>
      </c>
      <c r="BX73" s="10">
        <f t="shared" si="29"/>
        <v>0</v>
      </c>
      <c r="BY73" s="10">
        <f t="shared" si="29"/>
        <v>0</v>
      </c>
      <c r="BZ73" s="10">
        <f t="shared" si="29"/>
        <v>0</v>
      </c>
    </row>
    <row r="74" spans="1:78">
      <c r="A74">
        <f>Grades!A74</f>
        <v>0</v>
      </c>
      <c r="B74">
        <f>Grades!B74</f>
        <v>0</v>
      </c>
      <c r="C74">
        <f>Grades!C74</f>
        <v>0</v>
      </c>
      <c r="D74" s="9">
        <f t="shared" si="8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9"/>
        <v>0</v>
      </c>
      <c r="AC74" s="10">
        <f t="shared" si="10"/>
        <v>0</v>
      </c>
      <c r="AD74" s="10">
        <f t="shared" si="11"/>
        <v>0</v>
      </c>
      <c r="AE74" s="10">
        <f t="shared" si="12"/>
        <v>0</v>
      </c>
      <c r="AF74" s="10">
        <f t="shared" si="13"/>
        <v>0</v>
      </c>
      <c r="AG74" s="10">
        <f t="shared" si="14"/>
        <v>0</v>
      </c>
      <c r="AH74" s="10">
        <f t="shared" si="15"/>
        <v>0</v>
      </c>
      <c r="AI74" s="10">
        <f t="shared" si="16"/>
        <v>0</v>
      </c>
      <c r="AJ74" s="10">
        <f t="shared" si="17"/>
        <v>0</v>
      </c>
      <c r="AK74" s="10">
        <f t="shared" si="18"/>
        <v>0</v>
      </c>
      <c r="AL74" s="10">
        <f t="shared" si="19"/>
        <v>0</v>
      </c>
      <c r="AM74" s="10">
        <f t="shared" si="20"/>
        <v>0</v>
      </c>
      <c r="BC74" s="10">
        <f t="shared" si="30"/>
        <v>0</v>
      </c>
      <c r="BD74" s="10">
        <f t="shared" si="30"/>
        <v>0</v>
      </c>
      <c r="BE74" s="10">
        <f t="shared" si="30"/>
        <v>0</v>
      </c>
      <c r="BF74" s="10">
        <f t="shared" si="30"/>
        <v>0</v>
      </c>
      <c r="BG74" s="10">
        <f t="shared" si="30"/>
        <v>0</v>
      </c>
      <c r="BH74" s="10">
        <f t="shared" si="30"/>
        <v>0</v>
      </c>
      <c r="BI74" s="10">
        <f t="shared" si="30"/>
        <v>0</v>
      </c>
      <c r="BJ74" s="10">
        <f t="shared" si="30"/>
        <v>0</v>
      </c>
      <c r="BK74" s="10">
        <f t="shared" si="30"/>
        <v>0</v>
      </c>
      <c r="BL74" s="10">
        <f t="shared" si="30"/>
        <v>0</v>
      </c>
      <c r="BM74" s="10">
        <f t="shared" si="30"/>
        <v>0</v>
      </c>
      <c r="BN74" s="10">
        <f t="shared" si="30"/>
        <v>0</v>
      </c>
      <c r="BO74" s="10">
        <f t="shared" si="30"/>
        <v>0</v>
      </c>
      <c r="BP74" s="10">
        <f t="shared" si="30"/>
        <v>0</v>
      </c>
      <c r="BQ74" s="10">
        <f t="shared" si="30"/>
        <v>0</v>
      </c>
      <c r="BR74" s="10">
        <f t="shared" si="30"/>
        <v>0</v>
      </c>
      <c r="BS74" s="10">
        <f t="shared" si="29"/>
        <v>0</v>
      </c>
      <c r="BT74" s="10">
        <f t="shared" si="29"/>
        <v>0</v>
      </c>
      <c r="BU74" s="10">
        <f t="shared" si="29"/>
        <v>0</v>
      </c>
      <c r="BV74" s="10">
        <f t="shared" si="29"/>
        <v>0</v>
      </c>
      <c r="BW74" s="10">
        <f t="shared" si="29"/>
        <v>0</v>
      </c>
      <c r="BX74" s="10">
        <f t="shared" si="29"/>
        <v>0</v>
      </c>
      <c r="BY74" s="10">
        <f t="shared" si="29"/>
        <v>0</v>
      </c>
      <c r="BZ74" s="10">
        <f t="shared" si="29"/>
        <v>0</v>
      </c>
    </row>
    <row r="75" spans="1:78">
      <c r="A75">
        <f>Grades!A75</f>
        <v>0</v>
      </c>
      <c r="B75">
        <f>Grades!B75</f>
        <v>0</v>
      </c>
      <c r="C75">
        <f>Grades!C75</f>
        <v>0</v>
      </c>
      <c r="D75" s="9">
        <f t="shared" si="8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9"/>
        <v>0</v>
      </c>
      <c r="AC75" s="10">
        <f t="shared" si="10"/>
        <v>0</v>
      </c>
      <c r="AD75" s="10">
        <f t="shared" si="11"/>
        <v>0</v>
      </c>
      <c r="AE75" s="10">
        <f t="shared" si="12"/>
        <v>0</v>
      </c>
      <c r="AF75" s="10">
        <f t="shared" si="13"/>
        <v>0</v>
      </c>
      <c r="AG75" s="10">
        <f t="shared" si="14"/>
        <v>0</v>
      </c>
      <c r="AH75" s="10">
        <f t="shared" si="15"/>
        <v>0</v>
      </c>
      <c r="AI75" s="10">
        <f t="shared" si="16"/>
        <v>0</v>
      </c>
      <c r="AJ75" s="10">
        <f t="shared" si="17"/>
        <v>0</v>
      </c>
      <c r="AK75" s="10">
        <f t="shared" si="18"/>
        <v>0</v>
      </c>
      <c r="AL75" s="10">
        <f t="shared" si="19"/>
        <v>0</v>
      </c>
      <c r="AM75" s="10">
        <f t="shared" si="20"/>
        <v>0</v>
      </c>
      <c r="BC75" s="10">
        <f t="shared" si="30"/>
        <v>0</v>
      </c>
      <c r="BD75" s="10">
        <f t="shared" si="30"/>
        <v>0</v>
      </c>
      <c r="BE75" s="10">
        <f t="shared" si="30"/>
        <v>0</v>
      </c>
      <c r="BF75" s="10">
        <f t="shared" si="30"/>
        <v>0</v>
      </c>
      <c r="BG75" s="10">
        <f t="shared" si="30"/>
        <v>0</v>
      </c>
      <c r="BH75" s="10">
        <f t="shared" si="30"/>
        <v>0</v>
      </c>
      <c r="BI75" s="10">
        <f t="shared" si="30"/>
        <v>0</v>
      </c>
      <c r="BJ75" s="10">
        <f t="shared" si="30"/>
        <v>0</v>
      </c>
      <c r="BK75" s="10">
        <f t="shared" si="30"/>
        <v>0</v>
      </c>
      <c r="BL75" s="10">
        <f t="shared" si="30"/>
        <v>0</v>
      </c>
      <c r="BM75" s="10">
        <f t="shared" si="30"/>
        <v>0</v>
      </c>
      <c r="BN75" s="10">
        <f t="shared" si="30"/>
        <v>0</v>
      </c>
      <c r="BO75" s="10">
        <f t="shared" si="30"/>
        <v>0</v>
      </c>
      <c r="BP75" s="10">
        <f t="shared" si="30"/>
        <v>0</v>
      </c>
      <c r="BQ75" s="10">
        <f t="shared" si="30"/>
        <v>0</v>
      </c>
      <c r="BR75" s="10">
        <f t="shared" ref="BR75:BZ90" si="31">IF(BR$7&gt;0,SUMIF($E$8:$Z$8,BR$6,$E75:$Z75)/BR$7,0)</f>
        <v>0</v>
      </c>
      <c r="BS75" s="10">
        <f t="shared" si="31"/>
        <v>0</v>
      </c>
      <c r="BT75" s="10">
        <f t="shared" si="31"/>
        <v>0</v>
      </c>
      <c r="BU75" s="10">
        <f t="shared" si="31"/>
        <v>0</v>
      </c>
      <c r="BV75" s="10">
        <f t="shared" si="31"/>
        <v>0</v>
      </c>
      <c r="BW75" s="10">
        <f t="shared" si="31"/>
        <v>0</v>
      </c>
      <c r="BX75" s="10">
        <f t="shared" si="31"/>
        <v>0</v>
      </c>
      <c r="BY75" s="10">
        <f t="shared" si="31"/>
        <v>0</v>
      </c>
      <c r="BZ75" s="10">
        <f t="shared" si="31"/>
        <v>0</v>
      </c>
    </row>
    <row r="76" spans="1:78">
      <c r="A76">
        <f>Grades!A76</f>
        <v>0</v>
      </c>
      <c r="B76">
        <f>Grades!B76</f>
        <v>0</v>
      </c>
      <c r="C76">
        <f>Grades!C76</f>
        <v>0</v>
      </c>
      <c r="D76" s="9">
        <f t="shared" ref="D76:D139" si="32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3">IF(AB$7&gt;0,SUMIF($E$9:$Z$9,"3.1.1 ",$E76:$Z76)/AB$7,0)</f>
        <v>0</v>
      </c>
      <c r="AC76" s="10">
        <f t="shared" ref="AC76:AC139" si="34">IF(AC$7&gt;0,SUMIF($E$9:$Z$9,"3.1.2 ",$E76:$Z76)/AC$7,0)</f>
        <v>0</v>
      </c>
      <c r="AD76" s="10">
        <f t="shared" ref="AD76:AD139" si="35">IF(AD$7&gt;0,SUMIF($E$9:$Z$9,"3.1.3 ",$E76:$Z76)/AD$7,0)</f>
        <v>0</v>
      </c>
      <c r="AE76" s="10">
        <f t="shared" ref="AE76:AE139" si="36">IF(AE$7&gt;0,SUMIF($E$9:$Z$9,"3.1.4 ",$E76:$Z76)/AE$7,0)</f>
        <v>0</v>
      </c>
      <c r="AF76" s="10">
        <f t="shared" ref="AF76:AF139" si="37">IF(AF$7&gt;0,SUMIF($E$9:$Z$9,"3.1.5 ",$E76:$Z76)/AF$7,0)</f>
        <v>0</v>
      </c>
      <c r="AG76" s="10">
        <f t="shared" ref="AG76:AG139" si="38">IF(AG$7&gt;0,SUMIF($E$9:$Z$9,"3.1.6 ",$E76:$Z76)/AG$7,0)</f>
        <v>0</v>
      </c>
      <c r="AH76" s="10">
        <f t="shared" ref="AH76:AH139" si="39">IF(AH$7&gt;0,SUMIF($E$9:$Z$9,"3.1.7 ",$E76:$Z76)/AH$7,0)</f>
        <v>0</v>
      </c>
      <c r="AI76" s="10">
        <f t="shared" ref="AI76:AI139" si="40">IF(AI$7&gt;0,SUMIF($E$9:$Z$9,"3.1.8 ",$E76:$Z76)/AI$7,0)</f>
        <v>0</v>
      </c>
      <c r="AJ76" s="10">
        <f t="shared" ref="AJ76:AJ139" si="41">IF(AJ$7&gt;0,SUMIF($E$9:$Z$9,"3.1.9 ",$E76:$Z76)/AJ$7,0)</f>
        <v>0</v>
      </c>
      <c r="AK76" s="10">
        <f t="shared" ref="AK76:AK139" si="42">IF(AK$7&gt;0,SUMIF($E$9:$Z$9,"3.1.10",$E76:$Z76)/AK$7,0)</f>
        <v>0</v>
      </c>
      <c r="AL76" s="10">
        <f t="shared" ref="AL76:AL139" si="43">IF(AL$7&gt;0,SUMIF($E$9:$Z$9,"3.1.11",$E76:$Z76)/AL$7,0)</f>
        <v>0</v>
      </c>
      <c r="AM76" s="10">
        <f t="shared" ref="AM76:AM139" si="44">IF(AM$7&gt;0,SUMIF($E$9:$Z$9,"3.1.12",$E76:$Z76)/AM$7,0)</f>
        <v>0</v>
      </c>
      <c r="BC76" s="10">
        <f t="shared" ref="BC76:BR91" si="45">IF(BC$7&gt;0,SUMIF($E$8:$Z$8,BC$6,$E76:$Z76)/BC$7,0)</f>
        <v>0</v>
      </c>
      <c r="BD76" s="10">
        <f t="shared" si="45"/>
        <v>0</v>
      </c>
      <c r="BE76" s="10">
        <f t="shared" si="45"/>
        <v>0</v>
      </c>
      <c r="BF76" s="10">
        <f t="shared" si="45"/>
        <v>0</v>
      </c>
      <c r="BG76" s="10">
        <f t="shared" si="45"/>
        <v>0</v>
      </c>
      <c r="BH76" s="10">
        <f t="shared" si="45"/>
        <v>0</v>
      </c>
      <c r="BI76" s="10">
        <f t="shared" si="45"/>
        <v>0</v>
      </c>
      <c r="BJ76" s="10">
        <f t="shared" si="45"/>
        <v>0</v>
      </c>
      <c r="BK76" s="10">
        <f t="shared" si="45"/>
        <v>0</v>
      </c>
      <c r="BL76" s="10">
        <f t="shared" si="45"/>
        <v>0</v>
      </c>
      <c r="BM76" s="10">
        <f t="shared" si="45"/>
        <v>0</v>
      </c>
      <c r="BN76" s="10">
        <f t="shared" si="45"/>
        <v>0</v>
      </c>
      <c r="BO76" s="10">
        <f t="shared" si="45"/>
        <v>0</v>
      </c>
      <c r="BP76" s="10">
        <f t="shared" si="45"/>
        <v>0</v>
      </c>
      <c r="BQ76" s="10">
        <f t="shared" si="45"/>
        <v>0</v>
      </c>
      <c r="BR76" s="10">
        <f t="shared" si="45"/>
        <v>0</v>
      </c>
      <c r="BS76" s="10">
        <f t="shared" si="31"/>
        <v>0</v>
      </c>
      <c r="BT76" s="10">
        <f t="shared" si="31"/>
        <v>0</v>
      </c>
      <c r="BU76" s="10">
        <f t="shared" si="31"/>
        <v>0</v>
      </c>
      <c r="BV76" s="10">
        <f t="shared" si="31"/>
        <v>0</v>
      </c>
      <c r="BW76" s="10">
        <f t="shared" si="31"/>
        <v>0</v>
      </c>
      <c r="BX76" s="10">
        <f t="shared" si="31"/>
        <v>0</v>
      </c>
      <c r="BY76" s="10">
        <f t="shared" si="31"/>
        <v>0</v>
      </c>
      <c r="BZ76" s="10">
        <f t="shared" si="31"/>
        <v>0</v>
      </c>
    </row>
    <row r="77" spans="1:78">
      <c r="A77">
        <f>Grades!A77</f>
        <v>0</v>
      </c>
      <c r="B77">
        <f>Grades!B77</f>
        <v>0</v>
      </c>
      <c r="C77">
        <f>Grades!C77</f>
        <v>0</v>
      </c>
      <c r="D77" s="9">
        <f t="shared" si="32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3"/>
        <v>0</v>
      </c>
      <c r="AC77" s="10">
        <f t="shared" si="34"/>
        <v>0</v>
      </c>
      <c r="AD77" s="10">
        <f t="shared" si="35"/>
        <v>0</v>
      </c>
      <c r="AE77" s="10">
        <f t="shared" si="36"/>
        <v>0</v>
      </c>
      <c r="AF77" s="10">
        <f t="shared" si="37"/>
        <v>0</v>
      </c>
      <c r="AG77" s="10">
        <f t="shared" si="38"/>
        <v>0</v>
      </c>
      <c r="AH77" s="10">
        <f t="shared" si="39"/>
        <v>0</v>
      </c>
      <c r="AI77" s="10">
        <f t="shared" si="40"/>
        <v>0</v>
      </c>
      <c r="AJ77" s="10">
        <f t="shared" si="41"/>
        <v>0</v>
      </c>
      <c r="AK77" s="10">
        <f t="shared" si="42"/>
        <v>0</v>
      </c>
      <c r="AL77" s="10">
        <f t="shared" si="43"/>
        <v>0</v>
      </c>
      <c r="AM77" s="10">
        <f t="shared" si="44"/>
        <v>0</v>
      </c>
      <c r="BC77" s="10">
        <f t="shared" si="45"/>
        <v>0</v>
      </c>
      <c r="BD77" s="10">
        <f t="shared" si="45"/>
        <v>0</v>
      </c>
      <c r="BE77" s="10">
        <f t="shared" si="45"/>
        <v>0</v>
      </c>
      <c r="BF77" s="10">
        <f t="shared" si="45"/>
        <v>0</v>
      </c>
      <c r="BG77" s="10">
        <f t="shared" si="45"/>
        <v>0</v>
      </c>
      <c r="BH77" s="10">
        <f t="shared" si="45"/>
        <v>0</v>
      </c>
      <c r="BI77" s="10">
        <f t="shared" si="45"/>
        <v>0</v>
      </c>
      <c r="BJ77" s="10">
        <f t="shared" si="45"/>
        <v>0</v>
      </c>
      <c r="BK77" s="10">
        <f t="shared" si="45"/>
        <v>0</v>
      </c>
      <c r="BL77" s="10">
        <f t="shared" si="45"/>
        <v>0</v>
      </c>
      <c r="BM77" s="10">
        <f t="shared" si="45"/>
        <v>0</v>
      </c>
      <c r="BN77" s="10">
        <f t="shared" si="45"/>
        <v>0</v>
      </c>
      <c r="BO77" s="10">
        <f t="shared" si="45"/>
        <v>0</v>
      </c>
      <c r="BP77" s="10">
        <f t="shared" si="45"/>
        <v>0</v>
      </c>
      <c r="BQ77" s="10">
        <f t="shared" si="45"/>
        <v>0</v>
      </c>
      <c r="BR77" s="10">
        <f t="shared" si="45"/>
        <v>0</v>
      </c>
      <c r="BS77" s="10">
        <f t="shared" si="31"/>
        <v>0</v>
      </c>
      <c r="BT77" s="10">
        <f t="shared" si="31"/>
        <v>0</v>
      </c>
      <c r="BU77" s="10">
        <f t="shared" si="31"/>
        <v>0</v>
      </c>
      <c r="BV77" s="10">
        <f t="shared" si="31"/>
        <v>0</v>
      </c>
      <c r="BW77" s="10">
        <f t="shared" si="31"/>
        <v>0</v>
      </c>
      <c r="BX77" s="10">
        <f t="shared" si="31"/>
        <v>0</v>
      </c>
      <c r="BY77" s="10">
        <f t="shared" si="31"/>
        <v>0</v>
      </c>
      <c r="BZ77" s="10">
        <f t="shared" si="31"/>
        <v>0</v>
      </c>
    </row>
    <row r="78" spans="1:78">
      <c r="A78">
        <f>Grades!A78</f>
        <v>0</v>
      </c>
      <c r="B78">
        <f>Grades!B78</f>
        <v>0</v>
      </c>
      <c r="C78">
        <f>Grades!C78</f>
        <v>0</v>
      </c>
      <c r="D78" s="9">
        <f t="shared" si="32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3"/>
        <v>0</v>
      </c>
      <c r="AC78" s="10">
        <f t="shared" si="34"/>
        <v>0</v>
      </c>
      <c r="AD78" s="10">
        <f t="shared" si="35"/>
        <v>0</v>
      </c>
      <c r="AE78" s="10">
        <f t="shared" si="36"/>
        <v>0</v>
      </c>
      <c r="AF78" s="10">
        <f t="shared" si="37"/>
        <v>0</v>
      </c>
      <c r="AG78" s="10">
        <f t="shared" si="38"/>
        <v>0</v>
      </c>
      <c r="AH78" s="10">
        <f t="shared" si="39"/>
        <v>0</v>
      </c>
      <c r="AI78" s="10">
        <f t="shared" si="40"/>
        <v>0</v>
      </c>
      <c r="AJ78" s="10">
        <f t="shared" si="41"/>
        <v>0</v>
      </c>
      <c r="AK78" s="10">
        <f t="shared" si="42"/>
        <v>0</v>
      </c>
      <c r="AL78" s="10">
        <f t="shared" si="43"/>
        <v>0</v>
      </c>
      <c r="AM78" s="10">
        <f t="shared" si="44"/>
        <v>0</v>
      </c>
      <c r="BC78" s="10">
        <f t="shared" si="45"/>
        <v>0</v>
      </c>
      <c r="BD78" s="10">
        <f t="shared" si="45"/>
        <v>0</v>
      </c>
      <c r="BE78" s="10">
        <f t="shared" si="45"/>
        <v>0</v>
      </c>
      <c r="BF78" s="10">
        <f t="shared" si="45"/>
        <v>0</v>
      </c>
      <c r="BG78" s="10">
        <f t="shared" si="45"/>
        <v>0</v>
      </c>
      <c r="BH78" s="10">
        <f t="shared" si="45"/>
        <v>0</v>
      </c>
      <c r="BI78" s="10">
        <f t="shared" si="45"/>
        <v>0</v>
      </c>
      <c r="BJ78" s="10">
        <f t="shared" si="45"/>
        <v>0</v>
      </c>
      <c r="BK78" s="10">
        <f t="shared" si="45"/>
        <v>0</v>
      </c>
      <c r="BL78" s="10">
        <f t="shared" si="45"/>
        <v>0</v>
      </c>
      <c r="BM78" s="10">
        <f t="shared" si="45"/>
        <v>0</v>
      </c>
      <c r="BN78" s="10">
        <f t="shared" si="45"/>
        <v>0</v>
      </c>
      <c r="BO78" s="10">
        <f t="shared" si="45"/>
        <v>0</v>
      </c>
      <c r="BP78" s="10">
        <f t="shared" si="45"/>
        <v>0</v>
      </c>
      <c r="BQ78" s="10">
        <f t="shared" si="45"/>
        <v>0</v>
      </c>
      <c r="BR78" s="10">
        <f t="shared" si="45"/>
        <v>0</v>
      </c>
      <c r="BS78" s="10">
        <f t="shared" si="31"/>
        <v>0</v>
      </c>
      <c r="BT78" s="10">
        <f t="shared" si="31"/>
        <v>0</v>
      </c>
      <c r="BU78" s="10">
        <f t="shared" si="31"/>
        <v>0</v>
      </c>
      <c r="BV78" s="10">
        <f t="shared" si="31"/>
        <v>0</v>
      </c>
      <c r="BW78" s="10">
        <f t="shared" si="31"/>
        <v>0</v>
      </c>
      <c r="BX78" s="10">
        <f t="shared" si="31"/>
        <v>0</v>
      </c>
      <c r="BY78" s="10">
        <f t="shared" si="31"/>
        <v>0</v>
      </c>
      <c r="BZ78" s="10">
        <f t="shared" si="31"/>
        <v>0</v>
      </c>
    </row>
    <row r="79" spans="1:78">
      <c r="A79">
        <f>Grades!A79</f>
        <v>0</v>
      </c>
      <c r="B79">
        <f>Grades!B79</f>
        <v>0</v>
      </c>
      <c r="C79">
        <f>Grades!C79</f>
        <v>0</v>
      </c>
      <c r="D79" s="9">
        <f t="shared" si="32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3"/>
        <v>0</v>
      </c>
      <c r="AC79" s="10">
        <f t="shared" si="34"/>
        <v>0</v>
      </c>
      <c r="AD79" s="10">
        <f t="shared" si="35"/>
        <v>0</v>
      </c>
      <c r="AE79" s="10">
        <f t="shared" si="36"/>
        <v>0</v>
      </c>
      <c r="AF79" s="10">
        <f t="shared" si="37"/>
        <v>0</v>
      </c>
      <c r="AG79" s="10">
        <f t="shared" si="38"/>
        <v>0</v>
      </c>
      <c r="AH79" s="10">
        <f t="shared" si="39"/>
        <v>0</v>
      </c>
      <c r="AI79" s="10">
        <f t="shared" si="40"/>
        <v>0</v>
      </c>
      <c r="AJ79" s="10">
        <f t="shared" si="41"/>
        <v>0</v>
      </c>
      <c r="AK79" s="10">
        <f t="shared" si="42"/>
        <v>0</v>
      </c>
      <c r="AL79" s="10">
        <f t="shared" si="43"/>
        <v>0</v>
      </c>
      <c r="AM79" s="10">
        <f t="shared" si="44"/>
        <v>0</v>
      </c>
      <c r="BC79" s="10">
        <f t="shared" si="45"/>
        <v>0</v>
      </c>
      <c r="BD79" s="10">
        <f t="shared" si="45"/>
        <v>0</v>
      </c>
      <c r="BE79" s="10">
        <f t="shared" si="45"/>
        <v>0</v>
      </c>
      <c r="BF79" s="10">
        <f t="shared" si="45"/>
        <v>0</v>
      </c>
      <c r="BG79" s="10">
        <f t="shared" si="45"/>
        <v>0</v>
      </c>
      <c r="BH79" s="10">
        <f t="shared" si="45"/>
        <v>0</v>
      </c>
      <c r="BI79" s="10">
        <f t="shared" si="45"/>
        <v>0</v>
      </c>
      <c r="BJ79" s="10">
        <f t="shared" si="45"/>
        <v>0</v>
      </c>
      <c r="BK79" s="10">
        <f t="shared" si="45"/>
        <v>0</v>
      </c>
      <c r="BL79" s="10">
        <f t="shared" si="45"/>
        <v>0</v>
      </c>
      <c r="BM79" s="10">
        <f t="shared" si="45"/>
        <v>0</v>
      </c>
      <c r="BN79" s="10">
        <f t="shared" si="45"/>
        <v>0</v>
      </c>
      <c r="BO79" s="10">
        <f t="shared" si="45"/>
        <v>0</v>
      </c>
      <c r="BP79" s="10">
        <f t="shared" si="45"/>
        <v>0</v>
      </c>
      <c r="BQ79" s="10">
        <f t="shared" si="45"/>
        <v>0</v>
      </c>
      <c r="BR79" s="10">
        <f t="shared" si="45"/>
        <v>0</v>
      </c>
      <c r="BS79" s="10">
        <f t="shared" si="31"/>
        <v>0</v>
      </c>
      <c r="BT79" s="10">
        <f t="shared" si="31"/>
        <v>0</v>
      </c>
      <c r="BU79" s="10">
        <f t="shared" si="31"/>
        <v>0</v>
      </c>
      <c r="BV79" s="10">
        <f t="shared" si="31"/>
        <v>0</v>
      </c>
      <c r="BW79" s="10">
        <f t="shared" si="31"/>
        <v>0</v>
      </c>
      <c r="BX79" s="10">
        <f t="shared" si="31"/>
        <v>0</v>
      </c>
      <c r="BY79" s="10">
        <f t="shared" si="31"/>
        <v>0</v>
      </c>
      <c r="BZ79" s="10">
        <f t="shared" si="31"/>
        <v>0</v>
      </c>
    </row>
    <row r="80" spans="1:78">
      <c r="A80">
        <f>Grades!A80</f>
        <v>0</v>
      </c>
      <c r="B80">
        <f>Grades!B80</f>
        <v>0</v>
      </c>
      <c r="C80">
        <f>Grades!C80</f>
        <v>0</v>
      </c>
      <c r="D80" s="9">
        <f t="shared" si="32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3"/>
        <v>0</v>
      </c>
      <c r="AC80" s="10">
        <f t="shared" si="34"/>
        <v>0</v>
      </c>
      <c r="AD80" s="10">
        <f t="shared" si="35"/>
        <v>0</v>
      </c>
      <c r="AE80" s="10">
        <f t="shared" si="36"/>
        <v>0</v>
      </c>
      <c r="AF80" s="10">
        <f t="shared" si="37"/>
        <v>0</v>
      </c>
      <c r="AG80" s="10">
        <f t="shared" si="38"/>
        <v>0</v>
      </c>
      <c r="AH80" s="10">
        <f t="shared" si="39"/>
        <v>0</v>
      </c>
      <c r="AI80" s="10">
        <f t="shared" si="40"/>
        <v>0</v>
      </c>
      <c r="AJ80" s="10">
        <f t="shared" si="41"/>
        <v>0</v>
      </c>
      <c r="AK80" s="10">
        <f t="shared" si="42"/>
        <v>0</v>
      </c>
      <c r="AL80" s="10">
        <f t="shared" si="43"/>
        <v>0</v>
      </c>
      <c r="AM80" s="10">
        <f t="shared" si="44"/>
        <v>0</v>
      </c>
      <c r="BC80" s="10">
        <f t="shared" si="45"/>
        <v>0</v>
      </c>
      <c r="BD80" s="10">
        <f t="shared" si="45"/>
        <v>0</v>
      </c>
      <c r="BE80" s="10">
        <f t="shared" si="45"/>
        <v>0</v>
      </c>
      <c r="BF80" s="10">
        <f t="shared" si="45"/>
        <v>0</v>
      </c>
      <c r="BG80" s="10">
        <f t="shared" si="45"/>
        <v>0</v>
      </c>
      <c r="BH80" s="10">
        <f t="shared" si="45"/>
        <v>0</v>
      </c>
      <c r="BI80" s="10">
        <f t="shared" si="45"/>
        <v>0</v>
      </c>
      <c r="BJ80" s="10">
        <f t="shared" si="45"/>
        <v>0</v>
      </c>
      <c r="BK80" s="10">
        <f t="shared" si="45"/>
        <v>0</v>
      </c>
      <c r="BL80" s="10">
        <f t="shared" si="45"/>
        <v>0</v>
      </c>
      <c r="BM80" s="10">
        <f t="shared" si="45"/>
        <v>0</v>
      </c>
      <c r="BN80" s="10">
        <f t="shared" si="45"/>
        <v>0</v>
      </c>
      <c r="BO80" s="10">
        <f t="shared" si="45"/>
        <v>0</v>
      </c>
      <c r="BP80" s="10">
        <f t="shared" si="45"/>
        <v>0</v>
      </c>
      <c r="BQ80" s="10">
        <f t="shared" si="45"/>
        <v>0</v>
      </c>
      <c r="BR80" s="10">
        <f t="shared" si="45"/>
        <v>0</v>
      </c>
      <c r="BS80" s="10">
        <f t="shared" si="31"/>
        <v>0</v>
      </c>
      <c r="BT80" s="10">
        <f t="shared" si="31"/>
        <v>0</v>
      </c>
      <c r="BU80" s="10">
        <f t="shared" si="31"/>
        <v>0</v>
      </c>
      <c r="BV80" s="10">
        <f t="shared" si="31"/>
        <v>0</v>
      </c>
      <c r="BW80" s="10">
        <f t="shared" si="31"/>
        <v>0</v>
      </c>
      <c r="BX80" s="10">
        <f t="shared" si="31"/>
        <v>0</v>
      </c>
      <c r="BY80" s="10">
        <f t="shared" si="31"/>
        <v>0</v>
      </c>
      <c r="BZ80" s="10">
        <f t="shared" si="31"/>
        <v>0</v>
      </c>
    </row>
    <row r="81" spans="1:78">
      <c r="A81">
        <f>Grades!A81</f>
        <v>0</v>
      </c>
      <c r="B81">
        <f>Grades!B81</f>
        <v>0</v>
      </c>
      <c r="C81">
        <f>Grades!C81</f>
        <v>0</v>
      </c>
      <c r="D81" s="9">
        <f t="shared" si="32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3"/>
        <v>0</v>
      </c>
      <c r="AC81" s="10">
        <f t="shared" si="34"/>
        <v>0</v>
      </c>
      <c r="AD81" s="10">
        <f t="shared" si="35"/>
        <v>0</v>
      </c>
      <c r="AE81" s="10">
        <f t="shared" si="36"/>
        <v>0</v>
      </c>
      <c r="AF81" s="10">
        <f t="shared" si="37"/>
        <v>0</v>
      </c>
      <c r="AG81" s="10">
        <f t="shared" si="38"/>
        <v>0</v>
      </c>
      <c r="AH81" s="10">
        <f t="shared" si="39"/>
        <v>0</v>
      </c>
      <c r="AI81" s="10">
        <f t="shared" si="40"/>
        <v>0</v>
      </c>
      <c r="AJ81" s="10">
        <f t="shared" si="41"/>
        <v>0</v>
      </c>
      <c r="AK81" s="10">
        <f t="shared" si="42"/>
        <v>0</v>
      </c>
      <c r="AL81" s="10">
        <f t="shared" si="43"/>
        <v>0</v>
      </c>
      <c r="AM81" s="10">
        <f t="shared" si="44"/>
        <v>0</v>
      </c>
      <c r="BC81" s="10">
        <f t="shared" si="45"/>
        <v>0</v>
      </c>
      <c r="BD81" s="10">
        <f t="shared" si="45"/>
        <v>0</v>
      </c>
      <c r="BE81" s="10">
        <f t="shared" si="45"/>
        <v>0</v>
      </c>
      <c r="BF81" s="10">
        <f t="shared" si="45"/>
        <v>0</v>
      </c>
      <c r="BG81" s="10">
        <f t="shared" si="45"/>
        <v>0</v>
      </c>
      <c r="BH81" s="10">
        <f t="shared" si="45"/>
        <v>0</v>
      </c>
      <c r="BI81" s="10">
        <f t="shared" si="45"/>
        <v>0</v>
      </c>
      <c r="BJ81" s="10">
        <f t="shared" si="45"/>
        <v>0</v>
      </c>
      <c r="BK81" s="10">
        <f t="shared" si="45"/>
        <v>0</v>
      </c>
      <c r="BL81" s="10">
        <f t="shared" si="45"/>
        <v>0</v>
      </c>
      <c r="BM81" s="10">
        <f t="shared" si="45"/>
        <v>0</v>
      </c>
      <c r="BN81" s="10">
        <f t="shared" si="45"/>
        <v>0</v>
      </c>
      <c r="BO81" s="10">
        <f t="shared" si="45"/>
        <v>0</v>
      </c>
      <c r="BP81" s="10">
        <f t="shared" si="45"/>
        <v>0</v>
      </c>
      <c r="BQ81" s="10">
        <f t="shared" si="45"/>
        <v>0</v>
      </c>
      <c r="BR81" s="10">
        <f t="shared" si="45"/>
        <v>0</v>
      </c>
      <c r="BS81" s="10">
        <f t="shared" si="31"/>
        <v>0</v>
      </c>
      <c r="BT81" s="10">
        <f t="shared" si="31"/>
        <v>0</v>
      </c>
      <c r="BU81" s="10">
        <f t="shared" si="31"/>
        <v>0</v>
      </c>
      <c r="BV81" s="10">
        <f t="shared" si="31"/>
        <v>0</v>
      </c>
      <c r="BW81" s="10">
        <f t="shared" si="31"/>
        <v>0</v>
      </c>
      <c r="BX81" s="10">
        <f t="shared" si="31"/>
        <v>0</v>
      </c>
      <c r="BY81" s="10">
        <f t="shared" si="31"/>
        <v>0</v>
      </c>
      <c r="BZ81" s="10">
        <f t="shared" si="31"/>
        <v>0</v>
      </c>
    </row>
    <row r="82" spans="1:78">
      <c r="A82">
        <f>Grades!A82</f>
        <v>0</v>
      </c>
      <c r="B82">
        <f>Grades!B82</f>
        <v>0</v>
      </c>
      <c r="C82">
        <f>Grades!C82</f>
        <v>0</v>
      </c>
      <c r="D82" s="9">
        <f t="shared" si="32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3"/>
        <v>0</v>
      </c>
      <c r="AC82" s="10">
        <f t="shared" si="34"/>
        <v>0</v>
      </c>
      <c r="AD82" s="10">
        <f t="shared" si="35"/>
        <v>0</v>
      </c>
      <c r="AE82" s="10">
        <f t="shared" si="36"/>
        <v>0</v>
      </c>
      <c r="AF82" s="10">
        <f t="shared" si="37"/>
        <v>0</v>
      </c>
      <c r="AG82" s="10">
        <f t="shared" si="38"/>
        <v>0</v>
      </c>
      <c r="AH82" s="10">
        <f t="shared" si="39"/>
        <v>0</v>
      </c>
      <c r="AI82" s="10">
        <f t="shared" si="40"/>
        <v>0</v>
      </c>
      <c r="AJ82" s="10">
        <f t="shared" si="41"/>
        <v>0</v>
      </c>
      <c r="AK82" s="10">
        <f t="shared" si="42"/>
        <v>0</v>
      </c>
      <c r="AL82" s="10">
        <f t="shared" si="43"/>
        <v>0</v>
      </c>
      <c r="AM82" s="10">
        <f t="shared" si="44"/>
        <v>0</v>
      </c>
      <c r="BC82" s="10">
        <f t="shared" si="45"/>
        <v>0</v>
      </c>
      <c r="BD82" s="10">
        <f t="shared" si="45"/>
        <v>0</v>
      </c>
      <c r="BE82" s="10">
        <f t="shared" si="45"/>
        <v>0</v>
      </c>
      <c r="BF82" s="10">
        <f t="shared" si="45"/>
        <v>0</v>
      </c>
      <c r="BG82" s="10">
        <f t="shared" si="45"/>
        <v>0</v>
      </c>
      <c r="BH82" s="10">
        <f t="shared" si="45"/>
        <v>0</v>
      </c>
      <c r="BI82" s="10">
        <f t="shared" si="45"/>
        <v>0</v>
      </c>
      <c r="BJ82" s="10">
        <f t="shared" si="45"/>
        <v>0</v>
      </c>
      <c r="BK82" s="10">
        <f t="shared" si="45"/>
        <v>0</v>
      </c>
      <c r="BL82" s="10">
        <f t="shared" si="45"/>
        <v>0</v>
      </c>
      <c r="BM82" s="10">
        <f t="shared" si="45"/>
        <v>0</v>
      </c>
      <c r="BN82" s="10">
        <f t="shared" si="45"/>
        <v>0</v>
      </c>
      <c r="BO82" s="10">
        <f t="shared" si="45"/>
        <v>0</v>
      </c>
      <c r="BP82" s="10">
        <f t="shared" si="45"/>
        <v>0</v>
      </c>
      <c r="BQ82" s="10">
        <f t="shared" si="45"/>
        <v>0</v>
      </c>
      <c r="BR82" s="10">
        <f t="shared" si="45"/>
        <v>0</v>
      </c>
      <c r="BS82" s="10">
        <f t="shared" si="31"/>
        <v>0</v>
      </c>
      <c r="BT82" s="10">
        <f t="shared" si="31"/>
        <v>0</v>
      </c>
      <c r="BU82" s="10">
        <f t="shared" si="31"/>
        <v>0</v>
      </c>
      <c r="BV82" s="10">
        <f t="shared" si="31"/>
        <v>0</v>
      </c>
      <c r="BW82" s="10">
        <f t="shared" si="31"/>
        <v>0</v>
      </c>
      <c r="BX82" s="10">
        <f t="shared" si="31"/>
        <v>0</v>
      </c>
      <c r="BY82" s="10">
        <f t="shared" si="31"/>
        <v>0</v>
      </c>
      <c r="BZ82" s="10">
        <f t="shared" si="31"/>
        <v>0</v>
      </c>
    </row>
    <row r="83" spans="1:78">
      <c r="A83">
        <f>Grades!A83</f>
        <v>0</v>
      </c>
      <c r="B83">
        <f>Grades!B83</f>
        <v>0</v>
      </c>
      <c r="C83">
        <f>Grades!C83</f>
        <v>0</v>
      </c>
      <c r="D83" s="9">
        <f t="shared" si="32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3"/>
        <v>0</v>
      </c>
      <c r="AC83" s="10">
        <f t="shared" si="34"/>
        <v>0</v>
      </c>
      <c r="AD83" s="10">
        <f t="shared" si="35"/>
        <v>0</v>
      </c>
      <c r="AE83" s="10">
        <f t="shared" si="36"/>
        <v>0</v>
      </c>
      <c r="AF83" s="10">
        <f t="shared" si="37"/>
        <v>0</v>
      </c>
      <c r="AG83" s="10">
        <f t="shared" si="38"/>
        <v>0</v>
      </c>
      <c r="AH83" s="10">
        <f t="shared" si="39"/>
        <v>0</v>
      </c>
      <c r="AI83" s="10">
        <f t="shared" si="40"/>
        <v>0</v>
      </c>
      <c r="AJ83" s="10">
        <f t="shared" si="41"/>
        <v>0</v>
      </c>
      <c r="AK83" s="10">
        <f t="shared" si="42"/>
        <v>0</v>
      </c>
      <c r="AL83" s="10">
        <f t="shared" si="43"/>
        <v>0</v>
      </c>
      <c r="AM83" s="10">
        <f t="shared" si="44"/>
        <v>0</v>
      </c>
      <c r="BC83" s="10">
        <f t="shared" si="45"/>
        <v>0</v>
      </c>
      <c r="BD83" s="10">
        <f t="shared" si="45"/>
        <v>0</v>
      </c>
      <c r="BE83" s="10">
        <f t="shared" si="45"/>
        <v>0</v>
      </c>
      <c r="BF83" s="10">
        <f t="shared" si="45"/>
        <v>0</v>
      </c>
      <c r="BG83" s="10">
        <f t="shared" si="45"/>
        <v>0</v>
      </c>
      <c r="BH83" s="10">
        <f t="shared" si="45"/>
        <v>0</v>
      </c>
      <c r="BI83" s="10">
        <f t="shared" si="45"/>
        <v>0</v>
      </c>
      <c r="BJ83" s="10">
        <f t="shared" si="45"/>
        <v>0</v>
      </c>
      <c r="BK83" s="10">
        <f t="shared" si="45"/>
        <v>0</v>
      </c>
      <c r="BL83" s="10">
        <f t="shared" si="45"/>
        <v>0</v>
      </c>
      <c r="BM83" s="10">
        <f t="shared" si="45"/>
        <v>0</v>
      </c>
      <c r="BN83" s="10">
        <f t="shared" si="45"/>
        <v>0</v>
      </c>
      <c r="BO83" s="10">
        <f t="shared" si="45"/>
        <v>0</v>
      </c>
      <c r="BP83" s="10">
        <f t="shared" si="45"/>
        <v>0</v>
      </c>
      <c r="BQ83" s="10">
        <f t="shared" si="45"/>
        <v>0</v>
      </c>
      <c r="BR83" s="10">
        <f t="shared" si="45"/>
        <v>0</v>
      </c>
      <c r="BS83" s="10">
        <f t="shared" si="31"/>
        <v>0</v>
      </c>
      <c r="BT83" s="10">
        <f t="shared" si="31"/>
        <v>0</v>
      </c>
      <c r="BU83" s="10">
        <f t="shared" si="31"/>
        <v>0</v>
      </c>
      <c r="BV83" s="10">
        <f t="shared" si="31"/>
        <v>0</v>
      </c>
      <c r="BW83" s="10">
        <f t="shared" si="31"/>
        <v>0</v>
      </c>
      <c r="BX83" s="10">
        <f t="shared" si="31"/>
        <v>0</v>
      </c>
      <c r="BY83" s="10">
        <f t="shared" si="31"/>
        <v>0</v>
      </c>
      <c r="BZ83" s="10">
        <f t="shared" si="31"/>
        <v>0</v>
      </c>
    </row>
    <row r="84" spans="1:78">
      <c r="A84">
        <f>Grades!A84</f>
        <v>0</v>
      </c>
      <c r="B84">
        <f>Grades!B84</f>
        <v>0</v>
      </c>
      <c r="C84">
        <f>Grades!C84</f>
        <v>0</v>
      </c>
      <c r="D84" s="9">
        <f t="shared" si="32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3"/>
        <v>0</v>
      </c>
      <c r="AC84" s="10">
        <f t="shared" si="34"/>
        <v>0</v>
      </c>
      <c r="AD84" s="10">
        <f t="shared" si="35"/>
        <v>0</v>
      </c>
      <c r="AE84" s="10">
        <f t="shared" si="36"/>
        <v>0</v>
      </c>
      <c r="AF84" s="10">
        <f t="shared" si="37"/>
        <v>0</v>
      </c>
      <c r="AG84" s="10">
        <f t="shared" si="38"/>
        <v>0</v>
      </c>
      <c r="AH84" s="10">
        <f t="shared" si="39"/>
        <v>0</v>
      </c>
      <c r="AI84" s="10">
        <f t="shared" si="40"/>
        <v>0</v>
      </c>
      <c r="AJ84" s="10">
        <f t="shared" si="41"/>
        <v>0</v>
      </c>
      <c r="AK84" s="10">
        <f t="shared" si="42"/>
        <v>0</v>
      </c>
      <c r="AL84" s="10">
        <f t="shared" si="43"/>
        <v>0</v>
      </c>
      <c r="AM84" s="10">
        <f t="shared" si="44"/>
        <v>0</v>
      </c>
      <c r="BC84" s="10">
        <f t="shared" si="45"/>
        <v>0</v>
      </c>
      <c r="BD84" s="10">
        <f t="shared" si="45"/>
        <v>0</v>
      </c>
      <c r="BE84" s="10">
        <f t="shared" si="45"/>
        <v>0</v>
      </c>
      <c r="BF84" s="10">
        <f t="shared" si="45"/>
        <v>0</v>
      </c>
      <c r="BG84" s="10">
        <f t="shared" si="45"/>
        <v>0</v>
      </c>
      <c r="BH84" s="10">
        <f t="shared" si="45"/>
        <v>0</v>
      </c>
      <c r="BI84" s="10">
        <f t="shared" si="45"/>
        <v>0</v>
      </c>
      <c r="BJ84" s="10">
        <f t="shared" si="45"/>
        <v>0</v>
      </c>
      <c r="BK84" s="10">
        <f t="shared" si="45"/>
        <v>0</v>
      </c>
      <c r="BL84" s="10">
        <f t="shared" si="45"/>
        <v>0</v>
      </c>
      <c r="BM84" s="10">
        <f t="shared" si="45"/>
        <v>0</v>
      </c>
      <c r="BN84" s="10">
        <f t="shared" si="45"/>
        <v>0</v>
      </c>
      <c r="BO84" s="10">
        <f t="shared" si="45"/>
        <v>0</v>
      </c>
      <c r="BP84" s="10">
        <f t="shared" si="45"/>
        <v>0</v>
      </c>
      <c r="BQ84" s="10">
        <f t="shared" si="45"/>
        <v>0</v>
      </c>
      <c r="BR84" s="10">
        <f t="shared" si="45"/>
        <v>0</v>
      </c>
      <c r="BS84" s="10">
        <f t="shared" si="31"/>
        <v>0</v>
      </c>
      <c r="BT84" s="10">
        <f t="shared" si="31"/>
        <v>0</v>
      </c>
      <c r="BU84" s="10">
        <f t="shared" si="31"/>
        <v>0</v>
      </c>
      <c r="BV84" s="10">
        <f t="shared" si="31"/>
        <v>0</v>
      </c>
      <c r="BW84" s="10">
        <f t="shared" si="31"/>
        <v>0</v>
      </c>
      <c r="BX84" s="10">
        <f t="shared" si="31"/>
        <v>0</v>
      </c>
      <c r="BY84" s="10">
        <f t="shared" si="31"/>
        <v>0</v>
      </c>
      <c r="BZ84" s="10">
        <f t="shared" si="31"/>
        <v>0</v>
      </c>
    </row>
    <row r="85" spans="1:78">
      <c r="A85">
        <f>Grades!A85</f>
        <v>0</v>
      </c>
      <c r="B85">
        <f>Grades!B85</f>
        <v>0</v>
      </c>
      <c r="C85">
        <f>Grades!C85</f>
        <v>0</v>
      </c>
      <c r="D85" s="9">
        <f t="shared" si="32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3"/>
        <v>0</v>
      </c>
      <c r="AC85" s="10">
        <f t="shared" si="34"/>
        <v>0</v>
      </c>
      <c r="AD85" s="10">
        <f t="shared" si="35"/>
        <v>0</v>
      </c>
      <c r="AE85" s="10">
        <f t="shared" si="36"/>
        <v>0</v>
      </c>
      <c r="AF85" s="10">
        <f t="shared" si="37"/>
        <v>0</v>
      </c>
      <c r="AG85" s="10">
        <f t="shared" si="38"/>
        <v>0</v>
      </c>
      <c r="AH85" s="10">
        <f t="shared" si="39"/>
        <v>0</v>
      </c>
      <c r="AI85" s="10">
        <f t="shared" si="40"/>
        <v>0</v>
      </c>
      <c r="AJ85" s="10">
        <f t="shared" si="41"/>
        <v>0</v>
      </c>
      <c r="AK85" s="10">
        <f t="shared" si="42"/>
        <v>0</v>
      </c>
      <c r="AL85" s="10">
        <f t="shared" si="43"/>
        <v>0</v>
      </c>
      <c r="AM85" s="10">
        <f t="shared" si="44"/>
        <v>0</v>
      </c>
      <c r="BC85" s="10">
        <f t="shared" si="45"/>
        <v>0</v>
      </c>
      <c r="BD85" s="10">
        <f t="shared" si="45"/>
        <v>0</v>
      </c>
      <c r="BE85" s="10">
        <f t="shared" si="45"/>
        <v>0</v>
      </c>
      <c r="BF85" s="10">
        <f t="shared" si="45"/>
        <v>0</v>
      </c>
      <c r="BG85" s="10">
        <f t="shared" si="45"/>
        <v>0</v>
      </c>
      <c r="BH85" s="10">
        <f t="shared" si="45"/>
        <v>0</v>
      </c>
      <c r="BI85" s="10">
        <f t="shared" si="45"/>
        <v>0</v>
      </c>
      <c r="BJ85" s="10">
        <f t="shared" si="45"/>
        <v>0</v>
      </c>
      <c r="BK85" s="10">
        <f t="shared" si="45"/>
        <v>0</v>
      </c>
      <c r="BL85" s="10">
        <f t="shared" si="45"/>
        <v>0</v>
      </c>
      <c r="BM85" s="10">
        <f t="shared" si="45"/>
        <v>0</v>
      </c>
      <c r="BN85" s="10">
        <f t="shared" si="45"/>
        <v>0</v>
      </c>
      <c r="BO85" s="10">
        <f t="shared" si="45"/>
        <v>0</v>
      </c>
      <c r="BP85" s="10">
        <f t="shared" si="45"/>
        <v>0</v>
      </c>
      <c r="BQ85" s="10">
        <f t="shared" si="45"/>
        <v>0</v>
      </c>
      <c r="BR85" s="10">
        <f t="shared" si="45"/>
        <v>0</v>
      </c>
      <c r="BS85" s="10">
        <f t="shared" si="31"/>
        <v>0</v>
      </c>
      <c r="BT85" s="10">
        <f t="shared" si="31"/>
        <v>0</v>
      </c>
      <c r="BU85" s="10">
        <f t="shared" si="31"/>
        <v>0</v>
      </c>
      <c r="BV85" s="10">
        <f t="shared" si="31"/>
        <v>0</v>
      </c>
      <c r="BW85" s="10">
        <f t="shared" si="31"/>
        <v>0</v>
      </c>
      <c r="BX85" s="10">
        <f t="shared" si="31"/>
        <v>0</v>
      </c>
      <c r="BY85" s="10">
        <f t="shared" si="31"/>
        <v>0</v>
      </c>
      <c r="BZ85" s="10">
        <f t="shared" si="31"/>
        <v>0</v>
      </c>
    </row>
    <row r="86" spans="1:78">
      <c r="A86">
        <f>Grades!A86</f>
        <v>0</v>
      </c>
      <c r="B86">
        <f>Grades!B86</f>
        <v>0</v>
      </c>
      <c r="C86">
        <f>Grades!C86</f>
        <v>0</v>
      </c>
      <c r="D86" s="9">
        <f t="shared" si="32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3"/>
        <v>0</v>
      </c>
      <c r="AC86" s="10">
        <f t="shared" si="34"/>
        <v>0</v>
      </c>
      <c r="AD86" s="10">
        <f t="shared" si="35"/>
        <v>0</v>
      </c>
      <c r="AE86" s="10">
        <f t="shared" si="36"/>
        <v>0</v>
      </c>
      <c r="AF86" s="10">
        <f t="shared" si="37"/>
        <v>0</v>
      </c>
      <c r="AG86" s="10">
        <f t="shared" si="38"/>
        <v>0</v>
      </c>
      <c r="AH86" s="10">
        <f t="shared" si="39"/>
        <v>0</v>
      </c>
      <c r="AI86" s="10">
        <f t="shared" si="40"/>
        <v>0</v>
      </c>
      <c r="AJ86" s="10">
        <f t="shared" si="41"/>
        <v>0</v>
      </c>
      <c r="AK86" s="10">
        <f t="shared" si="42"/>
        <v>0</v>
      </c>
      <c r="AL86" s="10">
        <f t="shared" si="43"/>
        <v>0</v>
      </c>
      <c r="AM86" s="10">
        <f t="shared" si="44"/>
        <v>0</v>
      </c>
      <c r="BC86" s="10">
        <f t="shared" si="45"/>
        <v>0</v>
      </c>
      <c r="BD86" s="10">
        <f t="shared" si="45"/>
        <v>0</v>
      </c>
      <c r="BE86" s="10">
        <f t="shared" si="45"/>
        <v>0</v>
      </c>
      <c r="BF86" s="10">
        <f t="shared" si="45"/>
        <v>0</v>
      </c>
      <c r="BG86" s="10">
        <f t="shared" si="45"/>
        <v>0</v>
      </c>
      <c r="BH86" s="10">
        <f t="shared" si="45"/>
        <v>0</v>
      </c>
      <c r="BI86" s="10">
        <f t="shared" si="45"/>
        <v>0</v>
      </c>
      <c r="BJ86" s="10">
        <f t="shared" si="45"/>
        <v>0</v>
      </c>
      <c r="BK86" s="10">
        <f t="shared" si="45"/>
        <v>0</v>
      </c>
      <c r="BL86" s="10">
        <f t="shared" si="45"/>
        <v>0</v>
      </c>
      <c r="BM86" s="10">
        <f t="shared" si="45"/>
        <v>0</v>
      </c>
      <c r="BN86" s="10">
        <f t="shared" si="45"/>
        <v>0</v>
      </c>
      <c r="BO86" s="10">
        <f t="shared" si="45"/>
        <v>0</v>
      </c>
      <c r="BP86" s="10">
        <f t="shared" si="45"/>
        <v>0</v>
      </c>
      <c r="BQ86" s="10">
        <f t="shared" si="45"/>
        <v>0</v>
      </c>
      <c r="BR86" s="10">
        <f t="shared" si="45"/>
        <v>0</v>
      </c>
      <c r="BS86" s="10">
        <f t="shared" si="31"/>
        <v>0</v>
      </c>
      <c r="BT86" s="10">
        <f t="shared" si="31"/>
        <v>0</v>
      </c>
      <c r="BU86" s="10">
        <f t="shared" si="31"/>
        <v>0</v>
      </c>
      <c r="BV86" s="10">
        <f t="shared" si="31"/>
        <v>0</v>
      </c>
      <c r="BW86" s="10">
        <f t="shared" si="31"/>
        <v>0</v>
      </c>
      <c r="BX86" s="10">
        <f t="shared" si="31"/>
        <v>0</v>
      </c>
      <c r="BY86" s="10">
        <f t="shared" si="31"/>
        <v>0</v>
      </c>
      <c r="BZ86" s="10">
        <f t="shared" si="31"/>
        <v>0</v>
      </c>
    </row>
    <row r="87" spans="1:78">
      <c r="A87">
        <f>Grades!A87</f>
        <v>0</v>
      </c>
      <c r="B87">
        <f>Grades!B87</f>
        <v>0</v>
      </c>
      <c r="C87">
        <f>Grades!C87</f>
        <v>0</v>
      </c>
      <c r="D87" s="9">
        <f t="shared" si="32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3"/>
        <v>0</v>
      </c>
      <c r="AC87" s="10">
        <f t="shared" si="34"/>
        <v>0</v>
      </c>
      <c r="AD87" s="10">
        <f t="shared" si="35"/>
        <v>0</v>
      </c>
      <c r="AE87" s="10">
        <f t="shared" si="36"/>
        <v>0</v>
      </c>
      <c r="AF87" s="10">
        <f t="shared" si="37"/>
        <v>0</v>
      </c>
      <c r="AG87" s="10">
        <f t="shared" si="38"/>
        <v>0</v>
      </c>
      <c r="AH87" s="10">
        <f t="shared" si="39"/>
        <v>0</v>
      </c>
      <c r="AI87" s="10">
        <f t="shared" si="40"/>
        <v>0</v>
      </c>
      <c r="AJ87" s="10">
        <f t="shared" si="41"/>
        <v>0</v>
      </c>
      <c r="AK87" s="10">
        <f t="shared" si="42"/>
        <v>0</v>
      </c>
      <c r="AL87" s="10">
        <f t="shared" si="43"/>
        <v>0</v>
      </c>
      <c r="AM87" s="10">
        <f t="shared" si="44"/>
        <v>0</v>
      </c>
      <c r="BC87" s="10">
        <f t="shared" si="45"/>
        <v>0</v>
      </c>
      <c r="BD87" s="10">
        <f t="shared" si="45"/>
        <v>0</v>
      </c>
      <c r="BE87" s="10">
        <f t="shared" si="45"/>
        <v>0</v>
      </c>
      <c r="BF87" s="10">
        <f t="shared" si="45"/>
        <v>0</v>
      </c>
      <c r="BG87" s="10">
        <f t="shared" si="45"/>
        <v>0</v>
      </c>
      <c r="BH87" s="10">
        <f t="shared" si="45"/>
        <v>0</v>
      </c>
      <c r="BI87" s="10">
        <f t="shared" si="45"/>
        <v>0</v>
      </c>
      <c r="BJ87" s="10">
        <f t="shared" si="45"/>
        <v>0</v>
      </c>
      <c r="BK87" s="10">
        <f t="shared" si="45"/>
        <v>0</v>
      </c>
      <c r="BL87" s="10">
        <f t="shared" si="45"/>
        <v>0</v>
      </c>
      <c r="BM87" s="10">
        <f t="shared" si="45"/>
        <v>0</v>
      </c>
      <c r="BN87" s="10">
        <f t="shared" si="45"/>
        <v>0</v>
      </c>
      <c r="BO87" s="10">
        <f t="shared" si="45"/>
        <v>0</v>
      </c>
      <c r="BP87" s="10">
        <f t="shared" si="45"/>
        <v>0</v>
      </c>
      <c r="BQ87" s="10">
        <f t="shared" si="45"/>
        <v>0</v>
      </c>
      <c r="BR87" s="10">
        <f t="shared" si="45"/>
        <v>0</v>
      </c>
      <c r="BS87" s="10">
        <f t="shared" si="31"/>
        <v>0</v>
      </c>
      <c r="BT87" s="10">
        <f t="shared" si="31"/>
        <v>0</v>
      </c>
      <c r="BU87" s="10">
        <f t="shared" si="31"/>
        <v>0</v>
      </c>
      <c r="BV87" s="10">
        <f t="shared" si="31"/>
        <v>0</v>
      </c>
      <c r="BW87" s="10">
        <f t="shared" si="31"/>
        <v>0</v>
      </c>
      <c r="BX87" s="10">
        <f t="shared" si="31"/>
        <v>0</v>
      </c>
      <c r="BY87" s="10">
        <f t="shared" si="31"/>
        <v>0</v>
      </c>
      <c r="BZ87" s="10">
        <f t="shared" si="31"/>
        <v>0</v>
      </c>
    </row>
    <row r="88" spans="1:78">
      <c r="A88">
        <f>Grades!A88</f>
        <v>0</v>
      </c>
      <c r="B88">
        <f>Grades!B88</f>
        <v>0</v>
      </c>
      <c r="C88">
        <f>Grades!C88</f>
        <v>0</v>
      </c>
      <c r="D88" s="9">
        <f t="shared" si="32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3"/>
        <v>0</v>
      </c>
      <c r="AC88" s="10">
        <f t="shared" si="34"/>
        <v>0</v>
      </c>
      <c r="AD88" s="10">
        <f t="shared" si="35"/>
        <v>0</v>
      </c>
      <c r="AE88" s="10">
        <f t="shared" si="36"/>
        <v>0</v>
      </c>
      <c r="AF88" s="10">
        <f t="shared" si="37"/>
        <v>0</v>
      </c>
      <c r="AG88" s="10">
        <f t="shared" si="38"/>
        <v>0</v>
      </c>
      <c r="AH88" s="10">
        <f t="shared" si="39"/>
        <v>0</v>
      </c>
      <c r="AI88" s="10">
        <f t="shared" si="40"/>
        <v>0</v>
      </c>
      <c r="AJ88" s="10">
        <f t="shared" si="41"/>
        <v>0</v>
      </c>
      <c r="AK88" s="10">
        <f t="shared" si="42"/>
        <v>0</v>
      </c>
      <c r="AL88" s="10">
        <f t="shared" si="43"/>
        <v>0</v>
      </c>
      <c r="AM88" s="10">
        <f t="shared" si="44"/>
        <v>0</v>
      </c>
      <c r="BC88" s="10">
        <f t="shared" si="45"/>
        <v>0</v>
      </c>
      <c r="BD88" s="10">
        <f t="shared" si="45"/>
        <v>0</v>
      </c>
      <c r="BE88" s="10">
        <f t="shared" si="45"/>
        <v>0</v>
      </c>
      <c r="BF88" s="10">
        <f t="shared" si="45"/>
        <v>0</v>
      </c>
      <c r="BG88" s="10">
        <f t="shared" si="45"/>
        <v>0</v>
      </c>
      <c r="BH88" s="10">
        <f t="shared" si="45"/>
        <v>0</v>
      </c>
      <c r="BI88" s="10">
        <f t="shared" si="45"/>
        <v>0</v>
      </c>
      <c r="BJ88" s="10">
        <f t="shared" si="45"/>
        <v>0</v>
      </c>
      <c r="BK88" s="10">
        <f t="shared" si="45"/>
        <v>0</v>
      </c>
      <c r="BL88" s="10">
        <f t="shared" si="45"/>
        <v>0</v>
      </c>
      <c r="BM88" s="10">
        <f t="shared" si="45"/>
        <v>0</v>
      </c>
      <c r="BN88" s="10">
        <f t="shared" si="45"/>
        <v>0</v>
      </c>
      <c r="BO88" s="10">
        <f t="shared" si="45"/>
        <v>0</v>
      </c>
      <c r="BP88" s="10">
        <f t="shared" si="45"/>
        <v>0</v>
      </c>
      <c r="BQ88" s="10">
        <f t="shared" si="45"/>
        <v>0</v>
      </c>
      <c r="BR88" s="10">
        <f t="shared" si="45"/>
        <v>0</v>
      </c>
      <c r="BS88" s="10">
        <f t="shared" si="31"/>
        <v>0</v>
      </c>
      <c r="BT88" s="10">
        <f t="shared" si="31"/>
        <v>0</v>
      </c>
      <c r="BU88" s="10">
        <f t="shared" si="31"/>
        <v>0</v>
      </c>
      <c r="BV88" s="10">
        <f t="shared" si="31"/>
        <v>0</v>
      </c>
      <c r="BW88" s="10">
        <f t="shared" si="31"/>
        <v>0</v>
      </c>
      <c r="BX88" s="10">
        <f t="shared" si="31"/>
        <v>0</v>
      </c>
      <c r="BY88" s="10">
        <f t="shared" si="31"/>
        <v>0</v>
      </c>
      <c r="BZ88" s="10">
        <f t="shared" si="31"/>
        <v>0</v>
      </c>
    </row>
    <row r="89" spans="1:78">
      <c r="A89">
        <f>Grades!A89</f>
        <v>0</v>
      </c>
      <c r="B89">
        <f>Grades!B89</f>
        <v>0</v>
      </c>
      <c r="C89">
        <f>Grades!C89</f>
        <v>0</v>
      </c>
      <c r="D89" s="9">
        <f t="shared" si="32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3"/>
        <v>0</v>
      </c>
      <c r="AC89" s="10">
        <f t="shared" si="34"/>
        <v>0</v>
      </c>
      <c r="AD89" s="10">
        <f t="shared" si="35"/>
        <v>0</v>
      </c>
      <c r="AE89" s="10">
        <f t="shared" si="36"/>
        <v>0</v>
      </c>
      <c r="AF89" s="10">
        <f t="shared" si="37"/>
        <v>0</v>
      </c>
      <c r="AG89" s="10">
        <f t="shared" si="38"/>
        <v>0</v>
      </c>
      <c r="AH89" s="10">
        <f t="shared" si="39"/>
        <v>0</v>
      </c>
      <c r="AI89" s="10">
        <f t="shared" si="40"/>
        <v>0</v>
      </c>
      <c r="AJ89" s="10">
        <f t="shared" si="41"/>
        <v>0</v>
      </c>
      <c r="AK89" s="10">
        <f t="shared" si="42"/>
        <v>0</v>
      </c>
      <c r="AL89" s="10">
        <f t="shared" si="43"/>
        <v>0</v>
      </c>
      <c r="AM89" s="10">
        <f t="shared" si="44"/>
        <v>0</v>
      </c>
      <c r="BC89" s="10">
        <f t="shared" si="45"/>
        <v>0</v>
      </c>
      <c r="BD89" s="10">
        <f t="shared" si="45"/>
        <v>0</v>
      </c>
      <c r="BE89" s="10">
        <f t="shared" si="45"/>
        <v>0</v>
      </c>
      <c r="BF89" s="10">
        <f t="shared" si="45"/>
        <v>0</v>
      </c>
      <c r="BG89" s="10">
        <f t="shared" si="45"/>
        <v>0</v>
      </c>
      <c r="BH89" s="10">
        <f t="shared" si="45"/>
        <v>0</v>
      </c>
      <c r="BI89" s="10">
        <f t="shared" si="45"/>
        <v>0</v>
      </c>
      <c r="BJ89" s="10">
        <f t="shared" si="45"/>
        <v>0</v>
      </c>
      <c r="BK89" s="10">
        <f t="shared" si="45"/>
        <v>0</v>
      </c>
      <c r="BL89" s="10">
        <f t="shared" si="45"/>
        <v>0</v>
      </c>
      <c r="BM89" s="10">
        <f t="shared" si="45"/>
        <v>0</v>
      </c>
      <c r="BN89" s="10">
        <f t="shared" si="45"/>
        <v>0</v>
      </c>
      <c r="BO89" s="10">
        <f t="shared" si="45"/>
        <v>0</v>
      </c>
      <c r="BP89" s="10">
        <f t="shared" si="45"/>
        <v>0</v>
      </c>
      <c r="BQ89" s="10">
        <f t="shared" si="45"/>
        <v>0</v>
      </c>
      <c r="BR89" s="10">
        <f t="shared" si="45"/>
        <v>0</v>
      </c>
      <c r="BS89" s="10">
        <f t="shared" si="31"/>
        <v>0</v>
      </c>
      <c r="BT89" s="10">
        <f t="shared" si="31"/>
        <v>0</v>
      </c>
      <c r="BU89" s="10">
        <f t="shared" si="31"/>
        <v>0</v>
      </c>
      <c r="BV89" s="10">
        <f t="shared" si="31"/>
        <v>0</v>
      </c>
      <c r="BW89" s="10">
        <f t="shared" si="31"/>
        <v>0</v>
      </c>
      <c r="BX89" s="10">
        <f t="shared" si="31"/>
        <v>0</v>
      </c>
      <c r="BY89" s="10">
        <f t="shared" si="31"/>
        <v>0</v>
      </c>
      <c r="BZ89" s="10">
        <f t="shared" si="31"/>
        <v>0</v>
      </c>
    </row>
    <row r="90" spans="1:78">
      <c r="A90">
        <f>Grades!A90</f>
        <v>0</v>
      </c>
      <c r="B90">
        <f>Grades!B90</f>
        <v>0</v>
      </c>
      <c r="C90">
        <f>Grades!C90</f>
        <v>0</v>
      </c>
      <c r="D90" s="9">
        <f t="shared" si="32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3"/>
        <v>0</v>
      </c>
      <c r="AC90" s="10">
        <f t="shared" si="34"/>
        <v>0</v>
      </c>
      <c r="AD90" s="10">
        <f t="shared" si="35"/>
        <v>0</v>
      </c>
      <c r="AE90" s="10">
        <f t="shared" si="36"/>
        <v>0</v>
      </c>
      <c r="AF90" s="10">
        <f t="shared" si="37"/>
        <v>0</v>
      </c>
      <c r="AG90" s="10">
        <f t="shared" si="38"/>
        <v>0</v>
      </c>
      <c r="AH90" s="10">
        <f t="shared" si="39"/>
        <v>0</v>
      </c>
      <c r="AI90" s="10">
        <f t="shared" si="40"/>
        <v>0</v>
      </c>
      <c r="AJ90" s="10">
        <f t="shared" si="41"/>
        <v>0</v>
      </c>
      <c r="AK90" s="10">
        <f t="shared" si="42"/>
        <v>0</v>
      </c>
      <c r="AL90" s="10">
        <f t="shared" si="43"/>
        <v>0</v>
      </c>
      <c r="AM90" s="10">
        <f t="shared" si="44"/>
        <v>0</v>
      </c>
      <c r="BC90" s="10">
        <f t="shared" si="45"/>
        <v>0</v>
      </c>
      <c r="BD90" s="10">
        <f t="shared" si="45"/>
        <v>0</v>
      </c>
      <c r="BE90" s="10">
        <f t="shared" si="45"/>
        <v>0</v>
      </c>
      <c r="BF90" s="10">
        <f t="shared" si="45"/>
        <v>0</v>
      </c>
      <c r="BG90" s="10">
        <f t="shared" si="45"/>
        <v>0</v>
      </c>
      <c r="BH90" s="10">
        <f t="shared" si="45"/>
        <v>0</v>
      </c>
      <c r="BI90" s="10">
        <f t="shared" si="45"/>
        <v>0</v>
      </c>
      <c r="BJ90" s="10">
        <f t="shared" si="45"/>
        <v>0</v>
      </c>
      <c r="BK90" s="10">
        <f t="shared" si="45"/>
        <v>0</v>
      </c>
      <c r="BL90" s="10">
        <f t="shared" si="45"/>
        <v>0</v>
      </c>
      <c r="BM90" s="10">
        <f t="shared" si="45"/>
        <v>0</v>
      </c>
      <c r="BN90" s="10">
        <f t="shared" si="45"/>
        <v>0</v>
      </c>
      <c r="BO90" s="10">
        <f t="shared" si="45"/>
        <v>0</v>
      </c>
      <c r="BP90" s="10">
        <f t="shared" si="45"/>
        <v>0</v>
      </c>
      <c r="BQ90" s="10">
        <f t="shared" si="45"/>
        <v>0</v>
      </c>
      <c r="BR90" s="10">
        <f t="shared" si="45"/>
        <v>0</v>
      </c>
      <c r="BS90" s="10">
        <f t="shared" si="31"/>
        <v>0</v>
      </c>
      <c r="BT90" s="10">
        <f t="shared" si="31"/>
        <v>0</v>
      </c>
      <c r="BU90" s="10">
        <f t="shared" si="31"/>
        <v>0</v>
      </c>
      <c r="BV90" s="10">
        <f t="shared" si="31"/>
        <v>0</v>
      </c>
      <c r="BW90" s="10">
        <f t="shared" si="31"/>
        <v>0</v>
      </c>
      <c r="BX90" s="10">
        <f t="shared" si="31"/>
        <v>0</v>
      </c>
      <c r="BY90" s="10">
        <f t="shared" si="31"/>
        <v>0</v>
      </c>
      <c r="BZ90" s="10">
        <f t="shared" si="31"/>
        <v>0</v>
      </c>
    </row>
    <row r="91" spans="1:78">
      <c r="A91">
        <f>Grades!A91</f>
        <v>0</v>
      </c>
      <c r="B91">
        <f>Grades!B91</f>
        <v>0</v>
      </c>
      <c r="C91">
        <f>Grades!C91</f>
        <v>0</v>
      </c>
      <c r="D91" s="9">
        <f t="shared" si="32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3"/>
        <v>0</v>
      </c>
      <c r="AC91" s="10">
        <f t="shared" si="34"/>
        <v>0</v>
      </c>
      <c r="AD91" s="10">
        <f t="shared" si="35"/>
        <v>0</v>
      </c>
      <c r="AE91" s="10">
        <f t="shared" si="36"/>
        <v>0</v>
      </c>
      <c r="AF91" s="10">
        <f t="shared" si="37"/>
        <v>0</v>
      </c>
      <c r="AG91" s="10">
        <f t="shared" si="38"/>
        <v>0</v>
      </c>
      <c r="AH91" s="10">
        <f t="shared" si="39"/>
        <v>0</v>
      </c>
      <c r="AI91" s="10">
        <f t="shared" si="40"/>
        <v>0</v>
      </c>
      <c r="AJ91" s="10">
        <f t="shared" si="41"/>
        <v>0</v>
      </c>
      <c r="AK91" s="10">
        <f t="shared" si="42"/>
        <v>0</v>
      </c>
      <c r="AL91" s="10">
        <f t="shared" si="43"/>
        <v>0</v>
      </c>
      <c r="AM91" s="10">
        <f t="shared" si="44"/>
        <v>0</v>
      </c>
      <c r="BC91" s="10">
        <f t="shared" si="45"/>
        <v>0</v>
      </c>
      <c r="BD91" s="10">
        <f t="shared" si="45"/>
        <v>0</v>
      </c>
      <c r="BE91" s="10">
        <f t="shared" si="45"/>
        <v>0</v>
      </c>
      <c r="BF91" s="10">
        <f t="shared" si="45"/>
        <v>0</v>
      </c>
      <c r="BG91" s="10">
        <f t="shared" si="45"/>
        <v>0</v>
      </c>
      <c r="BH91" s="10">
        <f t="shared" si="45"/>
        <v>0</v>
      </c>
      <c r="BI91" s="10">
        <f t="shared" si="45"/>
        <v>0</v>
      </c>
      <c r="BJ91" s="10">
        <f t="shared" si="45"/>
        <v>0</v>
      </c>
      <c r="BK91" s="10">
        <f t="shared" si="45"/>
        <v>0</v>
      </c>
      <c r="BL91" s="10">
        <f t="shared" si="45"/>
        <v>0</v>
      </c>
      <c r="BM91" s="10">
        <f t="shared" si="45"/>
        <v>0</v>
      </c>
      <c r="BN91" s="10">
        <f t="shared" si="45"/>
        <v>0</v>
      </c>
      <c r="BO91" s="10">
        <f t="shared" si="45"/>
        <v>0</v>
      </c>
      <c r="BP91" s="10">
        <f t="shared" si="45"/>
        <v>0</v>
      </c>
      <c r="BQ91" s="10">
        <f t="shared" si="45"/>
        <v>0</v>
      </c>
      <c r="BR91" s="10">
        <f t="shared" ref="BR91:BZ106" si="46">IF(BR$7&gt;0,SUMIF($E$8:$Z$8,BR$6,$E91:$Z91)/BR$7,0)</f>
        <v>0</v>
      </c>
      <c r="BS91" s="10">
        <f t="shared" si="46"/>
        <v>0</v>
      </c>
      <c r="BT91" s="10">
        <f t="shared" si="46"/>
        <v>0</v>
      </c>
      <c r="BU91" s="10">
        <f t="shared" si="46"/>
        <v>0</v>
      </c>
      <c r="BV91" s="10">
        <f t="shared" si="46"/>
        <v>0</v>
      </c>
      <c r="BW91" s="10">
        <f t="shared" si="46"/>
        <v>0</v>
      </c>
      <c r="BX91" s="10">
        <f t="shared" si="46"/>
        <v>0</v>
      </c>
      <c r="BY91" s="10">
        <f t="shared" si="46"/>
        <v>0</v>
      </c>
      <c r="BZ91" s="10">
        <f t="shared" si="46"/>
        <v>0</v>
      </c>
    </row>
    <row r="92" spans="1:78">
      <c r="A92">
        <f>Grades!A92</f>
        <v>0</v>
      </c>
      <c r="B92">
        <f>Grades!B92</f>
        <v>0</v>
      </c>
      <c r="C92">
        <f>Grades!C92</f>
        <v>0</v>
      </c>
      <c r="D92" s="9">
        <f t="shared" si="32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3"/>
        <v>0</v>
      </c>
      <c r="AC92" s="10">
        <f t="shared" si="34"/>
        <v>0</v>
      </c>
      <c r="AD92" s="10">
        <f t="shared" si="35"/>
        <v>0</v>
      </c>
      <c r="AE92" s="10">
        <f t="shared" si="36"/>
        <v>0</v>
      </c>
      <c r="AF92" s="10">
        <f t="shared" si="37"/>
        <v>0</v>
      </c>
      <c r="AG92" s="10">
        <f t="shared" si="38"/>
        <v>0</v>
      </c>
      <c r="AH92" s="10">
        <f t="shared" si="39"/>
        <v>0</v>
      </c>
      <c r="AI92" s="10">
        <f t="shared" si="40"/>
        <v>0</v>
      </c>
      <c r="AJ92" s="10">
        <f t="shared" si="41"/>
        <v>0</v>
      </c>
      <c r="AK92" s="10">
        <f t="shared" si="42"/>
        <v>0</v>
      </c>
      <c r="AL92" s="10">
        <f t="shared" si="43"/>
        <v>0</v>
      </c>
      <c r="AM92" s="10">
        <f t="shared" si="44"/>
        <v>0</v>
      </c>
      <c r="BC92" s="10">
        <f t="shared" ref="BC92:BR107" si="47">IF(BC$7&gt;0,SUMIF($E$8:$Z$8,BC$6,$E92:$Z92)/BC$7,0)</f>
        <v>0</v>
      </c>
      <c r="BD92" s="10">
        <f t="shared" si="47"/>
        <v>0</v>
      </c>
      <c r="BE92" s="10">
        <f t="shared" si="47"/>
        <v>0</v>
      </c>
      <c r="BF92" s="10">
        <f t="shared" si="47"/>
        <v>0</v>
      </c>
      <c r="BG92" s="10">
        <f t="shared" si="47"/>
        <v>0</v>
      </c>
      <c r="BH92" s="10">
        <f t="shared" si="47"/>
        <v>0</v>
      </c>
      <c r="BI92" s="10">
        <f t="shared" si="47"/>
        <v>0</v>
      </c>
      <c r="BJ92" s="10">
        <f t="shared" si="47"/>
        <v>0</v>
      </c>
      <c r="BK92" s="10">
        <f t="shared" si="47"/>
        <v>0</v>
      </c>
      <c r="BL92" s="10">
        <f t="shared" si="47"/>
        <v>0</v>
      </c>
      <c r="BM92" s="10">
        <f t="shared" si="47"/>
        <v>0</v>
      </c>
      <c r="BN92" s="10">
        <f t="shared" si="47"/>
        <v>0</v>
      </c>
      <c r="BO92" s="10">
        <f t="shared" si="47"/>
        <v>0</v>
      </c>
      <c r="BP92" s="10">
        <f t="shared" si="47"/>
        <v>0</v>
      </c>
      <c r="BQ92" s="10">
        <f t="shared" si="47"/>
        <v>0</v>
      </c>
      <c r="BR92" s="10">
        <f t="shared" si="47"/>
        <v>0</v>
      </c>
      <c r="BS92" s="10">
        <f t="shared" si="46"/>
        <v>0</v>
      </c>
      <c r="BT92" s="10">
        <f t="shared" si="46"/>
        <v>0</v>
      </c>
      <c r="BU92" s="10">
        <f t="shared" si="46"/>
        <v>0</v>
      </c>
      <c r="BV92" s="10">
        <f t="shared" si="46"/>
        <v>0</v>
      </c>
      <c r="BW92" s="10">
        <f t="shared" si="46"/>
        <v>0</v>
      </c>
      <c r="BX92" s="10">
        <f t="shared" si="46"/>
        <v>0</v>
      </c>
      <c r="BY92" s="10">
        <f t="shared" si="46"/>
        <v>0</v>
      </c>
      <c r="BZ92" s="10">
        <f t="shared" si="46"/>
        <v>0</v>
      </c>
    </row>
    <row r="93" spans="1:78">
      <c r="A93">
        <f>Grades!A93</f>
        <v>0</v>
      </c>
      <c r="B93">
        <f>Grades!B93</f>
        <v>0</v>
      </c>
      <c r="C93">
        <f>Grades!C93</f>
        <v>0</v>
      </c>
      <c r="D93" s="9">
        <f t="shared" si="32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3"/>
        <v>0</v>
      </c>
      <c r="AC93" s="10">
        <f t="shared" si="34"/>
        <v>0</v>
      </c>
      <c r="AD93" s="10">
        <f t="shared" si="35"/>
        <v>0</v>
      </c>
      <c r="AE93" s="10">
        <f t="shared" si="36"/>
        <v>0</v>
      </c>
      <c r="AF93" s="10">
        <f t="shared" si="37"/>
        <v>0</v>
      </c>
      <c r="AG93" s="10">
        <f t="shared" si="38"/>
        <v>0</v>
      </c>
      <c r="AH93" s="10">
        <f t="shared" si="39"/>
        <v>0</v>
      </c>
      <c r="AI93" s="10">
        <f t="shared" si="40"/>
        <v>0</v>
      </c>
      <c r="AJ93" s="10">
        <f t="shared" si="41"/>
        <v>0</v>
      </c>
      <c r="AK93" s="10">
        <f t="shared" si="42"/>
        <v>0</v>
      </c>
      <c r="AL93" s="10">
        <f t="shared" si="43"/>
        <v>0</v>
      </c>
      <c r="AM93" s="10">
        <f t="shared" si="44"/>
        <v>0</v>
      </c>
      <c r="BC93" s="10">
        <f t="shared" si="47"/>
        <v>0</v>
      </c>
      <c r="BD93" s="10">
        <f t="shared" si="47"/>
        <v>0</v>
      </c>
      <c r="BE93" s="10">
        <f t="shared" si="47"/>
        <v>0</v>
      </c>
      <c r="BF93" s="10">
        <f t="shared" si="47"/>
        <v>0</v>
      </c>
      <c r="BG93" s="10">
        <f t="shared" si="47"/>
        <v>0</v>
      </c>
      <c r="BH93" s="10">
        <f t="shared" si="47"/>
        <v>0</v>
      </c>
      <c r="BI93" s="10">
        <f t="shared" si="47"/>
        <v>0</v>
      </c>
      <c r="BJ93" s="10">
        <f t="shared" si="47"/>
        <v>0</v>
      </c>
      <c r="BK93" s="10">
        <f t="shared" si="47"/>
        <v>0</v>
      </c>
      <c r="BL93" s="10">
        <f t="shared" si="47"/>
        <v>0</v>
      </c>
      <c r="BM93" s="10">
        <f t="shared" si="47"/>
        <v>0</v>
      </c>
      <c r="BN93" s="10">
        <f t="shared" si="47"/>
        <v>0</v>
      </c>
      <c r="BO93" s="10">
        <f t="shared" si="47"/>
        <v>0</v>
      </c>
      <c r="BP93" s="10">
        <f t="shared" si="47"/>
        <v>0</v>
      </c>
      <c r="BQ93" s="10">
        <f t="shared" si="47"/>
        <v>0</v>
      </c>
      <c r="BR93" s="10">
        <f t="shared" si="47"/>
        <v>0</v>
      </c>
      <c r="BS93" s="10">
        <f t="shared" si="46"/>
        <v>0</v>
      </c>
      <c r="BT93" s="10">
        <f t="shared" si="46"/>
        <v>0</v>
      </c>
      <c r="BU93" s="10">
        <f t="shared" si="46"/>
        <v>0</v>
      </c>
      <c r="BV93" s="10">
        <f t="shared" si="46"/>
        <v>0</v>
      </c>
      <c r="BW93" s="10">
        <f t="shared" si="46"/>
        <v>0</v>
      </c>
      <c r="BX93" s="10">
        <f t="shared" si="46"/>
        <v>0</v>
      </c>
      <c r="BY93" s="10">
        <f t="shared" si="46"/>
        <v>0</v>
      </c>
      <c r="BZ93" s="10">
        <f t="shared" si="46"/>
        <v>0</v>
      </c>
    </row>
    <row r="94" spans="1:78">
      <c r="A94">
        <f>Grades!A94</f>
        <v>0</v>
      </c>
      <c r="B94">
        <f>Grades!B94</f>
        <v>0</v>
      </c>
      <c r="C94">
        <f>Grades!C94</f>
        <v>0</v>
      </c>
      <c r="D94" s="9">
        <f t="shared" si="32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3"/>
        <v>0</v>
      </c>
      <c r="AC94" s="10">
        <f t="shared" si="34"/>
        <v>0</v>
      </c>
      <c r="AD94" s="10">
        <f t="shared" si="35"/>
        <v>0</v>
      </c>
      <c r="AE94" s="10">
        <f t="shared" si="36"/>
        <v>0</v>
      </c>
      <c r="AF94" s="10">
        <f t="shared" si="37"/>
        <v>0</v>
      </c>
      <c r="AG94" s="10">
        <f t="shared" si="38"/>
        <v>0</v>
      </c>
      <c r="AH94" s="10">
        <f t="shared" si="39"/>
        <v>0</v>
      </c>
      <c r="AI94" s="10">
        <f t="shared" si="40"/>
        <v>0</v>
      </c>
      <c r="AJ94" s="10">
        <f t="shared" si="41"/>
        <v>0</v>
      </c>
      <c r="AK94" s="10">
        <f t="shared" si="42"/>
        <v>0</v>
      </c>
      <c r="AL94" s="10">
        <f t="shared" si="43"/>
        <v>0</v>
      </c>
      <c r="AM94" s="10">
        <f t="shared" si="44"/>
        <v>0</v>
      </c>
      <c r="BC94" s="10">
        <f t="shared" si="47"/>
        <v>0</v>
      </c>
      <c r="BD94" s="10">
        <f t="shared" si="47"/>
        <v>0</v>
      </c>
      <c r="BE94" s="10">
        <f t="shared" si="47"/>
        <v>0</v>
      </c>
      <c r="BF94" s="10">
        <f t="shared" si="47"/>
        <v>0</v>
      </c>
      <c r="BG94" s="10">
        <f t="shared" si="47"/>
        <v>0</v>
      </c>
      <c r="BH94" s="10">
        <f t="shared" si="47"/>
        <v>0</v>
      </c>
      <c r="BI94" s="10">
        <f t="shared" si="47"/>
        <v>0</v>
      </c>
      <c r="BJ94" s="10">
        <f t="shared" si="47"/>
        <v>0</v>
      </c>
      <c r="BK94" s="10">
        <f t="shared" si="47"/>
        <v>0</v>
      </c>
      <c r="BL94" s="10">
        <f t="shared" si="47"/>
        <v>0</v>
      </c>
      <c r="BM94" s="10">
        <f t="shared" si="47"/>
        <v>0</v>
      </c>
      <c r="BN94" s="10">
        <f t="shared" si="47"/>
        <v>0</v>
      </c>
      <c r="BO94" s="10">
        <f t="shared" si="47"/>
        <v>0</v>
      </c>
      <c r="BP94" s="10">
        <f t="shared" si="47"/>
        <v>0</v>
      </c>
      <c r="BQ94" s="10">
        <f t="shared" si="47"/>
        <v>0</v>
      </c>
      <c r="BR94" s="10">
        <f t="shared" si="47"/>
        <v>0</v>
      </c>
      <c r="BS94" s="10">
        <f t="shared" si="46"/>
        <v>0</v>
      </c>
      <c r="BT94" s="10">
        <f t="shared" si="46"/>
        <v>0</v>
      </c>
      <c r="BU94" s="10">
        <f t="shared" si="46"/>
        <v>0</v>
      </c>
      <c r="BV94" s="10">
        <f t="shared" si="46"/>
        <v>0</v>
      </c>
      <c r="BW94" s="10">
        <f t="shared" si="46"/>
        <v>0</v>
      </c>
      <c r="BX94" s="10">
        <f t="shared" si="46"/>
        <v>0</v>
      </c>
      <c r="BY94" s="10">
        <f t="shared" si="46"/>
        <v>0</v>
      </c>
      <c r="BZ94" s="10">
        <f t="shared" si="46"/>
        <v>0</v>
      </c>
    </row>
    <row r="95" spans="1:78">
      <c r="A95">
        <f>Grades!A95</f>
        <v>0</v>
      </c>
      <c r="B95">
        <f>Grades!B95</f>
        <v>0</v>
      </c>
      <c r="C95">
        <f>Grades!C95</f>
        <v>0</v>
      </c>
      <c r="D95" s="9">
        <f t="shared" si="32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3"/>
        <v>0</v>
      </c>
      <c r="AC95" s="10">
        <f t="shared" si="34"/>
        <v>0</v>
      </c>
      <c r="AD95" s="10">
        <f t="shared" si="35"/>
        <v>0</v>
      </c>
      <c r="AE95" s="10">
        <f t="shared" si="36"/>
        <v>0</v>
      </c>
      <c r="AF95" s="10">
        <f t="shared" si="37"/>
        <v>0</v>
      </c>
      <c r="AG95" s="10">
        <f t="shared" si="38"/>
        <v>0</v>
      </c>
      <c r="AH95" s="10">
        <f t="shared" si="39"/>
        <v>0</v>
      </c>
      <c r="AI95" s="10">
        <f t="shared" si="40"/>
        <v>0</v>
      </c>
      <c r="AJ95" s="10">
        <f t="shared" si="41"/>
        <v>0</v>
      </c>
      <c r="AK95" s="10">
        <f t="shared" si="42"/>
        <v>0</v>
      </c>
      <c r="AL95" s="10">
        <f t="shared" si="43"/>
        <v>0</v>
      </c>
      <c r="AM95" s="10">
        <f t="shared" si="44"/>
        <v>0</v>
      </c>
      <c r="BC95" s="10">
        <f t="shared" si="47"/>
        <v>0</v>
      </c>
      <c r="BD95" s="10">
        <f t="shared" si="47"/>
        <v>0</v>
      </c>
      <c r="BE95" s="10">
        <f t="shared" si="47"/>
        <v>0</v>
      </c>
      <c r="BF95" s="10">
        <f t="shared" si="47"/>
        <v>0</v>
      </c>
      <c r="BG95" s="10">
        <f t="shared" si="47"/>
        <v>0</v>
      </c>
      <c r="BH95" s="10">
        <f t="shared" si="47"/>
        <v>0</v>
      </c>
      <c r="BI95" s="10">
        <f t="shared" si="47"/>
        <v>0</v>
      </c>
      <c r="BJ95" s="10">
        <f t="shared" si="47"/>
        <v>0</v>
      </c>
      <c r="BK95" s="10">
        <f t="shared" si="47"/>
        <v>0</v>
      </c>
      <c r="BL95" s="10">
        <f t="shared" si="47"/>
        <v>0</v>
      </c>
      <c r="BM95" s="10">
        <f t="shared" si="47"/>
        <v>0</v>
      </c>
      <c r="BN95" s="10">
        <f t="shared" si="47"/>
        <v>0</v>
      </c>
      <c r="BO95" s="10">
        <f t="shared" si="47"/>
        <v>0</v>
      </c>
      <c r="BP95" s="10">
        <f t="shared" si="47"/>
        <v>0</v>
      </c>
      <c r="BQ95" s="10">
        <f t="shared" si="47"/>
        <v>0</v>
      </c>
      <c r="BR95" s="10">
        <f t="shared" si="47"/>
        <v>0</v>
      </c>
      <c r="BS95" s="10">
        <f t="shared" si="46"/>
        <v>0</v>
      </c>
      <c r="BT95" s="10">
        <f t="shared" si="46"/>
        <v>0</v>
      </c>
      <c r="BU95" s="10">
        <f t="shared" si="46"/>
        <v>0</v>
      </c>
      <c r="BV95" s="10">
        <f t="shared" si="46"/>
        <v>0</v>
      </c>
      <c r="BW95" s="10">
        <f t="shared" si="46"/>
        <v>0</v>
      </c>
      <c r="BX95" s="10">
        <f t="shared" si="46"/>
        <v>0</v>
      </c>
      <c r="BY95" s="10">
        <f t="shared" si="46"/>
        <v>0</v>
      </c>
      <c r="BZ95" s="10">
        <f t="shared" si="46"/>
        <v>0</v>
      </c>
    </row>
    <row r="96" spans="1:78">
      <c r="A96">
        <f>Grades!A96</f>
        <v>0</v>
      </c>
      <c r="B96">
        <f>Grades!B96</f>
        <v>0</v>
      </c>
      <c r="C96">
        <f>Grades!C96</f>
        <v>0</v>
      </c>
      <c r="D96" s="9">
        <f t="shared" si="32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3"/>
        <v>0</v>
      </c>
      <c r="AC96" s="10">
        <f t="shared" si="34"/>
        <v>0</v>
      </c>
      <c r="AD96" s="10">
        <f t="shared" si="35"/>
        <v>0</v>
      </c>
      <c r="AE96" s="10">
        <f t="shared" si="36"/>
        <v>0</v>
      </c>
      <c r="AF96" s="10">
        <f t="shared" si="37"/>
        <v>0</v>
      </c>
      <c r="AG96" s="10">
        <f t="shared" si="38"/>
        <v>0</v>
      </c>
      <c r="AH96" s="10">
        <f t="shared" si="39"/>
        <v>0</v>
      </c>
      <c r="AI96" s="10">
        <f t="shared" si="40"/>
        <v>0</v>
      </c>
      <c r="AJ96" s="10">
        <f t="shared" si="41"/>
        <v>0</v>
      </c>
      <c r="AK96" s="10">
        <f t="shared" si="42"/>
        <v>0</v>
      </c>
      <c r="AL96" s="10">
        <f t="shared" si="43"/>
        <v>0</v>
      </c>
      <c r="AM96" s="10">
        <f t="shared" si="44"/>
        <v>0</v>
      </c>
      <c r="BC96" s="10">
        <f t="shared" si="47"/>
        <v>0</v>
      </c>
      <c r="BD96" s="10">
        <f t="shared" si="47"/>
        <v>0</v>
      </c>
      <c r="BE96" s="10">
        <f t="shared" si="47"/>
        <v>0</v>
      </c>
      <c r="BF96" s="10">
        <f t="shared" si="47"/>
        <v>0</v>
      </c>
      <c r="BG96" s="10">
        <f t="shared" si="47"/>
        <v>0</v>
      </c>
      <c r="BH96" s="10">
        <f t="shared" si="47"/>
        <v>0</v>
      </c>
      <c r="BI96" s="10">
        <f t="shared" si="47"/>
        <v>0</v>
      </c>
      <c r="BJ96" s="10">
        <f t="shared" si="47"/>
        <v>0</v>
      </c>
      <c r="BK96" s="10">
        <f t="shared" si="47"/>
        <v>0</v>
      </c>
      <c r="BL96" s="10">
        <f t="shared" si="47"/>
        <v>0</v>
      </c>
      <c r="BM96" s="10">
        <f t="shared" si="47"/>
        <v>0</v>
      </c>
      <c r="BN96" s="10">
        <f t="shared" si="47"/>
        <v>0</v>
      </c>
      <c r="BO96" s="10">
        <f t="shared" si="47"/>
        <v>0</v>
      </c>
      <c r="BP96" s="10">
        <f t="shared" si="47"/>
        <v>0</v>
      </c>
      <c r="BQ96" s="10">
        <f t="shared" si="47"/>
        <v>0</v>
      </c>
      <c r="BR96" s="10">
        <f t="shared" si="47"/>
        <v>0</v>
      </c>
      <c r="BS96" s="10">
        <f t="shared" si="46"/>
        <v>0</v>
      </c>
      <c r="BT96" s="10">
        <f t="shared" si="46"/>
        <v>0</v>
      </c>
      <c r="BU96" s="10">
        <f t="shared" si="46"/>
        <v>0</v>
      </c>
      <c r="BV96" s="10">
        <f t="shared" si="46"/>
        <v>0</v>
      </c>
      <c r="BW96" s="10">
        <f t="shared" si="46"/>
        <v>0</v>
      </c>
      <c r="BX96" s="10">
        <f t="shared" si="46"/>
        <v>0</v>
      </c>
      <c r="BY96" s="10">
        <f t="shared" si="46"/>
        <v>0</v>
      </c>
      <c r="BZ96" s="10">
        <f t="shared" si="46"/>
        <v>0</v>
      </c>
    </row>
    <row r="97" spans="1:78">
      <c r="A97">
        <f>Grades!A97</f>
        <v>0</v>
      </c>
      <c r="B97">
        <f>Grades!B97</f>
        <v>0</v>
      </c>
      <c r="C97">
        <f>Grades!C97</f>
        <v>0</v>
      </c>
      <c r="D97" s="9">
        <f t="shared" si="32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3"/>
        <v>0</v>
      </c>
      <c r="AC97" s="10">
        <f t="shared" si="34"/>
        <v>0</v>
      </c>
      <c r="AD97" s="10">
        <f t="shared" si="35"/>
        <v>0</v>
      </c>
      <c r="AE97" s="10">
        <f t="shared" si="36"/>
        <v>0</v>
      </c>
      <c r="AF97" s="10">
        <f t="shared" si="37"/>
        <v>0</v>
      </c>
      <c r="AG97" s="10">
        <f t="shared" si="38"/>
        <v>0</v>
      </c>
      <c r="AH97" s="10">
        <f t="shared" si="39"/>
        <v>0</v>
      </c>
      <c r="AI97" s="10">
        <f t="shared" si="40"/>
        <v>0</v>
      </c>
      <c r="AJ97" s="10">
        <f t="shared" si="41"/>
        <v>0</v>
      </c>
      <c r="AK97" s="10">
        <f t="shared" si="42"/>
        <v>0</v>
      </c>
      <c r="AL97" s="10">
        <f t="shared" si="43"/>
        <v>0</v>
      </c>
      <c r="AM97" s="10">
        <f t="shared" si="44"/>
        <v>0</v>
      </c>
      <c r="BC97" s="10">
        <f t="shared" si="47"/>
        <v>0</v>
      </c>
      <c r="BD97" s="10">
        <f t="shared" si="47"/>
        <v>0</v>
      </c>
      <c r="BE97" s="10">
        <f t="shared" si="47"/>
        <v>0</v>
      </c>
      <c r="BF97" s="10">
        <f t="shared" si="47"/>
        <v>0</v>
      </c>
      <c r="BG97" s="10">
        <f t="shared" si="47"/>
        <v>0</v>
      </c>
      <c r="BH97" s="10">
        <f t="shared" si="47"/>
        <v>0</v>
      </c>
      <c r="BI97" s="10">
        <f t="shared" si="47"/>
        <v>0</v>
      </c>
      <c r="BJ97" s="10">
        <f t="shared" si="47"/>
        <v>0</v>
      </c>
      <c r="BK97" s="10">
        <f t="shared" si="47"/>
        <v>0</v>
      </c>
      <c r="BL97" s="10">
        <f t="shared" si="47"/>
        <v>0</v>
      </c>
      <c r="BM97" s="10">
        <f t="shared" si="47"/>
        <v>0</v>
      </c>
      <c r="BN97" s="10">
        <f t="shared" si="47"/>
        <v>0</v>
      </c>
      <c r="BO97" s="10">
        <f t="shared" si="47"/>
        <v>0</v>
      </c>
      <c r="BP97" s="10">
        <f t="shared" si="47"/>
        <v>0</v>
      </c>
      <c r="BQ97" s="10">
        <f t="shared" si="47"/>
        <v>0</v>
      </c>
      <c r="BR97" s="10">
        <f t="shared" si="47"/>
        <v>0</v>
      </c>
      <c r="BS97" s="10">
        <f t="shared" si="46"/>
        <v>0</v>
      </c>
      <c r="BT97" s="10">
        <f t="shared" si="46"/>
        <v>0</v>
      </c>
      <c r="BU97" s="10">
        <f t="shared" si="46"/>
        <v>0</v>
      </c>
      <c r="BV97" s="10">
        <f t="shared" si="46"/>
        <v>0</v>
      </c>
      <c r="BW97" s="10">
        <f t="shared" si="46"/>
        <v>0</v>
      </c>
      <c r="BX97" s="10">
        <f t="shared" si="46"/>
        <v>0</v>
      </c>
      <c r="BY97" s="10">
        <f t="shared" si="46"/>
        <v>0</v>
      </c>
      <c r="BZ97" s="10">
        <f t="shared" si="46"/>
        <v>0</v>
      </c>
    </row>
    <row r="98" spans="1:78">
      <c r="A98">
        <f>Grades!A98</f>
        <v>0</v>
      </c>
      <c r="B98">
        <f>Grades!B98</f>
        <v>0</v>
      </c>
      <c r="C98">
        <f>Grades!C98</f>
        <v>0</v>
      </c>
      <c r="D98" s="9">
        <f t="shared" si="32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3"/>
        <v>0</v>
      </c>
      <c r="AC98" s="10">
        <f t="shared" si="34"/>
        <v>0</v>
      </c>
      <c r="AD98" s="10">
        <f t="shared" si="35"/>
        <v>0</v>
      </c>
      <c r="AE98" s="10">
        <f t="shared" si="36"/>
        <v>0</v>
      </c>
      <c r="AF98" s="10">
        <f t="shared" si="37"/>
        <v>0</v>
      </c>
      <c r="AG98" s="10">
        <f t="shared" si="38"/>
        <v>0</v>
      </c>
      <c r="AH98" s="10">
        <f t="shared" si="39"/>
        <v>0</v>
      </c>
      <c r="AI98" s="10">
        <f t="shared" si="40"/>
        <v>0</v>
      </c>
      <c r="AJ98" s="10">
        <f t="shared" si="41"/>
        <v>0</v>
      </c>
      <c r="AK98" s="10">
        <f t="shared" si="42"/>
        <v>0</v>
      </c>
      <c r="AL98" s="10">
        <f t="shared" si="43"/>
        <v>0</v>
      </c>
      <c r="AM98" s="10">
        <f t="shared" si="44"/>
        <v>0</v>
      </c>
      <c r="BC98" s="10">
        <f t="shared" si="47"/>
        <v>0</v>
      </c>
      <c r="BD98" s="10">
        <f t="shared" si="47"/>
        <v>0</v>
      </c>
      <c r="BE98" s="10">
        <f t="shared" si="47"/>
        <v>0</v>
      </c>
      <c r="BF98" s="10">
        <f t="shared" si="47"/>
        <v>0</v>
      </c>
      <c r="BG98" s="10">
        <f t="shared" si="47"/>
        <v>0</v>
      </c>
      <c r="BH98" s="10">
        <f t="shared" si="47"/>
        <v>0</v>
      </c>
      <c r="BI98" s="10">
        <f t="shared" si="47"/>
        <v>0</v>
      </c>
      <c r="BJ98" s="10">
        <f t="shared" si="47"/>
        <v>0</v>
      </c>
      <c r="BK98" s="10">
        <f t="shared" si="47"/>
        <v>0</v>
      </c>
      <c r="BL98" s="10">
        <f t="shared" si="47"/>
        <v>0</v>
      </c>
      <c r="BM98" s="10">
        <f t="shared" si="47"/>
        <v>0</v>
      </c>
      <c r="BN98" s="10">
        <f t="shared" si="47"/>
        <v>0</v>
      </c>
      <c r="BO98" s="10">
        <f t="shared" si="47"/>
        <v>0</v>
      </c>
      <c r="BP98" s="10">
        <f t="shared" si="47"/>
        <v>0</v>
      </c>
      <c r="BQ98" s="10">
        <f t="shared" si="47"/>
        <v>0</v>
      </c>
      <c r="BR98" s="10">
        <f t="shared" si="47"/>
        <v>0</v>
      </c>
      <c r="BS98" s="10">
        <f t="shared" si="46"/>
        <v>0</v>
      </c>
      <c r="BT98" s="10">
        <f t="shared" si="46"/>
        <v>0</v>
      </c>
      <c r="BU98" s="10">
        <f t="shared" si="46"/>
        <v>0</v>
      </c>
      <c r="BV98" s="10">
        <f t="shared" si="46"/>
        <v>0</v>
      </c>
      <c r="BW98" s="10">
        <f t="shared" si="46"/>
        <v>0</v>
      </c>
      <c r="BX98" s="10">
        <f t="shared" si="46"/>
        <v>0</v>
      </c>
      <c r="BY98" s="10">
        <f t="shared" si="46"/>
        <v>0</v>
      </c>
      <c r="BZ98" s="10">
        <f t="shared" si="46"/>
        <v>0</v>
      </c>
    </row>
    <row r="99" spans="1:78">
      <c r="A99">
        <f>Grades!A99</f>
        <v>0</v>
      </c>
      <c r="B99">
        <f>Grades!B99</f>
        <v>0</v>
      </c>
      <c r="C99">
        <f>Grades!C99</f>
        <v>0</v>
      </c>
      <c r="D99" s="9">
        <f t="shared" si="32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3"/>
        <v>0</v>
      </c>
      <c r="AC99" s="10">
        <f t="shared" si="34"/>
        <v>0</v>
      </c>
      <c r="AD99" s="10">
        <f t="shared" si="35"/>
        <v>0</v>
      </c>
      <c r="AE99" s="10">
        <f t="shared" si="36"/>
        <v>0</v>
      </c>
      <c r="AF99" s="10">
        <f t="shared" si="37"/>
        <v>0</v>
      </c>
      <c r="AG99" s="10">
        <f t="shared" si="38"/>
        <v>0</v>
      </c>
      <c r="AH99" s="10">
        <f t="shared" si="39"/>
        <v>0</v>
      </c>
      <c r="AI99" s="10">
        <f t="shared" si="40"/>
        <v>0</v>
      </c>
      <c r="AJ99" s="10">
        <f t="shared" si="41"/>
        <v>0</v>
      </c>
      <c r="AK99" s="10">
        <f t="shared" si="42"/>
        <v>0</v>
      </c>
      <c r="AL99" s="10">
        <f t="shared" si="43"/>
        <v>0</v>
      </c>
      <c r="AM99" s="10">
        <f t="shared" si="44"/>
        <v>0</v>
      </c>
      <c r="BC99" s="10">
        <f t="shared" si="47"/>
        <v>0</v>
      </c>
      <c r="BD99" s="10">
        <f t="shared" si="47"/>
        <v>0</v>
      </c>
      <c r="BE99" s="10">
        <f t="shared" si="47"/>
        <v>0</v>
      </c>
      <c r="BF99" s="10">
        <f t="shared" si="47"/>
        <v>0</v>
      </c>
      <c r="BG99" s="10">
        <f t="shared" si="47"/>
        <v>0</v>
      </c>
      <c r="BH99" s="10">
        <f t="shared" si="47"/>
        <v>0</v>
      </c>
      <c r="BI99" s="10">
        <f t="shared" si="47"/>
        <v>0</v>
      </c>
      <c r="BJ99" s="10">
        <f t="shared" si="47"/>
        <v>0</v>
      </c>
      <c r="BK99" s="10">
        <f t="shared" si="47"/>
        <v>0</v>
      </c>
      <c r="BL99" s="10">
        <f t="shared" si="47"/>
        <v>0</v>
      </c>
      <c r="BM99" s="10">
        <f t="shared" si="47"/>
        <v>0</v>
      </c>
      <c r="BN99" s="10">
        <f t="shared" si="47"/>
        <v>0</v>
      </c>
      <c r="BO99" s="10">
        <f t="shared" si="47"/>
        <v>0</v>
      </c>
      <c r="BP99" s="10">
        <f t="shared" si="47"/>
        <v>0</v>
      </c>
      <c r="BQ99" s="10">
        <f t="shared" si="47"/>
        <v>0</v>
      </c>
      <c r="BR99" s="10">
        <f t="shared" si="47"/>
        <v>0</v>
      </c>
      <c r="BS99" s="10">
        <f t="shared" si="46"/>
        <v>0</v>
      </c>
      <c r="BT99" s="10">
        <f t="shared" si="46"/>
        <v>0</v>
      </c>
      <c r="BU99" s="10">
        <f t="shared" si="46"/>
        <v>0</v>
      </c>
      <c r="BV99" s="10">
        <f t="shared" si="46"/>
        <v>0</v>
      </c>
      <c r="BW99" s="10">
        <f t="shared" si="46"/>
        <v>0</v>
      </c>
      <c r="BX99" s="10">
        <f t="shared" si="46"/>
        <v>0</v>
      </c>
      <c r="BY99" s="10">
        <f t="shared" si="46"/>
        <v>0</v>
      </c>
      <c r="BZ99" s="10">
        <f t="shared" si="46"/>
        <v>0</v>
      </c>
    </row>
    <row r="100" spans="1:78">
      <c r="A100">
        <f>Grades!A100</f>
        <v>0</v>
      </c>
      <c r="B100">
        <f>Grades!B100</f>
        <v>0</v>
      </c>
      <c r="C100">
        <f>Grades!C100</f>
        <v>0</v>
      </c>
      <c r="D100" s="9">
        <f t="shared" si="32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3"/>
        <v>0</v>
      </c>
      <c r="AC100" s="10">
        <f t="shared" si="34"/>
        <v>0</v>
      </c>
      <c r="AD100" s="10">
        <f t="shared" si="35"/>
        <v>0</v>
      </c>
      <c r="AE100" s="10">
        <f t="shared" si="36"/>
        <v>0</v>
      </c>
      <c r="AF100" s="10">
        <f t="shared" si="37"/>
        <v>0</v>
      </c>
      <c r="AG100" s="10">
        <f t="shared" si="38"/>
        <v>0</v>
      </c>
      <c r="AH100" s="10">
        <f t="shared" si="39"/>
        <v>0</v>
      </c>
      <c r="AI100" s="10">
        <f t="shared" si="40"/>
        <v>0</v>
      </c>
      <c r="AJ100" s="10">
        <f t="shared" si="41"/>
        <v>0</v>
      </c>
      <c r="AK100" s="10">
        <f t="shared" si="42"/>
        <v>0</v>
      </c>
      <c r="AL100" s="10">
        <f t="shared" si="43"/>
        <v>0</v>
      </c>
      <c r="AM100" s="10">
        <f t="shared" si="44"/>
        <v>0</v>
      </c>
      <c r="BC100" s="10">
        <f t="shared" si="47"/>
        <v>0</v>
      </c>
      <c r="BD100" s="10">
        <f t="shared" si="47"/>
        <v>0</v>
      </c>
      <c r="BE100" s="10">
        <f t="shared" si="47"/>
        <v>0</v>
      </c>
      <c r="BF100" s="10">
        <f t="shared" si="47"/>
        <v>0</v>
      </c>
      <c r="BG100" s="10">
        <f t="shared" si="47"/>
        <v>0</v>
      </c>
      <c r="BH100" s="10">
        <f t="shared" si="47"/>
        <v>0</v>
      </c>
      <c r="BI100" s="10">
        <f t="shared" si="47"/>
        <v>0</v>
      </c>
      <c r="BJ100" s="10">
        <f t="shared" si="47"/>
        <v>0</v>
      </c>
      <c r="BK100" s="10">
        <f t="shared" si="47"/>
        <v>0</v>
      </c>
      <c r="BL100" s="10">
        <f t="shared" si="47"/>
        <v>0</v>
      </c>
      <c r="BM100" s="10">
        <f t="shared" si="47"/>
        <v>0</v>
      </c>
      <c r="BN100" s="10">
        <f t="shared" si="47"/>
        <v>0</v>
      </c>
      <c r="BO100" s="10">
        <f t="shared" si="47"/>
        <v>0</v>
      </c>
      <c r="BP100" s="10">
        <f t="shared" si="47"/>
        <v>0</v>
      </c>
      <c r="BQ100" s="10">
        <f t="shared" si="47"/>
        <v>0</v>
      </c>
      <c r="BR100" s="10">
        <f t="shared" si="47"/>
        <v>0</v>
      </c>
      <c r="BS100" s="10">
        <f t="shared" si="46"/>
        <v>0</v>
      </c>
      <c r="BT100" s="10">
        <f t="shared" si="46"/>
        <v>0</v>
      </c>
      <c r="BU100" s="10">
        <f t="shared" si="46"/>
        <v>0</v>
      </c>
      <c r="BV100" s="10">
        <f t="shared" si="46"/>
        <v>0</v>
      </c>
      <c r="BW100" s="10">
        <f t="shared" si="46"/>
        <v>0</v>
      </c>
      <c r="BX100" s="10">
        <f t="shared" si="46"/>
        <v>0</v>
      </c>
      <c r="BY100" s="10">
        <f t="shared" si="46"/>
        <v>0</v>
      </c>
      <c r="BZ100" s="10">
        <f t="shared" si="46"/>
        <v>0</v>
      </c>
    </row>
    <row r="101" spans="1:78">
      <c r="A101">
        <f>Grades!A101</f>
        <v>0</v>
      </c>
      <c r="B101">
        <f>Grades!B101</f>
        <v>0</v>
      </c>
      <c r="C101">
        <f>Grades!C101</f>
        <v>0</v>
      </c>
      <c r="D101" s="9">
        <f t="shared" si="32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3"/>
        <v>0</v>
      </c>
      <c r="AC101" s="10">
        <f t="shared" si="34"/>
        <v>0</v>
      </c>
      <c r="AD101" s="10">
        <f t="shared" si="35"/>
        <v>0</v>
      </c>
      <c r="AE101" s="10">
        <f t="shared" si="36"/>
        <v>0</v>
      </c>
      <c r="AF101" s="10">
        <f t="shared" si="37"/>
        <v>0</v>
      </c>
      <c r="AG101" s="10">
        <f t="shared" si="38"/>
        <v>0</v>
      </c>
      <c r="AH101" s="10">
        <f t="shared" si="39"/>
        <v>0</v>
      </c>
      <c r="AI101" s="10">
        <f t="shared" si="40"/>
        <v>0</v>
      </c>
      <c r="AJ101" s="10">
        <f t="shared" si="41"/>
        <v>0</v>
      </c>
      <c r="AK101" s="10">
        <f t="shared" si="42"/>
        <v>0</v>
      </c>
      <c r="AL101" s="10">
        <f t="shared" si="43"/>
        <v>0</v>
      </c>
      <c r="AM101" s="10">
        <f t="shared" si="44"/>
        <v>0</v>
      </c>
      <c r="BC101" s="10">
        <f t="shared" si="47"/>
        <v>0</v>
      </c>
      <c r="BD101" s="10">
        <f t="shared" si="47"/>
        <v>0</v>
      </c>
      <c r="BE101" s="10">
        <f t="shared" si="47"/>
        <v>0</v>
      </c>
      <c r="BF101" s="10">
        <f t="shared" si="47"/>
        <v>0</v>
      </c>
      <c r="BG101" s="10">
        <f t="shared" si="47"/>
        <v>0</v>
      </c>
      <c r="BH101" s="10">
        <f t="shared" si="47"/>
        <v>0</v>
      </c>
      <c r="BI101" s="10">
        <f t="shared" si="47"/>
        <v>0</v>
      </c>
      <c r="BJ101" s="10">
        <f t="shared" si="47"/>
        <v>0</v>
      </c>
      <c r="BK101" s="10">
        <f t="shared" si="47"/>
        <v>0</v>
      </c>
      <c r="BL101" s="10">
        <f t="shared" si="47"/>
        <v>0</v>
      </c>
      <c r="BM101" s="10">
        <f t="shared" si="47"/>
        <v>0</v>
      </c>
      <c r="BN101" s="10">
        <f t="shared" si="47"/>
        <v>0</v>
      </c>
      <c r="BO101" s="10">
        <f t="shared" si="47"/>
        <v>0</v>
      </c>
      <c r="BP101" s="10">
        <f t="shared" si="47"/>
        <v>0</v>
      </c>
      <c r="BQ101" s="10">
        <f t="shared" si="47"/>
        <v>0</v>
      </c>
      <c r="BR101" s="10">
        <f t="shared" si="47"/>
        <v>0</v>
      </c>
      <c r="BS101" s="10">
        <f t="shared" si="46"/>
        <v>0</v>
      </c>
      <c r="BT101" s="10">
        <f t="shared" si="46"/>
        <v>0</v>
      </c>
      <c r="BU101" s="10">
        <f t="shared" si="46"/>
        <v>0</v>
      </c>
      <c r="BV101" s="10">
        <f t="shared" si="46"/>
        <v>0</v>
      </c>
      <c r="BW101" s="10">
        <f t="shared" si="46"/>
        <v>0</v>
      </c>
      <c r="BX101" s="10">
        <f t="shared" si="46"/>
        <v>0</v>
      </c>
      <c r="BY101" s="10">
        <f t="shared" si="46"/>
        <v>0</v>
      </c>
      <c r="BZ101" s="10">
        <f t="shared" si="46"/>
        <v>0</v>
      </c>
    </row>
    <row r="102" spans="1:78">
      <c r="A102">
        <f>Grades!A102</f>
        <v>0</v>
      </c>
      <c r="B102">
        <f>Grades!B102</f>
        <v>0</v>
      </c>
      <c r="C102">
        <f>Grades!C102</f>
        <v>0</v>
      </c>
      <c r="D102" s="9">
        <f t="shared" si="32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3"/>
        <v>0</v>
      </c>
      <c r="AC102" s="10">
        <f t="shared" si="34"/>
        <v>0</v>
      </c>
      <c r="AD102" s="10">
        <f t="shared" si="35"/>
        <v>0</v>
      </c>
      <c r="AE102" s="10">
        <f t="shared" si="36"/>
        <v>0</v>
      </c>
      <c r="AF102" s="10">
        <f t="shared" si="37"/>
        <v>0</v>
      </c>
      <c r="AG102" s="10">
        <f t="shared" si="38"/>
        <v>0</v>
      </c>
      <c r="AH102" s="10">
        <f t="shared" si="39"/>
        <v>0</v>
      </c>
      <c r="AI102" s="10">
        <f t="shared" si="40"/>
        <v>0</v>
      </c>
      <c r="AJ102" s="10">
        <f t="shared" si="41"/>
        <v>0</v>
      </c>
      <c r="AK102" s="10">
        <f t="shared" si="42"/>
        <v>0</v>
      </c>
      <c r="AL102" s="10">
        <f t="shared" si="43"/>
        <v>0</v>
      </c>
      <c r="AM102" s="10">
        <f t="shared" si="44"/>
        <v>0</v>
      </c>
      <c r="BC102" s="10">
        <f t="shared" si="47"/>
        <v>0</v>
      </c>
      <c r="BD102" s="10">
        <f t="shared" si="47"/>
        <v>0</v>
      </c>
      <c r="BE102" s="10">
        <f t="shared" si="47"/>
        <v>0</v>
      </c>
      <c r="BF102" s="10">
        <f t="shared" si="47"/>
        <v>0</v>
      </c>
      <c r="BG102" s="10">
        <f t="shared" si="47"/>
        <v>0</v>
      </c>
      <c r="BH102" s="10">
        <f t="shared" si="47"/>
        <v>0</v>
      </c>
      <c r="BI102" s="10">
        <f t="shared" si="47"/>
        <v>0</v>
      </c>
      <c r="BJ102" s="10">
        <f t="shared" si="47"/>
        <v>0</v>
      </c>
      <c r="BK102" s="10">
        <f t="shared" si="47"/>
        <v>0</v>
      </c>
      <c r="BL102" s="10">
        <f t="shared" si="47"/>
        <v>0</v>
      </c>
      <c r="BM102" s="10">
        <f t="shared" si="47"/>
        <v>0</v>
      </c>
      <c r="BN102" s="10">
        <f t="shared" si="47"/>
        <v>0</v>
      </c>
      <c r="BO102" s="10">
        <f t="shared" si="47"/>
        <v>0</v>
      </c>
      <c r="BP102" s="10">
        <f t="shared" si="47"/>
        <v>0</v>
      </c>
      <c r="BQ102" s="10">
        <f t="shared" si="47"/>
        <v>0</v>
      </c>
      <c r="BR102" s="10">
        <f t="shared" si="47"/>
        <v>0</v>
      </c>
      <c r="BS102" s="10">
        <f t="shared" si="46"/>
        <v>0</v>
      </c>
      <c r="BT102" s="10">
        <f t="shared" si="46"/>
        <v>0</v>
      </c>
      <c r="BU102" s="10">
        <f t="shared" si="46"/>
        <v>0</v>
      </c>
      <c r="BV102" s="10">
        <f t="shared" si="46"/>
        <v>0</v>
      </c>
      <c r="BW102" s="10">
        <f t="shared" si="46"/>
        <v>0</v>
      </c>
      <c r="BX102" s="10">
        <f t="shared" si="46"/>
        <v>0</v>
      </c>
      <c r="BY102" s="10">
        <f t="shared" si="46"/>
        <v>0</v>
      </c>
      <c r="BZ102" s="10">
        <f t="shared" si="46"/>
        <v>0</v>
      </c>
    </row>
    <row r="103" spans="1:78">
      <c r="A103">
        <f>Grades!A103</f>
        <v>0</v>
      </c>
      <c r="B103">
        <f>Grades!B103</f>
        <v>0</v>
      </c>
      <c r="C103">
        <f>Grades!C103</f>
        <v>0</v>
      </c>
      <c r="D103" s="9">
        <f t="shared" si="32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3"/>
        <v>0</v>
      </c>
      <c r="AC103" s="10">
        <f t="shared" si="34"/>
        <v>0</v>
      </c>
      <c r="AD103" s="10">
        <f t="shared" si="35"/>
        <v>0</v>
      </c>
      <c r="AE103" s="10">
        <f t="shared" si="36"/>
        <v>0</v>
      </c>
      <c r="AF103" s="10">
        <f t="shared" si="37"/>
        <v>0</v>
      </c>
      <c r="AG103" s="10">
        <f t="shared" si="38"/>
        <v>0</v>
      </c>
      <c r="AH103" s="10">
        <f t="shared" si="39"/>
        <v>0</v>
      </c>
      <c r="AI103" s="10">
        <f t="shared" si="40"/>
        <v>0</v>
      </c>
      <c r="AJ103" s="10">
        <f t="shared" si="41"/>
        <v>0</v>
      </c>
      <c r="AK103" s="10">
        <f t="shared" si="42"/>
        <v>0</v>
      </c>
      <c r="AL103" s="10">
        <f t="shared" si="43"/>
        <v>0</v>
      </c>
      <c r="AM103" s="10">
        <f t="shared" si="44"/>
        <v>0</v>
      </c>
      <c r="BC103" s="10">
        <f t="shared" si="47"/>
        <v>0</v>
      </c>
      <c r="BD103" s="10">
        <f t="shared" si="47"/>
        <v>0</v>
      </c>
      <c r="BE103" s="10">
        <f t="shared" si="47"/>
        <v>0</v>
      </c>
      <c r="BF103" s="10">
        <f t="shared" si="47"/>
        <v>0</v>
      </c>
      <c r="BG103" s="10">
        <f t="shared" si="47"/>
        <v>0</v>
      </c>
      <c r="BH103" s="10">
        <f t="shared" si="47"/>
        <v>0</v>
      </c>
      <c r="BI103" s="10">
        <f t="shared" si="47"/>
        <v>0</v>
      </c>
      <c r="BJ103" s="10">
        <f t="shared" si="47"/>
        <v>0</v>
      </c>
      <c r="BK103" s="10">
        <f t="shared" si="47"/>
        <v>0</v>
      </c>
      <c r="BL103" s="10">
        <f t="shared" si="47"/>
        <v>0</v>
      </c>
      <c r="BM103" s="10">
        <f t="shared" si="47"/>
        <v>0</v>
      </c>
      <c r="BN103" s="10">
        <f t="shared" si="47"/>
        <v>0</v>
      </c>
      <c r="BO103" s="10">
        <f t="shared" si="47"/>
        <v>0</v>
      </c>
      <c r="BP103" s="10">
        <f t="shared" si="47"/>
        <v>0</v>
      </c>
      <c r="BQ103" s="10">
        <f t="shared" si="47"/>
        <v>0</v>
      </c>
      <c r="BR103" s="10">
        <f t="shared" si="47"/>
        <v>0</v>
      </c>
      <c r="BS103" s="10">
        <f t="shared" si="46"/>
        <v>0</v>
      </c>
      <c r="BT103" s="10">
        <f t="shared" si="46"/>
        <v>0</v>
      </c>
      <c r="BU103" s="10">
        <f t="shared" si="46"/>
        <v>0</v>
      </c>
      <c r="BV103" s="10">
        <f t="shared" si="46"/>
        <v>0</v>
      </c>
      <c r="BW103" s="10">
        <f t="shared" si="46"/>
        <v>0</v>
      </c>
      <c r="BX103" s="10">
        <f t="shared" si="46"/>
        <v>0</v>
      </c>
      <c r="BY103" s="10">
        <f t="shared" si="46"/>
        <v>0</v>
      </c>
      <c r="BZ103" s="10">
        <f t="shared" si="46"/>
        <v>0</v>
      </c>
    </row>
    <row r="104" spans="1:78">
      <c r="A104">
        <f>Grades!A104</f>
        <v>0</v>
      </c>
      <c r="B104">
        <f>Grades!B104</f>
        <v>0</v>
      </c>
      <c r="C104">
        <f>Grades!C104</f>
        <v>0</v>
      </c>
      <c r="D104" s="9">
        <f t="shared" si="32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3"/>
        <v>0</v>
      </c>
      <c r="AC104" s="10">
        <f t="shared" si="34"/>
        <v>0</v>
      </c>
      <c r="AD104" s="10">
        <f t="shared" si="35"/>
        <v>0</v>
      </c>
      <c r="AE104" s="10">
        <f t="shared" si="36"/>
        <v>0</v>
      </c>
      <c r="AF104" s="10">
        <f t="shared" si="37"/>
        <v>0</v>
      </c>
      <c r="AG104" s="10">
        <f t="shared" si="38"/>
        <v>0</v>
      </c>
      <c r="AH104" s="10">
        <f t="shared" si="39"/>
        <v>0</v>
      </c>
      <c r="AI104" s="10">
        <f t="shared" si="40"/>
        <v>0</v>
      </c>
      <c r="AJ104" s="10">
        <f t="shared" si="41"/>
        <v>0</v>
      </c>
      <c r="AK104" s="10">
        <f t="shared" si="42"/>
        <v>0</v>
      </c>
      <c r="AL104" s="10">
        <f t="shared" si="43"/>
        <v>0</v>
      </c>
      <c r="AM104" s="10">
        <f t="shared" si="44"/>
        <v>0</v>
      </c>
      <c r="BC104" s="10">
        <f t="shared" si="47"/>
        <v>0</v>
      </c>
      <c r="BD104" s="10">
        <f t="shared" si="47"/>
        <v>0</v>
      </c>
      <c r="BE104" s="10">
        <f t="shared" si="47"/>
        <v>0</v>
      </c>
      <c r="BF104" s="10">
        <f t="shared" si="47"/>
        <v>0</v>
      </c>
      <c r="BG104" s="10">
        <f t="shared" si="47"/>
        <v>0</v>
      </c>
      <c r="BH104" s="10">
        <f t="shared" si="47"/>
        <v>0</v>
      </c>
      <c r="BI104" s="10">
        <f t="shared" si="47"/>
        <v>0</v>
      </c>
      <c r="BJ104" s="10">
        <f t="shared" si="47"/>
        <v>0</v>
      </c>
      <c r="BK104" s="10">
        <f t="shared" si="47"/>
        <v>0</v>
      </c>
      <c r="BL104" s="10">
        <f t="shared" si="47"/>
        <v>0</v>
      </c>
      <c r="BM104" s="10">
        <f t="shared" si="47"/>
        <v>0</v>
      </c>
      <c r="BN104" s="10">
        <f t="shared" si="47"/>
        <v>0</v>
      </c>
      <c r="BO104" s="10">
        <f t="shared" si="47"/>
        <v>0</v>
      </c>
      <c r="BP104" s="10">
        <f t="shared" si="47"/>
        <v>0</v>
      </c>
      <c r="BQ104" s="10">
        <f t="shared" si="47"/>
        <v>0</v>
      </c>
      <c r="BR104" s="10">
        <f t="shared" si="47"/>
        <v>0</v>
      </c>
      <c r="BS104" s="10">
        <f t="shared" si="46"/>
        <v>0</v>
      </c>
      <c r="BT104" s="10">
        <f t="shared" si="46"/>
        <v>0</v>
      </c>
      <c r="BU104" s="10">
        <f t="shared" si="46"/>
        <v>0</v>
      </c>
      <c r="BV104" s="10">
        <f t="shared" si="46"/>
        <v>0</v>
      </c>
      <c r="BW104" s="10">
        <f t="shared" si="46"/>
        <v>0</v>
      </c>
      <c r="BX104" s="10">
        <f t="shared" si="46"/>
        <v>0</v>
      </c>
      <c r="BY104" s="10">
        <f t="shared" si="46"/>
        <v>0</v>
      </c>
      <c r="BZ104" s="10">
        <f t="shared" si="46"/>
        <v>0</v>
      </c>
    </row>
    <row r="105" spans="1:78">
      <c r="A105">
        <f>Grades!A105</f>
        <v>0</v>
      </c>
      <c r="B105">
        <f>Grades!B105</f>
        <v>0</v>
      </c>
      <c r="C105">
        <f>Grades!C105</f>
        <v>0</v>
      </c>
      <c r="D105" s="9">
        <f t="shared" si="32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3"/>
        <v>0</v>
      </c>
      <c r="AC105" s="10">
        <f t="shared" si="34"/>
        <v>0</v>
      </c>
      <c r="AD105" s="10">
        <f t="shared" si="35"/>
        <v>0</v>
      </c>
      <c r="AE105" s="10">
        <f t="shared" si="36"/>
        <v>0</v>
      </c>
      <c r="AF105" s="10">
        <f t="shared" si="37"/>
        <v>0</v>
      </c>
      <c r="AG105" s="10">
        <f t="shared" si="38"/>
        <v>0</v>
      </c>
      <c r="AH105" s="10">
        <f t="shared" si="39"/>
        <v>0</v>
      </c>
      <c r="AI105" s="10">
        <f t="shared" si="40"/>
        <v>0</v>
      </c>
      <c r="AJ105" s="10">
        <f t="shared" si="41"/>
        <v>0</v>
      </c>
      <c r="AK105" s="10">
        <f t="shared" si="42"/>
        <v>0</v>
      </c>
      <c r="AL105" s="10">
        <f t="shared" si="43"/>
        <v>0</v>
      </c>
      <c r="AM105" s="10">
        <f t="shared" si="44"/>
        <v>0</v>
      </c>
      <c r="BC105" s="10">
        <f t="shared" si="47"/>
        <v>0</v>
      </c>
      <c r="BD105" s="10">
        <f t="shared" si="47"/>
        <v>0</v>
      </c>
      <c r="BE105" s="10">
        <f t="shared" si="47"/>
        <v>0</v>
      </c>
      <c r="BF105" s="10">
        <f t="shared" si="47"/>
        <v>0</v>
      </c>
      <c r="BG105" s="10">
        <f t="shared" si="47"/>
        <v>0</v>
      </c>
      <c r="BH105" s="10">
        <f t="shared" si="47"/>
        <v>0</v>
      </c>
      <c r="BI105" s="10">
        <f t="shared" si="47"/>
        <v>0</v>
      </c>
      <c r="BJ105" s="10">
        <f t="shared" si="47"/>
        <v>0</v>
      </c>
      <c r="BK105" s="10">
        <f t="shared" si="47"/>
        <v>0</v>
      </c>
      <c r="BL105" s="10">
        <f t="shared" si="47"/>
        <v>0</v>
      </c>
      <c r="BM105" s="10">
        <f t="shared" si="47"/>
        <v>0</v>
      </c>
      <c r="BN105" s="10">
        <f t="shared" si="47"/>
        <v>0</v>
      </c>
      <c r="BO105" s="10">
        <f t="shared" si="47"/>
        <v>0</v>
      </c>
      <c r="BP105" s="10">
        <f t="shared" si="47"/>
        <v>0</v>
      </c>
      <c r="BQ105" s="10">
        <f t="shared" si="47"/>
        <v>0</v>
      </c>
      <c r="BR105" s="10">
        <f t="shared" si="47"/>
        <v>0</v>
      </c>
      <c r="BS105" s="10">
        <f t="shared" si="46"/>
        <v>0</v>
      </c>
      <c r="BT105" s="10">
        <f t="shared" si="46"/>
        <v>0</v>
      </c>
      <c r="BU105" s="10">
        <f t="shared" si="46"/>
        <v>0</v>
      </c>
      <c r="BV105" s="10">
        <f t="shared" si="46"/>
        <v>0</v>
      </c>
      <c r="BW105" s="10">
        <f t="shared" si="46"/>
        <v>0</v>
      </c>
      <c r="BX105" s="10">
        <f t="shared" si="46"/>
        <v>0</v>
      </c>
      <c r="BY105" s="10">
        <f t="shared" si="46"/>
        <v>0</v>
      </c>
      <c r="BZ105" s="10">
        <f t="shared" si="46"/>
        <v>0</v>
      </c>
    </row>
    <row r="106" spans="1:78">
      <c r="A106">
        <f>Grades!A106</f>
        <v>0</v>
      </c>
      <c r="B106">
        <f>Grades!B106</f>
        <v>0</v>
      </c>
      <c r="C106">
        <f>Grades!C106</f>
        <v>0</v>
      </c>
      <c r="D106" s="9">
        <f t="shared" si="32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3"/>
        <v>0</v>
      </c>
      <c r="AC106" s="10">
        <f t="shared" si="34"/>
        <v>0</v>
      </c>
      <c r="AD106" s="10">
        <f t="shared" si="35"/>
        <v>0</v>
      </c>
      <c r="AE106" s="10">
        <f t="shared" si="36"/>
        <v>0</v>
      </c>
      <c r="AF106" s="10">
        <f t="shared" si="37"/>
        <v>0</v>
      </c>
      <c r="AG106" s="10">
        <f t="shared" si="38"/>
        <v>0</v>
      </c>
      <c r="AH106" s="10">
        <f t="shared" si="39"/>
        <v>0</v>
      </c>
      <c r="AI106" s="10">
        <f t="shared" si="40"/>
        <v>0</v>
      </c>
      <c r="AJ106" s="10">
        <f t="shared" si="41"/>
        <v>0</v>
      </c>
      <c r="AK106" s="10">
        <f t="shared" si="42"/>
        <v>0</v>
      </c>
      <c r="AL106" s="10">
        <f t="shared" si="43"/>
        <v>0</v>
      </c>
      <c r="AM106" s="10">
        <f t="shared" si="44"/>
        <v>0</v>
      </c>
      <c r="BC106" s="10">
        <f t="shared" si="47"/>
        <v>0</v>
      </c>
      <c r="BD106" s="10">
        <f t="shared" si="47"/>
        <v>0</v>
      </c>
      <c r="BE106" s="10">
        <f t="shared" si="47"/>
        <v>0</v>
      </c>
      <c r="BF106" s="10">
        <f t="shared" si="47"/>
        <v>0</v>
      </c>
      <c r="BG106" s="10">
        <f t="shared" si="47"/>
        <v>0</v>
      </c>
      <c r="BH106" s="10">
        <f t="shared" si="47"/>
        <v>0</v>
      </c>
      <c r="BI106" s="10">
        <f t="shared" si="47"/>
        <v>0</v>
      </c>
      <c r="BJ106" s="10">
        <f t="shared" si="47"/>
        <v>0</v>
      </c>
      <c r="BK106" s="10">
        <f t="shared" si="47"/>
        <v>0</v>
      </c>
      <c r="BL106" s="10">
        <f t="shared" si="47"/>
        <v>0</v>
      </c>
      <c r="BM106" s="10">
        <f t="shared" si="47"/>
        <v>0</v>
      </c>
      <c r="BN106" s="10">
        <f t="shared" si="47"/>
        <v>0</v>
      </c>
      <c r="BO106" s="10">
        <f t="shared" si="47"/>
        <v>0</v>
      </c>
      <c r="BP106" s="10">
        <f t="shared" si="47"/>
        <v>0</v>
      </c>
      <c r="BQ106" s="10">
        <f t="shared" si="47"/>
        <v>0</v>
      </c>
      <c r="BR106" s="10">
        <f t="shared" si="47"/>
        <v>0</v>
      </c>
      <c r="BS106" s="10">
        <f t="shared" si="46"/>
        <v>0</v>
      </c>
      <c r="BT106" s="10">
        <f t="shared" si="46"/>
        <v>0</v>
      </c>
      <c r="BU106" s="10">
        <f t="shared" si="46"/>
        <v>0</v>
      </c>
      <c r="BV106" s="10">
        <f t="shared" si="46"/>
        <v>0</v>
      </c>
      <c r="BW106" s="10">
        <f t="shared" si="46"/>
        <v>0</v>
      </c>
      <c r="BX106" s="10">
        <f t="shared" si="46"/>
        <v>0</v>
      </c>
      <c r="BY106" s="10">
        <f t="shared" si="46"/>
        <v>0</v>
      </c>
      <c r="BZ106" s="10">
        <f t="shared" si="46"/>
        <v>0</v>
      </c>
    </row>
    <row r="107" spans="1:78">
      <c r="A107">
        <f>Grades!A107</f>
        <v>0</v>
      </c>
      <c r="B107">
        <f>Grades!B107</f>
        <v>0</v>
      </c>
      <c r="C107">
        <f>Grades!C107</f>
        <v>0</v>
      </c>
      <c r="D107" s="9">
        <f t="shared" si="32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3"/>
        <v>0</v>
      </c>
      <c r="AC107" s="10">
        <f t="shared" si="34"/>
        <v>0</v>
      </c>
      <c r="AD107" s="10">
        <f t="shared" si="35"/>
        <v>0</v>
      </c>
      <c r="AE107" s="10">
        <f t="shared" si="36"/>
        <v>0</v>
      </c>
      <c r="AF107" s="10">
        <f t="shared" si="37"/>
        <v>0</v>
      </c>
      <c r="AG107" s="10">
        <f t="shared" si="38"/>
        <v>0</v>
      </c>
      <c r="AH107" s="10">
        <f t="shared" si="39"/>
        <v>0</v>
      </c>
      <c r="AI107" s="10">
        <f t="shared" si="40"/>
        <v>0</v>
      </c>
      <c r="AJ107" s="10">
        <f t="shared" si="41"/>
        <v>0</v>
      </c>
      <c r="AK107" s="10">
        <f t="shared" si="42"/>
        <v>0</v>
      </c>
      <c r="AL107" s="10">
        <f t="shared" si="43"/>
        <v>0</v>
      </c>
      <c r="AM107" s="10">
        <f t="shared" si="44"/>
        <v>0</v>
      </c>
      <c r="BC107" s="10">
        <f t="shared" si="47"/>
        <v>0</v>
      </c>
      <c r="BD107" s="10">
        <f t="shared" si="47"/>
        <v>0</v>
      </c>
      <c r="BE107" s="10">
        <f t="shared" si="47"/>
        <v>0</v>
      </c>
      <c r="BF107" s="10">
        <f t="shared" si="47"/>
        <v>0</v>
      </c>
      <c r="BG107" s="10">
        <f t="shared" si="47"/>
        <v>0</v>
      </c>
      <c r="BH107" s="10">
        <f t="shared" si="47"/>
        <v>0</v>
      </c>
      <c r="BI107" s="10">
        <f t="shared" si="47"/>
        <v>0</v>
      </c>
      <c r="BJ107" s="10">
        <f t="shared" si="47"/>
        <v>0</v>
      </c>
      <c r="BK107" s="10">
        <f t="shared" si="47"/>
        <v>0</v>
      </c>
      <c r="BL107" s="10">
        <f t="shared" si="47"/>
        <v>0</v>
      </c>
      <c r="BM107" s="10">
        <f t="shared" si="47"/>
        <v>0</v>
      </c>
      <c r="BN107" s="10">
        <f t="shared" si="47"/>
        <v>0</v>
      </c>
      <c r="BO107" s="10">
        <f t="shared" si="47"/>
        <v>0</v>
      </c>
      <c r="BP107" s="10">
        <f t="shared" si="47"/>
        <v>0</v>
      </c>
      <c r="BQ107" s="10">
        <f t="shared" si="47"/>
        <v>0</v>
      </c>
      <c r="BR107" s="10">
        <f t="shared" ref="BR107:BZ122" si="48">IF(BR$7&gt;0,SUMIF($E$8:$Z$8,BR$6,$E107:$Z107)/BR$7,0)</f>
        <v>0</v>
      </c>
      <c r="BS107" s="10">
        <f t="shared" si="48"/>
        <v>0</v>
      </c>
      <c r="BT107" s="10">
        <f t="shared" si="48"/>
        <v>0</v>
      </c>
      <c r="BU107" s="10">
        <f t="shared" si="48"/>
        <v>0</v>
      </c>
      <c r="BV107" s="10">
        <f t="shared" si="48"/>
        <v>0</v>
      </c>
      <c r="BW107" s="10">
        <f t="shared" si="48"/>
        <v>0</v>
      </c>
      <c r="BX107" s="10">
        <f t="shared" si="48"/>
        <v>0</v>
      </c>
      <c r="BY107" s="10">
        <f t="shared" si="48"/>
        <v>0</v>
      </c>
      <c r="BZ107" s="10">
        <f t="shared" si="48"/>
        <v>0</v>
      </c>
    </row>
    <row r="108" spans="1:78">
      <c r="A108">
        <f>Grades!A108</f>
        <v>0</v>
      </c>
      <c r="B108">
        <f>Grades!B108</f>
        <v>0</v>
      </c>
      <c r="C108">
        <f>Grades!C108</f>
        <v>0</v>
      </c>
      <c r="D108" s="9">
        <f t="shared" si="32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3"/>
        <v>0</v>
      </c>
      <c r="AC108" s="10">
        <f t="shared" si="34"/>
        <v>0</v>
      </c>
      <c r="AD108" s="10">
        <f t="shared" si="35"/>
        <v>0</v>
      </c>
      <c r="AE108" s="10">
        <f t="shared" si="36"/>
        <v>0</v>
      </c>
      <c r="AF108" s="10">
        <f t="shared" si="37"/>
        <v>0</v>
      </c>
      <c r="AG108" s="10">
        <f t="shared" si="38"/>
        <v>0</v>
      </c>
      <c r="AH108" s="10">
        <f t="shared" si="39"/>
        <v>0</v>
      </c>
      <c r="AI108" s="10">
        <f t="shared" si="40"/>
        <v>0</v>
      </c>
      <c r="AJ108" s="10">
        <f t="shared" si="41"/>
        <v>0</v>
      </c>
      <c r="AK108" s="10">
        <f t="shared" si="42"/>
        <v>0</v>
      </c>
      <c r="AL108" s="10">
        <f t="shared" si="43"/>
        <v>0</v>
      </c>
      <c r="AM108" s="10">
        <f t="shared" si="44"/>
        <v>0</v>
      </c>
      <c r="BC108" s="10">
        <f t="shared" ref="BC108:BR123" si="49">IF(BC$7&gt;0,SUMIF($E$8:$Z$8,BC$6,$E108:$Z108)/BC$7,0)</f>
        <v>0</v>
      </c>
      <c r="BD108" s="10">
        <f t="shared" si="49"/>
        <v>0</v>
      </c>
      <c r="BE108" s="10">
        <f t="shared" si="49"/>
        <v>0</v>
      </c>
      <c r="BF108" s="10">
        <f t="shared" si="49"/>
        <v>0</v>
      </c>
      <c r="BG108" s="10">
        <f t="shared" si="49"/>
        <v>0</v>
      </c>
      <c r="BH108" s="10">
        <f t="shared" si="49"/>
        <v>0</v>
      </c>
      <c r="BI108" s="10">
        <f t="shared" si="49"/>
        <v>0</v>
      </c>
      <c r="BJ108" s="10">
        <f t="shared" si="49"/>
        <v>0</v>
      </c>
      <c r="BK108" s="10">
        <f t="shared" si="49"/>
        <v>0</v>
      </c>
      <c r="BL108" s="10">
        <f t="shared" si="49"/>
        <v>0</v>
      </c>
      <c r="BM108" s="10">
        <f t="shared" si="49"/>
        <v>0</v>
      </c>
      <c r="BN108" s="10">
        <f t="shared" si="49"/>
        <v>0</v>
      </c>
      <c r="BO108" s="10">
        <f t="shared" si="49"/>
        <v>0</v>
      </c>
      <c r="BP108" s="10">
        <f t="shared" si="49"/>
        <v>0</v>
      </c>
      <c r="BQ108" s="10">
        <f t="shared" si="49"/>
        <v>0</v>
      </c>
      <c r="BR108" s="10">
        <f t="shared" si="49"/>
        <v>0</v>
      </c>
      <c r="BS108" s="10">
        <f t="shared" si="48"/>
        <v>0</v>
      </c>
      <c r="BT108" s="10">
        <f t="shared" si="48"/>
        <v>0</v>
      </c>
      <c r="BU108" s="10">
        <f t="shared" si="48"/>
        <v>0</v>
      </c>
      <c r="BV108" s="10">
        <f t="shared" si="48"/>
        <v>0</v>
      </c>
      <c r="BW108" s="10">
        <f t="shared" si="48"/>
        <v>0</v>
      </c>
      <c r="BX108" s="10">
        <f t="shared" si="48"/>
        <v>0</v>
      </c>
      <c r="BY108" s="10">
        <f t="shared" si="48"/>
        <v>0</v>
      </c>
      <c r="BZ108" s="10">
        <f t="shared" si="48"/>
        <v>0</v>
      </c>
    </row>
    <row r="109" spans="1:78">
      <c r="A109">
        <f>Grades!A109</f>
        <v>0</v>
      </c>
      <c r="B109">
        <f>Grades!B109</f>
        <v>0</v>
      </c>
      <c r="C109">
        <f>Grades!C109</f>
        <v>0</v>
      </c>
      <c r="D109" s="9">
        <f t="shared" si="32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3"/>
        <v>0</v>
      </c>
      <c r="AC109" s="10">
        <f t="shared" si="34"/>
        <v>0</v>
      </c>
      <c r="AD109" s="10">
        <f t="shared" si="35"/>
        <v>0</v>
      </c>
      <c r="AE109" s="10">
        <f t="shared" si="36"/>
        <v>0</v>
      </c>
      <c r="AF109" s="10">
        <f t="shared" si="37"/>
        <v>0</v>
      </c>
      <c r="AG109" s="10">
        <f t="shared" si="38"/>
        <v>0</v>
      </c>
      <c r="AH109" s="10">
        <f t="shared" si="39"/>
        <v>0</v>
      </c>
      <c r="AI109" s="10">
        <f t="shared" si="40"/>
        <v>0</v>
      </c>
      <c r="AJ109" s="10">
        <f t="shared" si="41"/>
        <v>0</v>
      </c>
      <c r="AK109" s="10">
        <f t="shared" si="42"/>
        <v>0</v>
      </c>
      <c r="AL109" s="10">
        <f t="shared" si="43"/>
        <v>0</v>
      </c>
      <c r="AM109" s="10">
        <f t="shared" si="44"/>
        <v>0</v>
      </c>
      <c r="BC109" s="10">
        <f t="shared" si="49"/>
        <v>0</v>
      </c>
      <c r="BD109" s="10">
        <f t="shared" si="49"/>
        <v>0</v>
      </c>
      <c r="BE109" s="10">
        <f t="shared" si="49"/>
        <v>0</v>
      </c>
      <c r="BF109" s="10">
        <f t="shared" si="49"/>
        <v>0</v>
      </c>
      <c r="BG109" s="10">
        <f t="shared" si="49"/>
        <v>0</v>
      </c>
      <c r="BH109" s="10">
        <f t="shared" si="49"/>
        <v>0</v>
      </c>
      <c r="BI109" s="10">
        <f t="shared" si="49"/>
        <v>0</v>
      </c>
      <c r="BJ109" s="10">
        <f t="shared" si="49"/>
        <v>0</v>
      </c>
      <c r="BK109" s="10">
        <f t="shared" si="49"/>
        <v>0</v>
      </c>
      <c r="BL109" s="10">
        <f t="shared" si="49"/>
        <v>0</v>
      </c>
      <c r="BM109" s="10">
        <f t="shared" si="49"/>
        <v>0</v>
      </c>
      <c r="BN109" s="10">
        <f t="shared" si="49"/>
        <v>0</v>
      </c>
      <c r="BO109" s="10">
        <f t="shared" si="49"/>
        <v>0</v>
      </c>
      <c r="BP109" s="10">
        <f t="shared" si="49"/>
        <v>0</v>
      </c>
      <c r="BQ109" s="10">
        <f t="shared" si="49"/>
        <v>0</v>
      </c>
      <c r="BR109" s="10">
        <f t="shared" si="49"/>
        <v>0</v>
      </c>
      <c r="BS109" s="10">
        <f t="shared" si="48"/>
        <v>0</v>
      </c>
      <c r="BT109" s="10">
        <f t="shared" si="48"/>
        <v>0</v>
      </c>
      <c r="BU109" s="10">
        <f t="shared" si="48"/>
        <v>0</v>
      </c>
      <c r="BV109" s="10">
        <f t="shared" si="48"/>
        <v>0</v>
      </c>
      <c r="BW109" s="10">
        <f t="shared" si="48"/>
        <v>0</v>
      </c>
      <c r="BX109" s="10">
        <f t="shared" si="48"/>
        <v>0</v>
      </c>
      <c r="BY109" s="10">
        <f t="shared" si="48"/>
        <v>0</v>
      </c>
      <c r="BZ109" s="10">
        <f t="shared" si="48"/>
        <v>0</v>
      </c>
    </row>
    <row r="110" spans="1:78">
      <c r="A110">
        <f>Grades!A110</f>
        <v>0</v>
      </c>
      <c r="B110">
        <f>Grades!B110</f>
        <v>0</v>
      </c>
      <c r="C110">
        <f>Grades!C110</f>
        <v>0</v>
      </c>
      <c r="D110" s="9">
        <f t="shared" si="32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3"/>
        <v>0</v>
      </c>
      <c r="AC110" s="10">
        <f t="shared" si="34"/>
        <v>0</v>
      </c>
      <c r="AD110" s="10">
        <f t="shared" si="35"/>
        <v>0</v>
      </c>
      <c r="AE110" s="10">
        <f t="shared" si="36"/>
        <v>0</v>
      </c>
      <c r="AF110" s="10">
        <f t="shared" si="37"/>
        <v>0</v>
      </c>
      <c r="AG110" s="10">
        <f t="shared" si="38"/>
        <v>0</v>
      </c>
      <c r="AH110" s="10">
        <f t="shared" si="39"/>
        <v>0</v>
      </c>
      <c r="AI110" s="10">
        <f t="shared" si="40"/>
        <v>0</v>
      </c>
      <c r="AJ110" s="10">
        <f t="shared" si="41"/>
        <v>0</v>
      </c>
      <c r="AK110" s="10">
        <f t="shared" si="42"/>
        <v>0</v>
      </c>
      <c r="AL110" s="10">
        <f t="shared" si="43"/>
        <v>0</v>
      </c>
      <c r="AM110" s="10">
        <f t="shared" si="44"/>
        <v>0</v>
      </c>
      <c r="BC110" s="10">
        <f t="shared" si="49"/>
        <v>0</v>
      </c>
      <c r="BD110" s="10">
        <f t="shared" si="49"/>
        <v>0</v>
      </c>
      <c r="BE110" s="10">
        <f t="shared" si="49"/>
        <v>0</v>
      </c>
      <c r="BF110" s="10">
        <f t="shared" si="49"/>
        <v>0</v>
      </c>
      <c r="BG110" s="10">
        <f t="shared" si="49"/>
        <v>0</v>
      </c>
      <c r="BH110" s="10">
        <f t="shared" si="49"/>
        <v>0</v>
      </c>
      <c r="BI110" s="10">
        <f t="shared" si="49"/>
        <v>0</v>
      </c>
      <c r="BJ110" s="10">
        <f t="shared" si="49"/>
        <v>0</v>
      </c>
      <c r="BK110" s="10">
        <f t="shared" si="49"/>
        <v>0</v>
      </c>
      <c r="BL110" s="10">
        <f t="shared" si="49"/>
        <v>0</v>
      </c>
      <c r="BM110" s="10">
        <f t="shared" si="49"/>
        <v>0</v>
      </c>
      <c r="BN110" s="10">
        <f t="shared" si="49"/>
        <v>0</v>
      </c>
      <c r="BO110" s="10">
        <f t="shared" si="49"/>
        <v>0</v>
      </c>
      <c r="BP110" s="10">
        <f t="shared" si="49"/>
        <v>0</v>
      </c>
      <c r="BQ110" s="10">
        <f t="shared" si="49"/>
        <v>0</v>
      </c>
      <c r="BR110" s="10">
        <f t="shared" si="49"/>
        <v>0</v>
      </c>
      <c r="BS110" s="10">
        <f t="shared" si="48"/>
        <v>0</v>
      </c>
      <c r="BT110" s="10">
        <f t="shared" si="48"/>
        <v>0</v>
      </c>
      <c r="BU110" s="10">
        <f t="shared" si="48"/>
        <v>0</v>
      </c>
      <c r="BV110" s="10">
        <f t="shared" si="48"/>
        <v>0</v>
      </c>
      <c r="BW110" s="10">
        <f t="shared" si="48"/>
        <v>0</v>
      </c>
      <c r="BX110" s="10">
        <f t="shared" si="48"/>
        <v>0</v>
      </c>
      <c r="BY110" s="10">
        <f t="shared" si="48"/>
        <v>0</v>
      </c>
      <c r="BZ110" s="10">
        <f t="shared" si="48"/>
        <v>0</v>
      </c>
    </row>
    <row r="111" spans="1:78">
      <c r="A111">
        <f>Grades!A111</f>
        <v>0</v>
      </c>
      <c r="B111">
        <f>Grades!B111</f>
        <v>0</v>
      </c>
      <c r="C111">
        <f>Grades!C111</f>
        <v>0</v>
      </c>
      <c r="D111" s="9">
        <f t="shared" si="32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3"/>
        <v>0</v>
      </c>
      <c r="AC111" s="10">
        <f t="shared" si="34"/>
        <v>0</v>
      </c>
      <c r="AD111" s="10">
        <f t="shared" si="35"/>
        <v>0</v>
      </c>
      <c r="AE111" s="10">
        <f t="shared" si="36"/>
        <v>0</v>
      </c>
      <c r="AF111" s="10">
        <f t="shared" si="37"/>
        <v>0</v>
      </c>
      <c r="AG111" s="10">
        <f t="shared" si="38"/>
        <v>0</v>
      </c>
      <c r="AH111" s="10">
        <f t="shared" si="39"/>
        <v>0</v>
      </c>
      <c r="AI111" s="10">
        <f t="shared" si="40"/>
        <v>0</v>
      </c>
      <c r="AJ111" s="10">
        <f t="shared" si="41"/>
        <v>0</v>
      </c>
      <c r="AK111" s="10">
        <f t="shared" si="42"/>
        <v>0</v>
      </c>
      <c r="AL111" s="10">
        <f t="shared" si="43"/>
        <v>0</v>
      </c>
      <c r="AM111" s="10">
        <f t="shared" si="44"/>
        <v>0</v>
      </c>
      <c r="BC111" s="10">
        <f t="shared" si="49"/>
        <v>0</v>
      </c>
      <c r="BD111" s="10">
        <f t="shared" si="49"/>
        <v>0</v>
      </c>
      <c r="BE111" s="10">
        <f t="shared" si="49"/>
        <v>0</v>
      </c>
      <c r="BF111" s="10">
        <f t="shared" si="49"/>
        <v>0</v>
      </c>
      <c r="BG111" s="10">
        <f t="shared" si="49"/>
        <v>0</v>
      </c>
      <c r="BH111" s="10">
        <f t="shared" si="49"/>
        <v>0</v>
      </c>
      <c r="BI111" s="10">
        <f t="shared" si="49"/>
        <v>0</v>
      </c>
      <c r="BJ111" s="10">
        <f t="shared" si="49"/>
        <v>0</v>
      </c>
      <c r="BK111" s="10">
        <f t="shared" si="49"/>
        <v>0</v>
      </c>
      <c r="BL111" s="10">
        <f t="shared" si="49"/>
        <v>0</v>
      </c>
      <c r="BM111" s="10">
        <f t="shared" si="49"/>
        <v>0</v>
      </c>
      <c r="BN111" s="10">
        <f t="shared" si="49"/>
        <v>0</v>
      </c>
      <c r="BO111" s="10">
        <f t="shared" si="49"/>
        <v>0</v>
      </c>
      <c r="BP111" s="10">
        <f t="shared" si="49"/>
        <v>0</v>
      </c>
      <c r="BQ111" s="10">
        <f t="shared" si="49"/>
        <v>0</v>
      </c>
      <c r="BR111" s="10">
        <f t="shared" si="49"/>
        <v>0</v>
      </c>
      <c r="BS111" s="10">
        <f t="shared" si="48"/>
        <v>0</v>
      </c>
      <c r="BT111" s="10">
        <f t="shared" si="48"/>
        <v>0</v>
      </c>
      <c r="BU111" s="10">
        <f t="shared" si="48"/>
        <v>0</v>
      </c>
      <c r="BV111" s="10">
        <f t="shared" si="48"/>
        <v>0</v>
      </c>
      <c r="BW111" s="10">
        <f t="shared" si="48"/>
        <v>0</v>
      </c>
      <c r="BX111" s="10">
        <f t="shared" si="48"/>
        <v>0</v>
      </c>
      <c r="BY111" s="10">
        <f t="shared" si="48"/>
        <v>0</v>
      </c>
      <c r="BZ111" s="10">
        <f t="shared" si="48"/>
        <v>0</v>
      </c>
    </row>
    <row r="112" spans="1:78">
      <c r="A112">
        <f>Grades!A112</f>
        <v>0</v>
      </c>
      <c r="B112">
        <f>Grades!B112</f>
        <v>0</v>
      </c>
      <c r="C112">
        <f>Grades!C112</f>
        <v>0</v>
      </c>
      <c r="D112" s="9">
        <f t="shared" si="32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3"/>
        <v>0</v>
      </c>
      <c r="AC112" s="10">
        <f t="shared" si="34"/>
        <v>0</v>
      </c>
      <c r="AD112" s="10">
        <f t="shared" si="35"/>
        <v>0</v>
      </c>
      <c r="AE112" s="10">
        <f t="shared" si="36"/>
        <v>0</v>
      </c>
      <c r="AF112" s="10">
        <f t="shared" si="37"/>
        <v>0</v>
      </c>
      <c r="AG112" s="10">
        <f t="shared" si="38"/>
        <v>0</v>
      </c>
      <c r="AH112" s="10">
        <f t="shared" si="39"/>
        <v>0</v>
      </c>
      <c r="AI112" s="10">
        <f t="shared" si="40"/>
        <v>0</v>
      </c>
      <c r="AJ112" s="10">
        <f t="shared" si="41"/>
        <v>0</v>
      </c>
      <c r="AK112" s="10">
        <f t="shared" si="42"/>
        <v>0</v>
      </c>
      <c r="AL112" s="10">
        <f t="shared" si="43"/>
        <v>0</v>
      </c>
      <c r="AM112" s="10">
        <f t="shared" si="44"/>
        <v>0</v>
      </c>
      <c r="BC112" s="10">
        <f t="shared" si="49"/>
        <v>0</v>
      </c>
      <c r="BD112" s="10">
        <f t="shared" si="49"/>
        <v>0</v>
      </c>
      <c r="BE112" s="10">
        <f t="shared" si="49"/>
        <v>0</v>
      </c>
      <c r="BF112" s="10">
        <f t="shared" si="49"/>
        <v>0</v>
      </c>
      <c r="BG112" s="10">
        <f t="shared" si="49"/>
        <v>0</v>
      </c>
      <c r="BH112" s="10">
        <f t="shared" si="49"/>
        <v>0</v>
      </c>
      <c r="BI112" s="10">
        <f t="shared" si="49"/>
        <v>0</v>
      </c>
      <c r="BJ112" s="10">
        <f t="shared" si="49"/>
        <v>0</v>
      </c>
      <c r="BK112" s="10">
        <f t="shared" si="49"/>
        <v>0</v>
      </c>
      <c r="BL112" s="10">
        <f t="shared" si="49"/>
        <v>0</v>
      </c>
      <c r="BM112" s="10">
        <f t="shared" si="49"/>
        <v>0</v>
      </c>
      <c r="BN112" s="10">
        <f t="shared" si="49"/>
        <v>0</v>
      </c>
      <c r="BO112" s="10">
        <f t="shared" si="49"/>
        <v>0</v>
      </c>
      <c r="BP112" s="10">
        <f t="shared" si="49"/>
        <v>0</v>
      </c>
      <c r="BQ112" s="10">
        <f t="shared" si="49"/>
        <v>0</v>
      </c>
      <c r="BR112" s="10">
        <f t="shared" si="49"/>
        <v>0</v>
      </c>
      <c r="BS112" s="10">
        <f t="shared" si="48"/>
        <v>0</v>
      </c>
      <c r="BT112" s="10">
        <f t="shared" si="48"/>
        <v>0</v>
      </c>
      <c r="BU112" s="10">
        <f t="shared" si="48"/>
        <v>0</v>
      </c>
      <c r="BV112" s="10">
        <f t="shared" si="48"/>
        <v>0</v>
      </c>
      <c r="BW112" s="10">
        <f t="shared" si="48"/>
        <v>0</v>
      </c>
      <c r="BX112" s="10">
        <f t="shared" si="48"/>
        <v>0</v>
      </c>
      <c r="BY112" s="10">
        <f t="shared" si="48"/>
        <v>0</v>
      </c>
      <c r="BZ112" s="10">
        <f t="shared" si="48"/>
        <v>0</v>
      </c>
    </row>
    <row r="113" spans="1:78">
      <c r="A113">
        <f>Grades!A113</f>
        <v>0</v>
      </c>
      <c r="B113">
        <f>Grades!B113</f>
        <v>0</v>
      </c>
      <c r="C113">
        <f>Grades!C113</f>
        <v>0</v>
      </c>
      <c r="D113" s="9">
        <f t="shared" si="32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3"/>
        <v>0</v>
      </c>
      <c r="AC113" s="10">
        <f t="shared" si="34"/>
        <v>0</v>
      </c>
      <c r="AD113" s="10">
        <f t="shared" si="35"/>
        <v>0</v>
      </c>
      <c r="AE113" s="10">
        <f t="shared" si="36"/>
        <v>0</v>
      </c>
      <c r="AF113" s="10">
        <f t="shared" si="37"/>
        <v>0</v>
      </c>
      <c r="AG113" s="10">
        <f t="shared" si="38"/>
        <v>0</v>
      </c>
      <c r="AH113" s="10">
        <f t="shared" si="39"/>
        <v>0</v>
      </c>
      <c r="AI113" s="10">
        <f t="shared" si="40"/>
        <v>0</v>
      </c>
      <c r="AJ113" s="10">
        <f t="shared" si="41"/>
        <v>0</v>
      </c>
      <c r="AK113" s="10">
        <f t="shared" si="42"/>
        <v>0</v>
      </c>
      <c r="AL113" s="10">
        <f t="shared" si="43"/>
        <v>0</v>
      </c>
      <c r="AM113" s="10">
        <f t="shared" si="44"/>
        <v>0</v>
      </c>
      <c r="BC113" s="10">
        <f t="shared" si="49"/>
        <v>0</v>
      </c>
      <c r="BD113" s="10">
        <f t="shared" si="49"/>
        <v>0</v>
      </c>
      <c r="BE113" s="10">
        <f t="shared" si="49"/>
        <v>0</v>
      </c>
      <c r="BF113" s="10">
        <f t="shared" si="49"/>
        <v>0</v>
      </c>
      <c r="BG113" s="10">
        <f t="shared" si="49"/>
        <v>0</v>
      </c>
      <c r="BH113" s="10">
        <f t="shared" si="49"/>
        <v>0</v>
      </c>
      <c r="BI113" s="10">
        <f t="shared" si="49"/>
        <v>0</v>
      </c>
      <c r="BJ113" s="10">
        <f t="shared" si="49"/>
        <v>0</v>
      </c>
      <c r="BK113" s="10">
        <f t="shared" si="49"/>
        <v>0</v>
      </c>
      <c r="BL113" s="10">
        <f t="shared" si="49"/>
        <v>0</v>
      </c>
      <c r="BM113" s="10">
        <f t="shared" si="49"/>
        <v>0</v>
      </c>
      <c r="BN113" s="10">
        <f t="shared" si="49"/>
        <v>0</v>
      </c>
      <c r="BO113" s="10">
        <f t="shared" si="49"/>
        <v>0</v>
      </c>
      <c r="BP113" s="10">
        <f t="shared" si="49"/>
        <v>0</v>
      </c>
      <c r="BQ113" s="10">
        <f t="shared" si="49"/>
        <v>0</v>
      </c>
      <c r="BR113" s="10">
        <f t="shared" si="49"/>
        <v>0</v>
      </c>
      <c r="BS113" s="10">
        <f t="shared" si="48"/>
        <v>0</v>
      </c>
      <c r="BT113" s="10">
        <f t="shared" si="48"/>
        <v>0</v>
      </c>
      <c r="BU113" s="10">
        <f t="shared" si="48"/>
        <v>0</v>
      </c>
      <c r="BV113" s="10">
        <f t="shared" si="48"/>
        <v>0</v>
      </c>
      <c r="BW113" s="10">
        <f t="shared" si="48"/>
        <v>0</v>
      </c>
      <c r="BX113" s="10">
        <f t="shared" si="48"/>
        <v>0</v>
      </c>
      <c r="BY113" s="10">
        <f t="shared" si="48"/>
        <v>0</v>
      </c>
      <c r="BZ113" s="10">
        <f t="shared" si="48"/>
        <v>0</v>
      </c>
    </row>
    <row r="114" spans="1:78">
      <c r="A114">
        <f>Grades!A114</f>
        <v>0</v>
      </c>
      <c r="B114">
        <f>Grades!B114</f>
        <v>0</v>
      </c>
      <c r="C114">
        <f>Grades!C114</f>
        <v>0</v>
      </c>
      <c r="D114" s="9">
        <f t="shared" si="32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3"/>
        <v>0</v>
      </c>
      <c r="AC114" s="10">
        <f t="shared" si="34"/>
        <v>0</v>
      </c>
      <c r="AD114" s="10">
        <f t="shared" si="35"/>
        <v>0</v>
      </c>
      <c r="AE114" s="10">
        <f t="shared" si="36"/>
        <v>0</v>
      </c>
      <c r="AF114" s="10">
        <f t="shared" si="37"/>
        <v>0</v>
      </c>
      <c r="AG114" s="10">
        <f t="shared" si="38"/>
        <v>0</v>
      </c>
      <c r="AH114" s="10">
        <f t="shared" si="39"/>
        <v>0</v>
      </c>
      <c r="AI114" s="10">
        <f t="shared" si="40"/>
        <v>0</v>
      </c>
      <c r="AJ114" s="10">
        <f t="shared" si="41"/>
        <v>0</v>
      </c>
      <c r="AK114" s="10">
        <f t="shared" si="42"/>
        <v>0</v>
      </c>
      <c r="AL114" s="10">
        <f t="shared" si="43"/>
        <v>0</v>
      </c>
      <c r="AM114" s="10">
        <f t="shared" si="44"/>
        <v>0</v>
      </c>
      <c r="BC114" s="10">
        <f t="shared" si="49"/>
        <v>0</v>
      </c>
      <c r="BD114" s="10">
        <f t="shared" si="49"/>
        <v>0</v>
      </c>
      <c r="BE114" s="10">
        <f t="shared" si="49"/>
        <v>0</v>
      </c>
      <c r="BF114" s="10">
        <f t="shared" si="49"/>
        <v>0</v>
      </c>
      <c r="BG114" s="10">
        <f t="shared" si="49"/>
        <v>0</v>
      </c>
      <c r="BH114" s="10">
        <f t="shared" si="49"/>
        <v>0</v>
      </c>
      <c r="BI114" s="10">
        <f t="shared" si="49"/>
        <v>0</v>
      </c>
      <c r="BJ114" s="10">
        <f t="shared" si="49"/>
        <v>0</v>
      </c>
      <c r="BK114" s="10">
        <f t="shared" si="49"/>
        <v>0</v>
      </c>
      <c r="BL114" s="10">
        <f t="shared" si="49"/>
        <v>0</v>
      </c>
      <c r="BM114" s="10">
        <f t="shared" si="49"/>
        <v>0</v>
      </c>
      <c r="BN114" s="10">
        <f t="shared" si="49"/>
        <v>0</v>
      </c>
      <c r="BO114" s="10">
        <f t="shared" si="49"/>
        <v>0</v>
      </c>
      <c r="BP114" s="10">
        <f t="shared" si="49"/>
        <v>0</v>
      </c>
      <c r="BQ114" s="10">
        <f t="shared" si="49"/>
        <v>0</v>
      </c>
      <c r="BR114" s="10">
        <f t="shared" si="49"/>
        <v>0</v>
      </c>
      <c r="BS114" s="10">
        <f t="shared" si="48"/>
        <v>0</v>
      </c>
      <c r="BT114" s="10">
        <f t="shared" si="48"/>
        <v>0</v>
      </c>
      <c r="BU114" s="10">
        <f t="shared" si="48"/>
        <v>0</v>
      </c>
      <c r="BV114" s="10">
        <f t="shared" si="48"/>
        <v>0</v>
      </c>
      <c r="BW114" s="10">
        <f t="shared" si="48"/>
        <v>0</v>
      </c>
      <c r="BX114" s="10">
        <f t="shared" si="48"/>
        <v>0</v>
      </c>
      <c r="BY114" s="10">
        <f t="shared" si="48"/>
        <v>0</v>
      </c>
      <c r="BZ114" s="10">
        <f t="shared" si="48"/>
        <v>0</v>
      </c>
    </row>
    <row r="115" spans="1:78">
      <c r="A115">
        <f>Grades!A115</f>
        <v>0</v>
      </c>
      <c r="B115">
        <f>Grades!B115</f>
        <v>0</v>
      </c>
      <c r="C115">
        <f>Grades!C115</f>
        <v>0</v>
      </c>
      <c r="D115" s="9">
        <f t="shared" si="32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3"/>
        <v>0</v>
      </c>
      <c r="AC115" s="10">
        <f t="shared" si="34"/>
        <v>0</v>
      </c>
      <c r="AD115" s="10">
        <f t="shared" si="35"/>
        <v>0</v>
      </c>
      <c r="AE115" s="10">
        <f t="shared" si="36"/>
        <v>0</v>
      </c>
      <c r="AF115" s="10">
        <f t="shared" si="37"/>
        <v>0</v>
      </c>
      <c r="AG115" s="10">
        <f t="shared" si="38"/>
        <v>0</v>
      </c>
      <c r="AH115" s="10">
        <f t="shared" si="39"/>
        <v>0</v>
      </c>
      <c r="AI115" s="10">
        <f t="shared" si="40"/>
        <v>0</v>
      </c>
      <c r="AJ115" s="10">
        <f t="shared" si="41"/>
        <v>0</v>
      </c>
      <c r="AK115" s="10">
        <f t="shared" si="42"/>
        <v>0</v>
      </c>
      <c r="AL115" s="10">
        <f t="shared" si="43"/>
        <v>0</v>
      </c>
      <c r="AM115" s="10">
        <f t="shared" si="44"/>
        <v>0</v>
      </c>
      <c r="BC115" s="10">
        <f t="shared" si="49"/>
        <v>0</v>
      </c>
      <c r="BD115" s="10">
        <f t="shared" si="49"/>
        <v>0</v>
      </c>
      <c r="BE115" s="10">
        <f t="shared" si="49"/>
        <v>0</v>
      </c>
      <c r="BF115" s="10">
        <f t="shared" si="49"/>
        <v>0</v>
      </c>
      <c r="BG115" s="10">
        <f t="shared" si="49"/>
        <v>0</v>
      </c>
      <c r="BH115" s="10">
        <f t="shared" si="49"/>
        <v>0</v>
      </c>
      <c r="BI115" s="10">
        <f t="shared" si="49"/>
        <v>0</v>
      </c>
      <c r="BJ115" s="10">
        <f t="shared" si="49"/>
        <v>0</v>
      </c>
      <c r="BK115" s="10">
        <f t="shared" si="49"/>
        <v>0</v>
      </c>
      <c r="BL115" s="10">
        <f t="shared" si="49"/>
        <v>0</v>
      </c>
      <c r="BM115" s="10">
        <f t="shared" si="49"/>
        <v>0</v>
      </c>
      <c r="BN115" s="10">
        <f t="shared" si="49"/>
        <v>0</v>
      </c>
      <c r="BO115" s="10">
        <f t="shared" si="49"/>
        <v>0</v>
      </c>
      <c r="BP115" s="10">
        <f t="shared" si="49"/>
        <v>0</v>
      </c>
      <c r="BQ115" s="10">
        <f t="shared" si="49"/>
        <v>0</v>
      </c>
      <c r="BR115" s="10">
        <f t="shared" si="49"/>
        <v>0</v>
      </c>
      <c r="BS115" s="10">
        <f t="shared" si="48"/>
        <v>0</v>
      </c>
      <c r="BT115" s="10">
        <f t="shared" si="48"/>
        <v>0</v>
      </c>
      <c r="BU115" s="10">
        <f t="shared" si="48"/>
        <v>0</v>
      </c>
      <c r="BV115" s="10">
        <f t="shared" si="48"/>
        <v>0</v>
      </c>
      <c r="BW115" s="10">
        <f t="shared" si="48"/>
        <v>0</v>
      </c>
      <c r="BX115" s="10">
        <f t="shared" si="48"/>
        <v>0</v>
      </c>
      <c r="BY115" s="10">
        <f t="shared" si="48"/>
        <v>0</v>
      </c>
      <c r="BZ115" s="10">
        <f t="shared" si="48"/>
        <v>0</v>
      </c>
    </row>
    <row r="116" spans="1:78">
      <c r="A116">
        <f>Grades!A116</f>
        <v>0</v>
      </c>
      <c r="B116">
        <f>Grades!B116</f>
        <v>0</v>
      </c>
      <c r="C116">
        <f>Grades!C116</f>
        <v>0</v>
      </c>
      <c r="D116" s="9">
        <f t="shared" si="32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3"/>
        <v>0</v>
      </c>
      <c r="AC116" s="10">
        <f t="shared" si="34"/>
        <v>0</v>
      </c>
      <c r="AD116" s="10">
        <f t="shared" si="35"/>
        <v>0</v>
      </c>
      <c r="AE116" s="10">
        <f t="shared" si="36"/>
        <v>0</v>
      </c>
      <c r="AF116" s="10">
        <f t="shared" si="37"/>
        <v>0</v>
      </c>
      <c r="AG116" s="10">
        <f t="shared" si="38"/>
        <v>0</v>
      </c>
      <c r="AH116" s="10">
        <f t="shared" si="39"/>
        <v>0</v>
      </c>
      <c r="AI116" s="10">
        <f t="shared" si="40"/>
        <v>0</v>
      </c>
      <c r="AJ116" s="10">
        <f t="shared" si="41"/>
        <v>0</v>
      </c>
      <c r="AK116" s="10">
        <f t="shared" si="42"/>
        <v>0</v>
      </c>
      <c r="AL116" s="10">
        <f t="shared" si="43"/>
        <v>0</v>
      </c>
      <c r="AM116" s="10">
        <f t="shared" si="44"/>
        <v>0</v>
      </c>
      <c r="BC116" s="10">
        <f t="shared" si="49"/>
        <v>0</v>
      </c>
      <c r="BD116" s="10">
        <f t="shared" si="49"/>
        <v>0</v>
      </c>
      <c r="BE116" s="10">
        <f t="shared" si="49"/>
        <v>0</v>
      </c>
      <c r="BF116" s="10">
        <f t="shared" si="49"/>
        <v>0</v>
      </c>
      <c r="BG116" s="10">
        <f t="shared" si="49"/>
        <v>0</v>
      </c>
      <c r="BH116" s="10">
        <f t="shared" si="49"/>
        <v>0</v>
      </c>
      <c r="BI116" s="10">
        <f t="shared" si="49"/>
        <v>0</v>
      </c>
      <c r="BJ116" s="10">
        <f t="shared" si="49"/>
        <v>0</v>
      </c>
      <c r="BK116" s="10">
        <f t="shared" si="49"/>
        <v>0</v>
      </c>
      <c r="BL116" s="10">
        <f t="shared" si="49"/>
        <v>0</v>
      </c>
      <c r="BM116" s="10">
        <f t="shared" si="49"/>
        <v>0</v>
      </c>
      <c r="BN116" s="10">
        <f t="shared" si="49"/>
        <v>0</v>
      </c>
      <c r="BO116" s="10">
        <f t="shared" si="49"/>
        <v>0</v>
      </c>
      <c r="BP116" s="10">
        <f t="shared" si="49"/>
        <v>0</v>
      </c>
      <c r="BQ116" s="10">
        <f t="shared" si="49"/>
        <v>0</v>
      </c>
      <c r="BR116" s="10">
        <f t="shared" si="49"/>
        <v>0</v>
      </c>
      <c r="BS116" s="10">
        <f t="shared" si="48"/>
        <v>0</v>
      </c>
      <c r="BT116" s="10">
        <f t="shared" si="48"/>
        <v>0</v>
      </c>
      <c r="BU116" s="10">
        <f t="shared" si="48"/>
        <v>0</v>
      </c>
      <c r="BV116" s="10">
        <f t="shared" si="48"/>
        <v>0</v>
      </c>
      <c r="BW116" s="10">
        <f t="shared" si="48"/>
        <v>0</v>
      </c>
      <c r="BX116" s="10">
        <f t="shared" si="48"/>
        <v>0</v>
      </c>
      <c r="BY116" s="10">
        <f t="shared" si="48"/>
        <v>0</v>
      </c>
      <c r="BZ116" s="10">
        <f t="shared" si="48"/>
        <v>0</v>
      </c>
    </row>
    <row r="117" spans="1:78">
      <c r="A117">
        <f>Grades!A117</f>
        <v>0</v>
      </c>
      <c r="B117">
        <f>Grades!B117</f>
        <v>0</v>
      </c>
      <c r="C117">
        <f>Grades!C117</f>
        <v>0</v>
      </c>
      <c r="D117" s="9">
        <f t="shared" si="32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3"/>
        <v>0</v>
      </c>
      <c r="AC117" s="10">
        <f t="shared" si="34"/>
        <v>0</v>
      </c>
      <c r="AD117" s="10">
        <f t="shared" si="35"/>
        <v>0</v>
      </c>
      <c r="AE117" s="10">
        <f t="shared" si="36"/>
        <v>0</v>
      </c>
      <c r="AF117" s="10">
        <f t="shared" si="37"/>
        <v>0</v>
      </c>
      <c r="AG117" s="10">
        <f t="shared" si="38"/>
        <v>0</v>
      </c>
      <c r="AH117" s="10">
        <f t="shared" si="39"/>
        <v>0</v>
      </c>
      <c r="AI117" s="10">
        <f t="shared" si="40"/>
        <v>0</v>
      </c>
      <c r="AJ117" s="10">
        <f t="shared" si="41"/>
        <v>0</v>
      </c>
      <c r="AK117" s="10">
        <f t="shared" si="42"/>
        <v>0</v>
      </c>
      <c r="AL117" s="10">
        <f t="shared" si="43"/>
        <v>0</v>
      </c>
      <c r="AM117" s="10">
        <f t="shared" si="44"/>
        <v>0</v>
      </c>
      <c r="BC117" s="10">
        <f t="shared" si="49"/>
        <v>0</v>
      </c>
      <c r="BD117" s="10">
        <f t="shared" si="49"/>
        <v>0</v>
      </c>
      <c r="BE117" s="10">
        <f t="shared" si="49"/>
        <v>0</v>
      </c>
      <c r="BF117" s="10">
        <f t="shared" si="49"/>
        <v>0</v>
      </c>
      <c r="BG117" s="10">
        <f t="shared" si="49"/>
        <v>0</v>
      </c>
      <c r="BH117" s="10">
        <f t="shared" si="49"/>
        <v>0</v>
      </c>
      <c r="BI117" s="10">
        <f t="shared" si="49"/>
        <v>0</v>
      </c>
      <c r="BJ117" s="10">
        <f t="shared" si="49"/>
        <v>0</v>
      </c>
      <c r="BK117" s="10">
        <f t="shared" si="49"/>
        <v>0</v>
      </c>
      <c r="BL117" s="10">
        <f t="shared" si="49"/>
        <v>0</v>
      </c>
      <c r="BM117" s="10">
        <f t="shared" si="49"/>
        <v>0</v>
      </c>
      <c r="BN117" s="10">
        <f t="shared" si="49"/>
        <v>0</v>
      </c>
      <c r="BO117" s="10">
        <f t="shared" si="49"/>
        <v>0</v>
      </c>
      <c r="BP117" s="10">
        <f t="shared" si="49"/>
        <v>0</v>
      </c>
      <c r="BQ117" s="10">
        <f t="shared" si="49"/>
        <v>0</v>
      </c>
      <c r="BR117" s="10">
        <f t="shared" si="49"/>
        <v>0</v>
      </c>
      <c r="BS117" s="10">
        <f t="shared" si="48"/>
        <v>0</v>
      </c>
      <c r="BT117" s="10">
        <f t="shared" si="48"/>
        <v>0</v>
      </c>
      <c r="BU117" s="10">
        <f t="shared" si="48"/>
        <v>0</v>
      </c>
      <c r="BV117" s="10">
        <f t="shared" si="48"/>
        <v>0</v>
      </c>
      <c r="BW117" s="10">
        <f t="shared" si="48"/>
        <v>0</v>
      </c>
      <c r="BX117" s="10">
        <f t="shared" si="48"/>
        <v>0</v>
      </c>
      <c r="BY117" s="10">
        <f t="shared" si="48"/>
        <v>0</v>
      </c>
      <c r="BZ117" s="10">
        <f t="shared" si="48"/>
        <v>0</v>
      </c>
    </row>
    <row r="118" spans="1:78">
      <c r="A118">
        <f>Grades!A118</f>
        <v>0</v>
      </c>
      <c r="B118">
        <f>Grades!B118</f>
        <v>0</v>
      </c>
      <c r="C118">
        <f>Grades!C118</f>
        <v>0</v>
      </c>
      <c r="D118" s="9">
        <f t="shared" si="32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3"/>
        <v>0</v>
      </c>
      <c r="AC118" s="10">
        <f t="shared" si="34"/>
        <v>0</v>
      </c>
      <c r="AD118" s="10">
        <f t="shared" si="35"/>
        <v>0</v>
      </c>
      <c r="AE118" s="10">
        <f t="shared" si="36"/>
        <v>0</v>
      </c>
      <c r="AF118" s="10">
        <f t="shared" si="37"/>
        <v>0</v>
      </c>
      <c r="AG118" s="10">
        <f t="shared" si="38"/>
        <v>0</v>
      </c>
      <c r="AH118" s="10">
        <f t="shared" si="39"/>
        <v>0</v>
      </c>
      <c r="AI118" s="10">
        <f t="shared" si="40"/>
        <v>0</v>
      </c>
      <c r="AJ118" s="10">
        <f t="shared" si="41"/>
        <v>0</v>
      </c>
      <c r="AK118" s="10">
        <f t="shared" si="42"/>
        <v>0</v>
      </c>
      <c r="AL118" s="10">
        <f t="shared" si="43"/>
        <v>0</v>
      </c>
      <c r="AM118" s="10">
        <f t="shared" si="44"/>
        <v>0</v>
      </c>
      <c r="BC118" s="10">
        <f t="shared" si="49"/>
        <v>0</v>
      </c>
      <c r="BD118" s="10">
        <f t="shared" si="49"/>
        <v>0</v>
      </c>
      <c r="BE118" s="10">
        <f t="shared" si="49"/>
        <v>0</v>
      </c>
      <c r="BF118" s="10">
        <f t="shared" si="49"/>
        <v>0</v>
      </c>
      <c r="BG118" s="10">
        <f t="shared" si="49"/>
        <v>0</v>
      </c>
      <c r="BH118" s="10">
        <f t="shared" si="49"/>
        <v>0</v>
      </c>
      <c r="BI118" s="10">
        <f t="shared" si="49"/>
        <v>0</v>
      </c>
      <c r="BJ118" s="10">
        <f t="shared" si="49"/>
        <v>0</v>
      </c>
      <c r="BK118" s="10">
        <f t="shared" si="49"/>
        <v>0</v>
      </c>
      <c r="BL118" s="10">
        <f t="shared" si="49"/>
        <v>0</v>
      </c>
      <c r="BM118" s="10">
        <f t="shared" si="49"/>
        <v>0</v>
      </c>
      <c r="BN118" s="10">
        <f t="shared" si="49"/>
        <v>0</v>
      </c>
      <c r="BO118" s="10">
        <f t="shared" si="49"/>
        <v>0</v>
      </c>
      <c r="BP118" s="10">
        <f t="shared" si="49"/>
        <v>0</v>
      </c>
      <c r="BQ118" s="10">
        <f t="shared" si="49"/>
        <v>0</v>
      </c>
      <c r="BR118" s="10">
        <f t="shared" si="49"/>
        <v>0</v>
      </c>
      <c r="BS118" s="10">
        <f t="shared" si="48"/>
        <v>0</v>
      </c>
      <c r="BT118" s="10">
        <f t="shared" si="48"/>
        <v>0</v>
      </c>
      <c r="BU118" s="10">
        <f t="shared" si="48"/>
        <v>0</v>
      </c>
      <c r="BV118" s="10">
        <f t="shared" si="48"/>
        <v>0</v>
      </c>
      <c r="BW118" s="10">
        <f t="shared" si="48"/>
        <v>0</v>
      </c>
      <c r="BX118" s="10">
        <f t="shared" si="48"/>
        <v>0</v>
      </c>
      <c r="BY118" s="10">
        <f t="shared" si="48"/>
        <v>0</v>
      </c>
      <c r="BZ118" s="10">
        <f t="shared" si="48"/>
        <v>0</v>
      </c>
    </row>
    <row r="119" spans="1:78">
      <c r="A119">
        <f>Grades!A119</f>
        <v>0</v>
      </c>
      <c r="B119">
        <f>Grades!B119</f>
        <v>0</v>
      </c>
      <c r="C119">
        <f>Grades!C119</f>
        <v>0</v>
      </c>
      <c r="D119" s="9">
        <f t="shared" si="32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3"/>
        <v>0</v>
      </c>
      <c r="AC119" s="10">
        <f t="shared" si="34"/>
        <v>0</v>
      </c>
      <c r="AD119" s="10">
        <f t="shared" si="35"/>
        <v>0</v>
      </c>
      <c r="AE119" s="10">
        <f t="shared" si="36"/>
        <v>0</v>
      </c>
      <c r="AF119" s="10">
        <f t="shared" si="37"/>
        <v>0</v>
      </c>
      <c r="AG119" s="10">
        <f t="shared" si="38"/>
        <v>0</v>
      </c>
      <c r="AH119" s="10">
        <f t="shared" si="39"/>
        <v>0</v>
      </c>
      <c r="AI119" s="10">
        <f t="shared" si="40"/>
        <v>0</v>
      </c>
      <c r="AJ119" s="10">
        <f t="shared" si="41"/>
        <v>0</v>
      </c>
      <c r="AK119" s="10">
        <f t="shared" si="42"/>
        <v>0</v>
      </c>
      <c r="AL119" s="10">
        <f t="shared" si="43"/>
        <v>0</v>
      </c>
      <c r="AM119" s="10">
        <f t="shared" si="44"/>
        <v>0</v>
      </c>
      <c r="BC119" s="10">
        <f t="shared" si="49"/>
        <v>0</v>
      </c>
      <c r="BD119" s="10">
        <f t="shared" si="49"/>
        <v>0</v>
      </c>
      <c r="BE119" s="10">
        <f t="shared" si="49"/>
        <v>0</v>
      </c>
      <c r="BF119" s="10">
        <f t="shared" si="49"/>
        <v>0</v>
      </c>
      <c r="BG119" s="10">
        <f t="shared" si="49"/>
        <v>0</v>
      </c>
      <c r="BH119" s="10">
        <f t="shared" si="49"/>
        <v>0</v>
      </c>
      <c r="BI119" s="10">
        <f t="shared" si="49"/>
        <v>0</v>
      </c>
      <c r="BJ119" s="10">
        <f t="shared" si="49"/>
        <v>0</v>
      </c>
      <c r="BK119" s="10">
        <f t="shared" si="49"/>
        <v>0</v>
      </c>
      <c r="BL119" s="10">
        <f t="shared" si="49"/>
        <v>0</v>
      </c>
      <c r="BM119" s="10">
        <f t="shared" si="49"/>
        <v>0</v>
      </c>
      <c r="BN119" s="10">
        <f t="shared" si="49"/>
        <v>0</v>
      </c>
      <c r="BO119" s="10">
        <f t="shared" si="49"/>
        <v>0</v>
      </c>
      <c r="BP119" s="10">
        <f t="shared" si="49"/>
        <v>0</v>
      </c>
      <c r="BQ119" s="10">
        <f t="shared" si="49"/>
        <v>0</v>
      </c>
      <c r="BR119" s="10">
        <f t="shared" si="49"/>
        <v>0</v>
      </c>
      <c r="BS119" s="10">
        <f t="shared" si="48"/>
        <v>0</v>
      </c>
      <c r="BT119" s="10">
        <f t="shared" si="48"/>
        <v>0</v>
      </c>
      <c r="BU119" s="10">
        <f t="shared" si="48"/>
        <v>0</v>
      </c>
      <c r="BV119" s="10">
        <f t="shared" si="48"/>
        <v>0</v>
      </c>
      <c r="BW119" s="10">
        <f t="shared" si="48"/>
        <v>0</v>
      </c>
      <c r="BX119" s="10">
        <f t="shared" si="48"/>
        <v>0</v>
      </c>
      <c r="BY119" s="10">
        <f t="shared" si="48"/>
        <v>0</v>
      </c>
      <c r="BZ119" s="10">
        <f t="shared" si="48"/>
        <v>0</v>
      </c>
    </row>
    <row r="120" spans="1:78">
      <c r="A120">
        <f>Grades!A120</f>
        <v>0</v>
      </c>
      <c r="B120">
        <f>Grades!B120</f>
        <v>0</v>
      </c>
      <c r="C120">
        <f>Grades!C120</f>
        <v>0</v>
      </c>
      <c r="D120" s="9">
        <f t="shared" si="32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3"/>
        <v>0</v>
      </c>
      <c r="AC120" s="10">
        <f t="shared" si="34"/>
        <v>0</v>
      </c>
      <c r="AD120" s="10">
        <f t="shared" si="35"/>
        <v>0</v>
      </c>
      <c r="AE120" s="10">
        <f t="shared" si="36"/>
        <v>0</v>
      </c>
      <c r="AF120" s="10">
        <f t="shared" si="37"/>
        <v>0</v>
      </c>
      <c r="AG120" s="10">
        <f t="shared" si="38"/>
        <v>0</v>
      </c>
      <c r="AH120" s="10">
        <f t="shared" si="39"/>
        <v>0</v>
      </c>
      <c r="AI120" s="10">
        <f t="shared" si="40"/>
        <v>0</v>
      </c>
      <c r="AJ120" s="10">
        <f t="shared" si="41"/>
        <v>0</v>
      </c>
      <c r="AK120" s="10">
        <f t="shared" si="42"/>
        <v>0</v>
      </c>
      <c r="AL120" s="10">
        <f t="shared" si="43"/>
        <v>0</v>
      </c>
      <c r="AM120" s="10">
        <f t="shared" si="44"/>
        <v>0</v>
      </c>
      <c r="BC120" s="10">
        <f t="shared" si="49"/>
        <v>0</v>
      </c>
      <c r="BD120" s="10">
        <f t="shared" si="49"/>
        <v>0</v>
      </c>
      <c r="BE120" s="10">
        <f t="shared" si="49"/>
        <v>0</v>
      </c>
      <c r="BF120" s="10">
        <f t="shared" si="49"/>
        <v>0</v>
      </c>
      <c r="BG120" s="10">
        <f t="shared" si="49"/>
        <v>0</v>
      </c>
      <c r="BH120" s="10">
        <f t="shared" si="49"/>
        <v>0</v>
      </c>
      <c r="BI120" s="10">
        <f t="shared" si="49"/>
        <v>0</v>
      </c>
      <c r="BJ120" s="10">
        <f t="shared" si="49"/>
        <v>0</v>
      </c>
      <c r="BK120" s="10">
        <f t="shared" si="49"/>
        <v>0</v>
      </c>
      <c r="BL120" s="10">
        <f t="shared" si="49"/>
        <v>0</v>
      </c>
      <c r="BM120" s="10">
        <f t="shared" si="49"/>
        <v>0</v>
      </c>
      <c r="BN120" s="10">
        <f t="shared" si="49"/>
        <v>0</v>
      </c>
      <c r="BO120" s="10">
        <f t="shared" si="49"/>
        <v>0</v>
      </c>
      <c r="BP120" s="10">
        <f t="shared" si="49"/>
        <v>0</v>
      </c>
      <c r="BQ120" s="10">
        <f t="shared" si="49"/>
        <v>0</v>
      </c>
      <c r="BR120" s="10">
        <f t="shared" si="49"/>
        <v>0</v>
      </c>
      <c r="BS120" s="10">
        <f t="shared" si="48"/>
        <v>0</v>
      </c>
      <c r="BT120" s="10">
        <f t="shared" si="48"/>
        <v>0</v>
      </c>
      <c r="BU120" s="10">
        <f t="shared" si="48"/>
        <v>0</v>
      </c>
      <c r="BV120" s="10">
        <f t="shared" si="48"/>
        <v>0</v>
      </c>
      <c r="BW120" s="10">
        <f t="shared" si="48"/>
        <v>0</v>
      </c>
      <c r="BX120" s="10">
        <f t="shared" si="48"/>
        <v>0</v>
      </c>
      <c r="BY120" s="10">
        <f t="shared" si="48"/>
        <v>0</v>
      </c>
      <c r="BZ120" s="10">
        <f t="shared" si="48"/>
        <v>0</v>
      </c>
    </row>
    <row r="121" spans="1:78">
      <c r="A121">
        <f>Grades!A121</f>
        <v>0</v>
      </c>
      <c r="B121">
        <f>Grades!B121</f>
        <v>0</v>
      </c>
      <c r="C121">
        <f>Grades!C121</f>
        <v>0</v>
      </c>
      <c r="D121" s="9">
        <f t="shared" si="32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3"/>
        <v>0</v>
      </c>
      <c r="AC121" s="10">
        <f t="shared" si="34"/>
        <v>0</v>
      </c>
      <c r="AD121" s="10">
        <f t="shared" si="35"/>
        <v>0</v>
      </c>
      <c r="AE121" s="10">
        <f t="shared" si="36"/>
        <v>0</v>
      </c>
      <c r="AF121" s="10">
        <f t="shared" si="37"/>
        <v>0</v>
      </c>
      <c r="AG121" s="10">
        <f t="shared" si="38"/>
        <v>0</v>
      </c>
      <c r="AH121" s="10">
        <f t="shared" si="39"/>
        <v>0</v>
      </c>
      <c r="AI121" s="10">
        <f t="shared" si="40"/>
        <v>0</v>
      </c>
      <c r="AJ121" s="10">
        <f t="shared" si="41"/>
        <v>0</v>
      </c>
      <c r="AK121" s="10">
        <f t="shared" si="42"/>
        <v>0</v>
      </c>
      <c r="AL121" s="10">
        <f t="shared" si="43"/>
        <v>0</v>
      </c>
      <c r="AM121" s="10">
        <f t="shared" si="44"/>
        <v>0</v>
      </c>
      <c r="BC121" s="10">
        <f t="shared" si="49"/>
        <v>0</v>
      </c>
      <c r="BD121" s="10">
        <f t="shared" si="49"/>
        <v>0</v>
      </c>
      <c r="BE121" s="10">
        <f t="shared" si="49"/>
        <v>0</v>
      </c>
      <c r="BF121" s="10">
        <f t="shared" si="49"/>
        <v>0</v>
      </c>
      <c r="BG121" s="10">
        <f t="shared" si="49"/>
        <v>0</v>
      </c>
      <c r="BH121" s="10">
        <f t="shared" si="49"/>
        <v>0</v>
      </c>
      <c r="BI121" s="10">
        <f t="shared" si="49"/>
        <v>0</v>
      </c>
      <c r="BJ121" s="10">
        <f t="shared" si="49"/>
        <v>0</v>
      </c>
      <c r="BK121" s="10">
        <f t="shared" si="49"/>
        <v>0</v>
      </c>
      <c r="BL121" s="10">
        <f t="shared" si="49"/>
        <v>0</v>
      </c>
      <c r="BM121" s="10">
        <f t="shared" si="49"/>
        <v>0</v>
      </c>
      <c r="BN121" s="10">
        <f t="shared" si="49"/>
        <v>0</v>
      </c>
      <c r="BO121" s="10">
        <f t="shared" si="49"/>
        <v>0</v>
      </c>
      <c r="BP121" s="10">
        <f t="shared" si="49"/>
        <v>0</v>
      </c>
      <c r="BQ121" s="10">
        <f t="shared" si="49"/>
        <v>0</v>
      </c>
      <c r="BR121" s="10">
        <f t="shared" si="49"/>
        <v>0</v>
      </c>
      <c r="BS121" s="10">
        <f t="shared" si="48"/>
        <v>0</v>
      </c>
      <c r="BT121" s="10">
        <f t="shared" si="48"/>
        <v>0</v>
      </c>
      <c r="BU121" s="10">
        <f t="shared" si="48"/>
        <v>0</v>
      </c>
      <c r="BV121" s="10">
        <f t="shared" si="48"/>
        <v>0</v>
      </c>
      <c r="BW121" s="10">
        <f t="shared" si="48"/>
        <v>0</v>
      </c>
      <c r="BX121" s="10">
        <f t="shared" si="48"/>
        <v>0</v>
      </c>
      <c r="BY121" s="10">
        <f t="shared" si="48"/>
        <v>0</v>
      </c>
      <c r="BZ121" s="10">
        <f t="shared" si="48"/>
        <v>0</v>
      </c>
    </row>
    <row r="122" spans="1:78">
      <c r="A122">
        <f>Grades!A122</f>
        <v>0</v>
      </c>
      <c r="B122">
        <f>Grades!B122</f>
        <v>0</v>
      </c>
      <c r="C122">
        <f>Grades!C122</f>
        <v>0</v>
      </c>
      <c r="D122" s="9">
        <f t="shared" si="32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3"/>
        <v>0</v>
      </c>
      <c r="AC122" s="10">
        <f t="shared" si="34"/>
        <v>0</v>
      </c>
      <c r="AD122" s="10">
        <f t="shared" si="35"/>
        <v>0</v>
      </c>
      <c r="AE122" s="10">
        <f t="shared" si="36"/>
        <v>0</v>
      </c>
      <c r="AF122" s="10">
        <f t="shared" si="37"/>
        <v>0</v>
      </c>
      <c r="AG122" s="10">
        <f t="shared" si="38"/>
        <v>0</v>
      </c>
      <c r="AH122" s="10">
        <f t="shared" si="39"/>
        <v>0</v>
      </c>
      <c r="AI122" s="10">
        <f t="shared" si="40"/>
        <v>0</v>
      </c>
      <c r="AJ122" s="10">
        <f t="shared" si="41"/>
        <v>0</v>
      </c>
      <c r="AK122" s="10">
        <f t="shared" si="42"/>
        <v>0</v>
      </c>
      <c r="AL122" s="10">
        <f t="shared" si="43"/>
        <v>0</v>
      </c>
      <c r="AM122" s="10">
        <f t="shared" si="44"/>
        <v>0</v>
      </c>
      <c r="BC122" s="10">
        <f t="shared" si="49"/>
        <v>0</v>
      </c>
      <c r="BD122" s="10">
        <f t="shared" si="49"/>
        <v>0</v>
      </c>
      <c r="BE122" s="10">
        <f t="shared" si="49"/>
        <v>0</v>
      </c>
      <c r="BF122" s="10">
        <f t="shared" si="49"/>
        <v>0</v>
      </c>
      <c r="BG122" s="10">
        <f t="shared" si="49"/>
        <v>0</v>
      </c>
      <c r="BH122" s="10">
        <f t="shared" si="49"/>
        <v>0</v>
      </c>
      <c r="BI122" s="10">
        <f t="shared" si="49"/>
        <v>0</v>
      </c>
      <c r="BJ122" s="10">
        <f t="shared" si="49"/>
        <v>0</v>
      </c>
      <c r="BK122" s="10">
        <f t="shared" si="49"/>
        <v>0</v>
      </c>
      <c r="BL122" s="10">
        <f t="shared" si="49"/>
        <v>0</v>
      </c>
      <c r="BM122" s="10">
        <f t="shared" si="49"/>
        <v>0</v>
      </c>
      <c r="BN122" s="10">
        <f t="shared" si="49"/>
        <v>0</v>
      </c>
      <c r="BO122" s="10">
        <f t="shared" si="49"/>
        <v>0</v>
      </c>
      <c r="BP122" s="10">
        <f t="shared" si="49"/>
        <v>0</v>
      </c>
      <c r="BQ122" s="10">
        <f t="shared" si="49"/>
        <v>0</v>
      </c>
      <c r="BR122" s="10">
        <f t="shared" si="49"/>
        <v>0</v>
      </c>
      <c r="BS122" s="10">
        <f t="shared" si="48"/>
        <v>0</v>
      </c>
      <c r="BT122" s="10">
        <f t="shared" si="48"/>
        <v>0</v>
      </c>
      <c r="BU122" s="10">
        <f t="shared" si="48"/>
        <v>0</v>
      </c>
      <c r="BV122" s="10">
        <f t="shared" si="48"/>
        <v>0</v>
      </c>
      <c r="BW122" s="10">
        <f t="shared" si="48"/>
        <v>0</v>
      </c>
      <c r="BX122" s="10">
        <f t="shared" si="48"/>
        <v>0</v>
      </c>
      <c r="BY122" s="10">
        <f t="shared" si="48"/>
        <v>0</v>
      </c>
      <c r="BZ122" s="10">
        <f t="shared" si="48"/>
        <v>0</v>
      </c>
    </row>
    <row r="123" spans="1:78">
      <c r="A123">
        <f>Grades!A123</f>
        <v>0</v>
      </c>
      <c r="B123">
        <f>Grades!B123</f>
        <v>0</v>
      </c>
      <c r="C123">
        <f>Grades!C123</f>
        <v>0</v>
      </c>
      <c r="D123" s="9">
        <f t="shared" si="32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3"/>
        <v>0</v>
      </c>
      <c r="AC123" s="10">
        <f t="shared" si="34"/>
        <v>0</v>
      </c>
      <c r="AD123" s="10">
        <f t="shared" si="35"/>
        <v>0</v>
      </c>
      <c r="AE123" s="10">
        <f t="shared" si="36"/>
        <v>0</v>
      </c>
      <c r="AF123" s="10">
        <f t="shared" si="37"/>
        <v>0</v>
      </c>
      <c r="AG123" s="10">
        <f t="shared" si="38"/>
        <v>0</v>
      </c>
      <c r="AH123" s="10">
        <f t="shared" si="39"/>
        <v>0</v>
      </c>
      <c r="AI123" s="10">
        <f t="shared" si="40"/>
        <v>0</v>
      </c>
      <c r="AJ123" s="10">
        <f t="shared" si="41"/>
        <v>0</v>
      </c>
      <c r="AK123" s="10">
        <f t="shared" si="42"/>
        <v>0</v>
      </c>
      <c r="AL123" s="10">
        <f t="shared" si="43"/>
        <v>0</v>
      </c>
      <c r="AM123" s="10">
        <f t="shared" si="44"/>
        <v>0</v>
      </c>
      <c r="BC123" s="10">
        <f t="shared" si="49"/>
        <v>0</v>
      </c>
      <c r="BD123" s="10">
        <f t="shared" si="49"/>
        <v>0</v>
      </c>
      <c r="BE123" s="10">
        <f t="shared" si="49"/>
        <v>0</v>
      </c>
      <c r="BF123" s="10">
        <f t="shared" si="49"/>
        <v>0</v>
      </c>
      <c r="BG123" s="10">
        <f t="shared" si="49"/>
        <v>0</v>
      </c>
      <c r="BH123" s="10">
        <f t="shared" si="49"/>
        <v>0</v>
      </c>
      <c r="BI123" s="10">
        <f t="shared" si="49"/>
        <v>0</v>
      </c>
      <c r="BJ123" s="10">
        <f t="shared" si="49"/>
        <v>0</v>
      </c>
      <c r="BK123" s="10">
        <f t="shared" si="49"/>
        <v>0</v>
      </c>
      <c r="BL123" s="10">
        <f t="shared" si="49"/>
        <v>0</v>
      </c>
      <c r="BM123" s="10">
        <f t="shared" si="49"/>
        <v>0</v>
      </c>
      <c r="BN123" s="10">
        <f t="shared" si="49"/>
        <v>0</v>
      </c>
      <c r="BO123" s="10">
        <f t="shared" si="49"/>
        <v>0</v>
      </c>
      <c r="BP123" s="10">
        <f t="shared" si="49"/>
        <v>0</v>
      </c>
      <c r="BQ123" s="10">
        <f t="shared" si="49"/>
        <v>0</v>
      </c>
      <c r="BR123" s="10">
        <f t="shared" ref="BR123:BZ138" si="50">IF(BR$7&gt;0,SUMIF($E$8:$Z$8,BR$6,$E123:$Z123)/BR$7,0)</f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50"/>
        <v>0</v>
      </c>
      <c r="BW123" s="10">
        <f t="shared" si="50"/>
        <v>0</v>
      </c>
      <c r="BX123" s="10">
        <f t="shared" si="50"/>
        <v>0</v>
      </c>
      <c r="BY123" s="10">
        <f t="shared" si="50"/>
        <v>0</v>
      </c>
      <c r="BZ123" s="10">
        <f t="shared" si="50"/>
        <v>0</v>
      </c>
    </row>
    <row r="124" spans="1:78">
      <c r="A124">
        <f>Grades!A124</f>
        <v>0</v>
      </c>
      <c r="B124">
        <f>Grades!B124</f>
        <v>0</v>
      </c>
      <c r="C124">
        <f>Grades!C124</f>
        <v>0</v>
      </c>
      <c r="D124" s="9">
        <f t="shared" si="32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3"/>
        <v>0</v>
      </c>
      <c r="AC124" s="10">
        <f t="shared" si="34"/>
        <v>0</v>
      </c>
      <c r="AD124" s="10">
        <f t="shared" si="35"/>
        <v>0</v>
      </c>
      <c r="AE124" s="10">
        <f t="shared" si="36"/>
        <v>0</v>
      </c>
      <c r="AF124" s="10">
        <f t="shared" si="37"/>
        <v>0</v>
      </c>
      <c r="AG124" s="10">
        <f t="shared" si="38"/>
        <v>0</v>
      </c>
      <c r="AH124" s="10">
        <f t="shared" si="39"/>
        <v>0</v>
      </c>
      <c r="AI124" s="10">
        <f t="shared" si="40"/>
        <v>0</v>
      </c>
      <c r="AJ124" s="10">
        <f t="shared" si="41"/>
        <v>0</v>
      </c>
      <c r="AK124" s="10">
        <f t="shared" si="42"/>
        <v>0</v>
      </c>
      <c r="AL124" s="10">
        <f t="shared" si="43"/>
        <v>0</v>
      </c>
      <c r="AM124" s="10">
        <f t="shared" si="44"/>
        <v>0</v>
      </c>
      <c r="BC124" s="10">
        <f t="shared" ref="BC124:BR139" si="51">IF(BC$7&gt;0,SUMIF($E$8:$Z$8,BC$6,$E124:$Z124)/BC$7,0)</f>
        <v>0</v>
      </c>
      <c r="BD124" s="10">
        <f t="shared" si="51"/>
        <v>0</v>
      </c>
      <c r="BE124" s="10">
        <f t="shared" si="51"/>
        <v>0</v>
      </c>
      <c r="BF124" s="10">
        <f t="shared" si="51"/>
        <v>0</v>
      </c>
      <c r="BG124" s="10">
        <f t="shared" si="51"/>
        <v>0</v>
      </c>
      <c r="BH124" s="10">
        <f t="shared" si="51"/>
        <v>0</v>
      </c>
      <c r="BI124" s="10">
        <f t="shared" si="51"/>
        <v>0</v>
      </c>
      <c r="BJ124" s="10">
        <f t="shared" si="51"/>
        <v>0</v>
      </c>
      <c r="BK124" s="10">
        <f t="shared" si="51"/>
        <v>0</v>
      </c>
      <c r="BL124" s="10">
        <f t="shared" si="51"/>
        <v>0</v>
      </c>
      <c r="BM124" s="10">
        <f t="shared" si="51"/>
        <v>0</v>
      </c>
      <c r="BN124" s="10">
        <f t="shared" si="51"/>
        <v>0</v>
      </c>
      <c r="BO124" s="10">
        <f t="shared" si="51"/>
        <v>0</v>
      </c>
      <c r="BP124" s="10">
        <f t="shared" si="51"/>
        <v>0</v>
      </c>
      <c r="BQ124" s="10">
        <f t="shared" si="51"/>
        <v>0</v>
      </c>
      <c r="BR124" s="10">
        <f t="shared" si="51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50"/>
        <v>0</v>
      </c>
      <c r="BW124" s="10">
        <f t="shared" si="50"/>
        <v>0</v>
      </c>
      <c r="BX124" s="10">
        <f t="shared" si="50"/>
        <v>0</v>
      </c>
      <c r="BY124" s="10">
        <f t="shared" si="50"/>
        <v>0</v>
      </c>
      <c r="BZ124" s="10">
        <f t="shared" si="50"/>
        <v>0</v>
      </c>
    </row>
    <row r="125" spans="1:78">
      <c r="A125">
        <f>Grades!A125</f>
        <v>0</v>
      </c>
      <c r="B125">
        <f>Grades!B125</f>
        <v>0</v>
      </c>
      <c r="C125">
        <f>Grades!C125</f>
        <v>0</v>
      </c>
      <c r="D125" s="9">
        <f t="shared" si="32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3"/>
        <v>0</v>
      </c>
      <c r="AC125" s="10">
        <f t="shared" si="34"/>
        <v>0</v>
      </c>
      <c r="AD125" s="10">
        <f t="shared" si="35"/>
        <v>0</v>
      </c>
      <c r="AE125" s="10">
        <f t="shared" si="36"/>
        <v>0</v>
      </c>
      <c r="AF125" s="10">
        <f t="shared" si="37"/>
        <v>0</v>
      </c>
      <c r="AG125" s="10">
        <f t="shared" si="38"/>
        <v>0</v>
      </c>
      <c r="AH125" s="10">
        <f t="shared" si="39"/>
        <v>0</v>
      </c>
      <c r="AI125" s="10">
        <f t="shared" si="40"/>
        <v>0</v>
      </c>
      <c r="AJ125" s="10">
        <f t="shared" si="41"/>
        <v>0</v>
      </c>
      <c r="AK125" s="10">
        <f t="shared" si="42"/>
        <v>0</v>
      </c>
      <c r="AL125" s="10">
        <f t="shared" si="43"/>
        <v>0</v>
      </c>
      <c r="AM125" s="10">
        <f t="shared" si="44"/>
        <v>0</v>
      </c>
      <c r="BC125" s="10">
        <f t="shared" si="51"/>
        <v>0</v>
      </c>
      <c r="BD125" s="10">
        <f t="shared" si="51"/>
        <v>0</v>
      </c>
      <c r="BE125" s="10">
        <f t="shared" si="51"/>
        <v>0</v>
      </c>
      <c r="BF125" s="10">
        <f t="shared" si="51"/>
        <v>0</v>
      </c>
      <c r="BG125" s="10">
        <f t="shared" si="51"/>
        <v>0</v>
      </c>
      <c r="BH125" s="10">
        <f t="shared" si="51"/>
        <v>0</v>
      </c>
      <c r="BI125" s="10">
        <f t="shared" si="51"/>
        <v>0</v>
      </c>
      <c r="BJ125" s="10">
        <f t="shared" si="51"/>
        <v>0</v>
      </c>
      <c r="BK125" s="10">
        <f t="shared" si="51"/>
        <v>0</v>
      </c>
      <c r="BL125" s="10">
        <f t="shared" si="51"/>
        <v>0</v>
      </c>
      <c r="BM125" s="10">
        <f t="shared" si="51"/>
        <v>0</v>
      </c>
      <c r="BN125" s="10">
        <f t="shared" si="51"/>
        <v>0</v>
      </c>
      <c r="BO125" s="10">
        <f t="shared" si="51"/>
        <v>0</v>
      </c>
      <c r="BP125" s="10">
        <f t="shared" si="51"/>
        <v>0</v>
      </c>
      <c r="BQ125" s="10">
        <f t="shared" si="51"/>
        <v>0</v>
      </c>
      <c r="BR125" s="10">
        <f t="shared" si="51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50"/>
        <v>0</v>
      </c>
      <c r="BW125" s="10">
        <f t="shared" si="50"/>
        <v>0</v>
      </c>
      <c r="BX125" s="10">
        <f t="shared" si="50"/>
        <v>0</v>
      </c>
      <c r="BY125" s="10">
        <f t="shared" si="50"/>
        <v>0</v>
      </c>
      <c r="BZ125" s="10">
        <f t="shared" si="50"/>
        <v>0</v>
      </c>
    </row>
    <row r="126" spans="1:78">
      <c r="A126">
        <f>Grades!A126</f>
        <v>0</v>
      </c>
      <c r="B126">
        <f>Grades!B126</f>
        <v>0</v>
      </c>
      <c r="C126">
        <f>Grades!C126</f>
        <v>0</v>
      </c>
      <c r="D126" s="9">
        <f t="shared" si="32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3"/>
        <v>0</v>
      </c>
      <c r="AC126" s="10">
        <f t="shared" si="34"/>
        <v>0</v>
      </c>
      <c r="AD126" s="10">
        <f t="shared" si="35"/>
        <v>0</v>
      </c>
      <c r="AE126" s="10">
        <f t="shared" si="36"/>
        <v>0</v>
      </c>
      <c r="AF126" s="10">
        <f t="shared" si="37"/>
        <v>0</v>
      </c>
      <c r="AG126" s="10">
        <f t="shared" si="38"/>
        <v>0</v>
      </c>
      <c r="AH126" s="10">
        <f t="shared" si="39"/>
        <v>0</v>
      </c>
      <c r="AI126" s="10">
        <f t="shared" si="40"/>
        <v>0</v>
      </c>
      <c r="AJ126" s="10">
        <f t="shared" si="41"/>
        <v>0</v>
      </c>
      <c r="AK126" s="10">
        <f t="shared" si="42"/>
        <v>0</v>
      </c>
      <c r="AL126" s="10">
        <f t="shared" si="43"/>
        <v>0</v>
      </c>
      <c r="AM126" s="10">
        <f t="shared" si="44"/>
        <v>0</v>
      </c>
      <c r="BC126" s="10">
        <f t="shared" si="51"/>
        <v>0</v>
      </c>
      <c r="BD126" s="10">
        <f t="shared" si="51"/>
        <v>0</v>
      </c>
      <c r="BE126" s="10">
        <f t="shared" si="51"/>
        <v>0</v>
      </c>
      <c r="BF126" s="10">
        <f t="shared" si="51"/>
        <v>0</v>
      </c>
      <c r="BG126" s="10">
        <f t="shared" si="51"/>
        <v>0</v>
      </c>
      <c r="BH126" s="10">
        <f t="shared" si="51"/>
        <v>0</v>
      </c>
      <c r="BI126" s="10">
        <f t="shared" si="51"/>
        <v>0</v>
      </c>
      <c r="BJ126" s="10">
        <f t="shared" si="51"/>
        <v>0</v>
      </c>
      <c r="BK126" s="10">
        <f t="shared" si="51"/>
        <v>0</v>
      </c>
      <c r="BL126" s="10">
        <f t="shared" si="51"/>
        <v>0</v>
      </c>
      <c r="BM126" s="10">
        <f t="shared" si="51"/>
        <v>0</v>
      </c>
      <c r="BN126" s="10">
        <f t="shared" si="51"/>
        <v>0</v>
      </c>
      <c r="BO126" s="10">
        <f t="shared" si="51"/>
        <v>0</v>
      </c>
      <c r="BP126" s="10">
        <f t="shared" si="51"/>
        <v>0</v>
      </c>
      <c r="BQ126" s="10">
        <f t="shared" si="51"/>
        <v>0</v>
      </c>
      <c r="BR126" s="10">
        <f t="shared" si="51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50"/>
        <v>0</v>
      </c>
      <c r="BW126" s="10">
        <f t="shared" si="50"/>
        <v>0</v>
      </c>
      <c r="BX126" s="10">
        <f t="shared" si="50"/>
        <v>0</v>
      </c>
      <c r="BY126" s="10">
        <f t="shared" si="50"/>
        <v>0</v>
      </c>
      <c r="BZ126" s="10">
        <f t="shared" si="50"/>
        <v>0</v>
      </c>
    </row>
    <row r="127" spans="1:78">
      <c r="A127">
        <f>Grades!A127</f>
        <v>0</v>
      </c>
      <c r="B127">
        <f>Grades!B127</f>
        <v>0</v>
      </c>
      <c r="C127">
        <f>Grades!C127</f>
        <v>0</v>
      </c>
      <c r="D127" s="9">
        <f t="shared" si="32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3"/>
        <v>0</v>
      </c>
      <c r="AC127" s="10">
        <f t="shared" si="34"/>
        <v>0</v>
      </c>
      <c r="AD127" s="10">
        <f t="shared" si="35"/>
        <v>0</v>
      </c>
      <c r="AE127" s="10">
        <f t="shared" si="36"/>
        <v>0</v>
      </c>
      <c r="AF127" s="10">
        <f t="shared" si="37"/>
        <v>0</v>
      </c>
      <c r="AG127" s="10">
        <f t="shared" si="38"/>
        <v>0</v>
      </c>
      <c r="AH127" s="10">
        <f t="shared" si="39"/>
        <v>0</v>
      </c>
      <c r="AI127" s="10">
        <f t="shared" si="40"/>
        <v>0</v>
      </c>
      <c r="AJ127" s="10">
        <f t="shared" si="41"/>
        <v>0</v>
      </c>
      <c r="AK127" s="10">
        <f t="shared" si="42"/>
        <v>0</v>
      </c>
      <c r="AL127" s="10">
        <f t="shared" si="43"/>
        <v>0</v>
      </c>
      <c r="AM127" s="10">
        <f t="shared" si="44"/>
        <v>0</v>
      </c>
      <c r="BC127" s="10">
        <f t="shared" si="51"/>
        <v>0</v>
      </c>
      <c r="BD127" s="10">
        <f t="shared" si="51"/>
        <v>0</v>
      </c>
      <c r="BE127" s="10">
        <f t="shared" si="51"/>
        <v>0</v>
      </c>
      <c r="BF127" s="10">
        <f t="shared" si="51"/>
        <v>0</v>
      </c>
      <c r="BG127" s="10">
        <f t="shared" si="51"/>
        <v>0</v>
      </c>
      <c r="BH127" s="10">
        <f t="shared" si="51"/>
        <v>0</v>
      </c>
      <c r="BI127" s="10">
        <f t="shared" si="51"/>
        <v>0</v>
      </c>
      <c r="BJ127" s="10">
        <f t="shared" si="51"/>
        <v>0</v>
      </c>
      <c r="BK127" s="10">
        <f t="shared" si="51"/>
        <v>0</v>
      </c>
      <c r="BL127" s="10">
        <f t="shared" si="51"/>
        <v>0</v>
      </c>
      <c r="BM127" s="10">
        <f t="shared" si="51"/>
        <v>0</v>
      </c>
      <c r="BN127" s="10">
        <f t="shared" si="51"/>
        <v>0</v>
      </c>
      <c r="BO127" s="10">
        <f t="shared" si="51"/>
        <v>0</v>
      </c>
      <c r="BP127" s="10">
        <f t="shared" si="51"/>
        <v>0</v>
      </c>
      <c r="BQ127" s="10">
        <f t="shared" si="51"/>
        <v>0</v>
      </c>
      <c r="BR127" s="10">
        <f t="shared" si="51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50"/>
        <v>0</v>
      </c>
      <c r="BW127" s="10">
        <f t="shared" si="50"/>
        <v>0</v>
      </c>
      <c r="BX127" s="10">
        <f t="shared" si="50"/>
        <v>0</v>
      </c>
      <c r="BY127" s="10">
        <f t="shared" si="50"/>
        <v>0</v>
      </c>
      <c r="BZ127" s="10">
        <f t="shared" si="50"/>
        <v>0</v>
      </c>
    </row>
    <row r="128" spans="1:78">
      <c r="A128">
        <f>Grades!A128</f>
        <v>0</v>
      </c>
      <c r="B128">
        <f>Grades!B128</f>
        <v>0</v>
      </c>
      <c r="C128">
        <f>Grades!C128</f>
        <v>0</v>
      </c>
      <c r="D128" s="9">
        <f t="shared" si="32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3"/>
        <v>0</v>
      </c>
      <c r="AC128" s="10">
        <f t="shared" si="34"/>
        <v>0</v>
      </c>
      <c r="AD128" s="10">
        <f t="shared" si="35"/>
        <v>0</v>
      </c>
      <c r="AE128" s="10">
        <f t="shared" si="36"/>
        <v>0</v>
      </c>
      <c r="AF128" s="10">
        <f t="shared" si="37"/>
        <v>0</v>
      </c>
      <c r="AG128" s="10">
        <f t="shared" si="38"/>
        <v>0</v>
      </c>
      <c r="AH128" s="10">
        <f t="shared" si="39"/>
        <v>0</v>
      </c>
      <c r="AI128" s="10">
        <f t="shared" si="40"/>
        <v>0</v>
      </c>
      <c r="AJ128" s="10">
        <f t="shared" si="41"/>
        <v>0</v>
      </c>
      <c r="AK128" s="10">
        <f t="shared" si="42"/>
        <v>0</v>
      </c>
      <c r="AL128" s="10">
        <f t="shared" si="43"/>
        <v>0</v>
      </c>
      <c r="AM128" s="10">
        <f t="shared" si="44"/>
        <v>0</v>
      </c>
      <c r="BC128" s="10">
        <f t="shared" si="51"/>
        <v>0</v>
      </c>
      <c r="BD128" s="10">
        <f t="shared" si="51"/>
        <v>0</v>
      </c>
      <c r="BE128" s="10">
        <f t="shared" si="51"/>
        <v>0</v>
      </c>
      <c r="BF128" s="10">
        <f t="shared" si="51"/>
        <v>0</v>
      </c>
      <c r="BG128" s="10">
        <f t="shared" si="51"/>
        <v>0</v>
      </c>
      <c r="BH128" s="10">
        <f t="shared" si="51"/>
        <v>0</v>
      </c>
      <c r="BI128" s="10">
        <f t="shared" si="51"/>
        <v>0</v>
      </c>
      <c r="BJ128" s="10">
        <f t="shared" si="51"/>
        <v>0</v>
      </c>
      <c r="BK128" s="10">
        <f t="shared" si="51"/>
        <v>0</v>
      </c>
      <c r="BL128" s="10">
        <f t="shared" si="51"/>
        <v>0</v>
      </c>
      <c r="BM128" s="10">
        <f t="shared" si="51"/>
        <v>0</v>
      </c>
      <c r="BN128" s="10">
        <f t="shared" si="51"/>
        <v>0</v>
      </c>
      <c r="BO128" s="10">
        <f t="shared" si="51"/>
        <v>0</v>
      </c>
      <c r="BP128" s="10">
        <f t="shared" si="51"/>
        <v>0</v>
      </c>
      <c r="BQ128" s="10">
        <f t="shared" si="51"/>
        <v>0</v>
      </c>
      <c r="BR128" s="10">
        <f t="shared" si="51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50"/>
        <v>0</v>
      </c>
      <c r="BW128" s="10">
        <f t="shared" si="50"/>
        <v>0</v>
      </c>
      <c r="BX128" s="10">
        <f t="shared" si="50"/>
        <v>0</v>
      </c>
      <c r="BY128" s="10">
        <f t="shared" si="50"/>
        <v>0</v>
      </c>
      <c r="BZ128" s="10">
        <f t="shared" si="50"/>
        <v>0</v>
      </c>
    </row>
    <row r="129" spans="1:78">
      <c r="A129">
        <f>Grades!A129</f>
        <v>0</v>
      </c>
      <c r="B129">
        <f>Grades!B129</f>
        <v>0</v>
      </c>
      <c r="C129">
        <f>Grades!C129</f>
        <v>0</v>
      </c>
      <c r="D129" s="9">
        <f t="shared" si="32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3"/>
        <v>0</v>
      </c>
      <c r="AC129" s="10">
        <f t="shared" si="34"/>
        <v>0</v>
      </c>
      <c r="AD129" s="10">
        <f t="shared" si="35"/>
        <v>0</v>
      </c>
      <c r="AE129" s="10">
        <f t="shared" si="36"/>
        <v>0</v>
      </c>
      <c r="AF129" s="10">
        <f t="shared" si="37"/>
        <v>0</v>
      </c>
      <c r="AG129" s="10">
        <f t="shared" si="38"/>
        <v>0</v>
      </c>
      <c r="AH129" s="10">
        <f t="shared" si="39"/>
        <v>0</v>
      </c>
      <c r="AI129" s="10">
        <f t="shared" si="40"/>
        <v>0</v>
      </c>
      <c r="AJ129" s="10">
        <f t="shared" si="41"/>
        <v>0</v>
      </c>
      <c r="AK129" s="10">
        <f t="shared" si="42"/>
        <v>0</v>
      </c>
      <c r="AL129" s="10">
        <f t="shared" si="43"/>
        <v>0</v>
      </c>
      <c r="AM129" s="10">
        <f t="shared" si="44"/>
        <v>0</v>
      </c>
      <c r="BC129" s="10">
        <f t="shared" si="51"/>
        <v>0</v>
      </c>
      <c r="BD129" s="10">
        <f t="shared" si="51"/>
        <v>0</v>
      </c>
      <c r="BE129" s="10">
        <f t="shared" si="51"/>
        <v>0</v>
      </c>
      <c r="BF129" s="10">
        <f t="shared" si="51"/>
        <v>0</v>
      </c>
      <c r="BG129" s="10">
        <f t="shared" si="51"/>
        <v>0</v>
      </c>
      <c r="BH129" s="10">
        <f t="shared" si="51"/>
        <v>0</v>
      </c>
      <c r="BI129" s="10">
        <f t="shared" si="51"/>
        <v>0</v>
      </c>
      <c r="BJ129" s="10">
        <f t="shared" si="51"/>
        <v>0</v>
      </c>
      <c r="BK129" s="10">
        <f t="shared" si="51"/>
        <v>0</v>
      </c>
      <c r="BL129" s="10">
        <f t="shared" si="51"/>
        <v>0</v>
      </c>
      <c r="BM129" s="10">
        <f t="shared" si="51"/>
        <v>0</v>
      </c>
      <c r="BN129" s="10">
        <f t="shared" si="51"/>
        <v>0</v>
      </c>
      <c r="BO129" s="10">
        <f t="shared" si="51"/>
        <v>0</v>
      </c>
      <c r="BP129" s="10">
        <f t="shared" si="51"/>
        <v>0</v>
      </c>
      <c r="BQ129" s="10">
        <f t="shared" si="51"/>
        <v>0</v>
      </c>
      <c r="BR129" s="10">
        <f t="shared" si="51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50"/>
        <v>0</v>
      </c>
      <c r="BW129" s="10">
        <f t="shared" si="50"/>
        <v>0</v>
      </c>
      <c r="BX129" s="10">
        <f t="shared" si="50"/>
        <v>0</v>
      </c>
      <c r="BY129" s="10">
        <f t="shared" si="50"/>
        <v>0</v>
      </c>
      <c r="BZ129" s="10">
        <f t="shared" si="50"/>
        <v>0</v>
      </c>
    </row>
    <row r="130" spans="1:78">
      <c r="A130">
        <f>Grades!A130</f>
        <v>0</v>
      </c>
      <c r="B130">
        <f>Grades!B130</f>
        <v>0</v>
      </c>
      <c r="C130">
        <f>Grades!C130</f>
        <v>0</v>
      </c>
      <c r="D130" s="9">
        <f t="shared" si="32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3"/>
        <v>0</v>
      </c>
      <c r="AC130" s="10">
        <f t="shared" si="34"/>
        <v>0</v>
      </c>
      <c r="AD130" s="10">
        <f t="shared" si="35"/>
        <v>0</v>
      </c>
      <c r="AE130" s="10">
        <f t="shared" si="36"/>
        <v>0</v>
      </c>
      <c r="AF130" s="10">
        <f t="shared" si="37"/>
        <v>0</v>
      </c>
      <c r="AG130" s="10">
        <f t="shared" si="38"/>
        <v>0</v>
      </c>
      <c r="AH130" s="10">
        <f t="shared" si="39"/>
        <v>0</v>
      </c>
      <c r="AI130" s="10">
        <f t="shared" si="40"/>
        <v>0</v>
      </c>
      <c r="AJ130" s="10">
        <f t="shared" si="41"/>
        <v>0</v>
      </c>
      <c r="AK130" s="10">
        <f t="shared" si="42"/>
        <v>0</v>
      </c>
      <c r="AL130" s="10">
        <f t="shared" si="43"/>
        <v>0</v>
      </c>
      <c r="AM130" s="10">
        <f t="shared" si="44"/>
        <v>0</v>
      </c>
      <c r="BC130" s="10">
        <f t="shared" si="51"/>
        <v>0</v>
      </c>
      <c r="BD130" s="10">
        <f t="shared" si="51"/>
        <v>0</v>
      </c>
      <c r="BE130" s="10">
        <f t="shared" si="51"/>
        <v>0</v>
      </c>
      <c r="BF130" s="10">
        <f t="shared" si="51"/>
        <v>0</v>
      </c>
      <c r="BG130" s="10">
        <f t="shared" si="51"/>
        <v>0</v>
      </c>
      <c r="BH130" s="10">
        <f t="shared" si="51"/>
        <v>0</v>
      </c>
      <c r="BI130" s="10">
        <f t="shared" si="51"/>
        <v>0</v>
      </c>
      <c r="BJ130" s="10">
        <f t="shared" si="51"/>
        <v>0</v>
      </c>
      <c r="BK130" s="10">
        <f t="shared" si="51"/>
        <v>0</v>
      </c>
      <c r="BL130" s="10">
        <f t="shared" si="51"/>
        <v>0</v>
      </c>
      <c r="BM130" s="10">
        <f t="shared" si="51"/>
        <v>0</v>
      </c>
      <c r="BN130" s="10">
        <f t="shared" si="51"/>
        <v>0</v>
      </c>
      <c r="BO130" s="10">
        <f t="shared" si="51"/>
        <v>0</v>
      </c>
      <c r="BP130" s="10">
        <f t="shared" si="51"/>
        <v>0</v>
      </c>
      <c r="BQ130" s="10">
        <f t="shared" si="51"/>
        <v>0</v>
      </c>
      <c r="BR130" s="10">
        <f t="shared" si="51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50"/>
        <v>0</v>
      </c>
      <c r="BW130" s="10">
        <f t="shared" si="50"/>
        <v>0</v>
      </c>
      <c r="BX130" s="10">
        <f t="shared" si="50"/>
        <v>0</v>
      </c>
      <c r="BY130" s="10">
        <f t="shared" si="50"/>
        <v>0</v>
      </c>
      <c r="BZ130" s="10">
        <f t="shared" si="50"/>
        <v>0</v>
      </c>
    </row>
    <row r="131" spans="1:78">
      <c r="A131">
        <f>Grades!A131</f>
        <v>0</v>
      </c>
      <c r="B131">
        <f>Grades!B131</f>
        <v>0</v>
      </c>
      <c r="C131">
        <f>Grades!C131</f>
        <v>0</v>
      </c>
      <c r="D131" s="9">
        <f t="shared" si="32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3"/>
        <v>0</v>
      </c>
      <c r="AC131" s="10">
        <f t="shared" si="34"/>
        <v>0</v>
      </c>
      <c r="AD131" s="10">
        <f t="shared" si="35"/>
        <v>0</v>
      </c>
      <c r="AE131" s="10">
        <f t="shared" si="36"/>
        <v>0</v>
      </c>
      <c r="AF131" s="10">
        <f t="shared" si="37"/>
        <v>0</v>
      </c>
      <c r="AG131" s="10">
        <f t="shared" si="38"/>
        <v>0</v>
      </c>
      <c r="AH131" s="10">
        <f t="shared" si="39"/>
        <v>0</v>
      </c>
      <c r="AI131" s="10">
        <f t="shared" si="40"/>
        <v>0</v>
      </c>
      <c r="AJ131" s="10">
        <f t="shared" si="41"/>
        <v>0</v>
      </c>
      <c r="AK131" s="10">
        <f t="shared" si="42"/>
        <v>0</v>
      </c>
      <c r="AL131" s="10">
        <f t="shared" si="43"/>
        <v>0</v>
      </c>
      <c r="AM131" s="10">
        <f t="shared" si="44"/>
        <v>0</v>
      </c>
      <c r="BC131" s="10">
        <f t="shared" si="51"/>
        <v>0</v>
      </c>
      <c r="BD131" s="10">
        <f t="shared" si="51"/>
        <v>0</v>
      </c>
      <c r="BE131" s="10">
        <f t="shared" si="51"/>
        <v>0</v>
      </c>
      <c r="BF131" s="10">
        <f t="shared" si="51"/>
        <v>0</v>
      </c>
      <c r="BG131" s="10">
        <f t="shared" si="51"/>
        <v>0</v>
      </c>
      <c r="BH131" s="10">
        <f t="shared" si="51"/>
        <v>0</v>
      </c>
      <c r="BI131" s="10">
        <f t="shared" si="51"/>
        <v>0</v>
      </c>
      <c r="BJ131" s="10">
        <f t="shared" si="51"/>
        <v>0</v>
      </c>
      <c r="BK131" s="10">
        <f t="shared" si="51"/>
        <v>0</v>
      </c>
      <c r="BL131" s="10">
        <f t="shared" si="51"/>
        <v>0</v>
      </c>
      <c r="BM131" s="10">
        <f t="shared" si="51"/>
        <v>0</v>
      </c>
      <c r="BN131" s="10">
        <f t="shared" si="51"/>
        <v>0</v>
      </c>
      <c r="BO131" s="10">
        <f t="shared" si="51"/>
        <v>0</v>
      </c>
      <c r="BP131" s="10">
        <f t="shared" si="51"/>
        <v>0</v>
      </c>
      <c r="BQ131" s="10">
        <f t="shared" si="51"/>
        <v>0</v>
      </c>
      <c r="BR131" s="10">
        <f t="shared" si="51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50"/>
        <v>0</v>
      </c>
      <c r="BW131" s="10">
        <f t="shared" si="50"/>
        <v>0</v>
      </c>
      <c r="BX131" s="10">
        <f t="shared" si="50"/>
        <v>0</v>
      </c>
      <c r="BY131" s="10">
        <f t="shared" si="50"/>
        <v>0</v>
      </c>
      <c r="BZ131" s="10">
        <f t="shared" si="50"/>
        <v>0</v>
      </c>
    </row>
    <row r="132" spans="1:78">
      <c r="A132">
        <f>Grades!A132</f>
        <v>0</v>
      </c>
      <c r="B132">
        <f>Grades!B132</f>
        <v>0</v>
      </c>
      <c r="C132">
        <f>Grades!C132</f>
        <v>0</v>
      </c>
      <c r="D132" s="9">
        <f t="shared" si="32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3"/>
        <v>0</v>
      </c>
      <c r="AC132" s="10">
        <f t="shared" si="34"/>
        <v>0</v>
      </c>
      <c r="AD132" s="10">
        <f t="shared" si="35"/>
        <v>0</v>
      </c>
      <c r="AE132" s="10">
        <f t="shared" si="36"/>
        <v>0</v>
      </c>
      <c r="AF132" s="10">
        <f t="shared" si="37"/>
        <v>0</v>
      </c>
      <c r="AG132" s="10">
        <f t="shared" si="38"/>
        <v>0</v>
      </c>
      <c r="AH132" s="10">
        <f t="shared" si="39"/>
        <v>0</v>
      </c>
      <c r="AI132" s="10">
        <f t="shared" si="40"/>
        <v>0</v>
      </c>
      <c r="AJ132" s="10">
        <f t="shared" si="41"/>
        <v>0</v>
      </c>
      <c r="AK132" s="10">
        <f t="shared" si="42"/>
        <v>0</v>
      </c>
      <c r="AL132" s="10">
        <f t="shared" si="43"/>
        <v>0</v>
      </c>
      <c r="AM132" s="10">
        <f t="shared" si="44"/>
        <v>0</v>
      </c>
      <c r="BC132" s="10">
        <f t="shared" si="51"/>
        <v>0</v>
      </c>
      <c r="BD132" s="10">
        <f t="shared" si="51"/>
        <v>0</v>
      </c>
      <c r="BE132" s="10">
        <f t="shared" si="51"/>
        <v>0</v>
      </c>
      <c r="BF132" s="10">
        <f t="shared" si="51"/>
        <v>0</v>
      </c>
      <c r="BG132" s="10">
        <f t="shared" si="51"/>
        <v>0</v>
      </c>
      <c r="BH132" s="10">
        <f t="shared" si="51"/>
        <v>0</v>
      </c>
      <c r="BI132" s="10">
        <f t="shared" si="51"/>
        <v>0</v>
      </c>
      <c r="BJ132" s="10">
        <f t="shared" si="51"/>
        <v>0</v>
      </c>
      <c r="BK132" s="10">
        <f t="shared" si="51"/>
        <v>0</v>
      </c>
      <c r="BL132" s="10">
        <f t="shared" si="51"/>
        <v>0</v>
      </c>
      <c r="BM132" s="10">
        <f t="shared" si="51"/>
        <v>0</v>
      </c>
      <c r="BN132" s="10">
        <f t="shared" si="51"/>
        <v>0</v>
      </c>
      <c r="BO132" s="10">
        <f t="shared" si="51"/>
        <v>0</v>
      </c>
      <c r="BP132" s="10">
        <f t="shared" si="51"/>
        <v>0</v>
      </c>
      <c r="BQ132" s="10">
        <f t="shared" si="51"/>
        <v>0</v>
      </c>
      <c r="BR132" s="10">
        <f t="shared" si="51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50"/>
        <v>0</v>
      </c>
      <c r="BW132" s="10">
        <f t="shared" si="50"/>
        <v>0</v>
      </c>
      <c r="BX132" s="10">
        <f t="shared" si="50"/>
        <v>0</v>
      </c>
      <c r="BY132" s="10">
        <f t="shared" si="50"/>
        <v>0</v>
      </c>
      <c r="BZ132" s="10">
        <f t="shared" si="50"/>
        <v>0</v>
      </c>
    </row>
    <row r="133" spans="1:78">
      <c r="A133">
        <f>Grades!A133</f>
        <v>0</v>
      </c>
      <c r="B133">
        <f>Grades!B133</f>
        <v>0</v>
      </c>
      <c r="C133">
        <f>Grades!C133</f>
        <v>0</v>
      </c>
      <c r="D133" s="9">
        <f t="shared" si="32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3"/>
        <v>0</v>
      </c>
      <c r="AC133" s="10">
        <f t="shared" si="34"/>
        <v>0</v>
      </c>
      <c r="AD133" s="10">
        <f t="shared" si="35"/>
        <v>0</v>
      </c>
      <c r="AE133" s="10">
        <f t="shared" si="36"/>
        <v>0</v>
      </c>
      <c r="AF133" s="10">
        <f t="shared" si="37"/>
        <v>0</v>
      </c>
      <c r="AG133" s="10">
        <f t="shared" si="38"/>
        <v>0</v>
      </c>
      <c r="AH133" s="10">
        <f t="shared" si="39"/>
        <v>0</v>
      </c>
      <c r="AI133" s="10">
        <f t="shared" si="40"/>
        <v>0</v>
      </c>
      <c r="AJ133" s="10">
        <f t="shared" si="41"/>
        <v>0</v>
      </c>
      <c r="AK133" s="10">
        <f t="shared" si="42"/>
        <v>0</v>
      </c>
      <c r="AL133" s="10">
        <f t="shared" si="43"/>
        <v>0</v>
      </c>
      <c r="AM133" s="10">
        <f t="shared" si="44"/>
        <v>0</v>
      </c>
      <c r="BC133" s="10">
        <f t="shared" si="51"/>
        <v>0</v>
      </c>
      <c r="BD133" s="10">
        <f t="shared" si="51"/>
        <v>0</v>
      </c>
      <c r="BE133" s="10">
        <f t="shared" si="51"/>
        <v>0</v>
      </c>
      <c r="BF133" s="10">
        <f t="shared" si="51"/>
        <v>0</v>
      </c>
      <c r="BG133" s="10">
        <f t="shared" si="51"/>
        <v>0</v>
      </c>
      <c r="BH133" s="10">
        <f t="shared" si="51"/>
        <v>0</v>
      </c>
      <c r="BI133" s="10">
        <f t="shared" si="51"/>
        <v>0</v>
      </c>
      <c r="BJ133" s="10">
        <f t="shared" si="51"/>
        <v>0</v>
      </c>
      <c r="BK133" s="10">
        <f t="shared" si="51"/>
        <v>0</v>
      </c>
      <c r="BL133" s="10">
        <f t="shared" si="51"/>
        <v>0</v>
      </c>
      <c r="BM133" s="10">
        <f t="shared" si="51"/>
        <v>0</v>
      </c>
      <c r="BN133" s="10">
        <f t="shared" si="51"/>
        <v>0</v>
      </c>
      <c r="BO133" s="10">
        <f t="shared" si="51"/>
        <v>0</v>
      </c>
      <c r="BP133" s="10">
        <f t="shared" si="51"/>
        <v>0</v>
      </c>
      <c r="BQ133" s="10">
        <f t="shared" si="51"/>
        <v>0</v>
      </c>
      <c r="BR133" s="10">
        <f t="shared" si="51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50"/>
        <v>0</v>
      </c>
      <c r="BW133" s="10">
        <f t="shared" si="50"/>
        <v>0</v>
      </c>
      <c r="BX133" s="10">
        <f t="shared" si="50"/>
        <v>0</v>
      </c>
      <c r="BY133" s="10">
        <f t="shared" si="50"/>
        <v>0</v>
      </c>
      <c r="BZ133" s="10">
        <f t="shared" si="50"/>
        <v>0</v>
      </c>
    </row>
    <row r="134" spans="1:78">
      <c r="A134">
        <f>Grades!A134</f>
        <v>0</v>
      </c>
      <c r="B134">
        <f>Grades!B134</f>
        <v>0</v>
      </c>
      <c r="C134">
        <f>Grades!C134</f>
        <v>0</v>
      </c>
      <c r="D134" s="9">
        <f t="shared" si="32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3"/>
        <v>0</v>
      </c>
      <c r="AC134" s="10">
        <f t="shared" si="34"/>
        <v>0</v>
      </c>
      <c r="AD134" s="10">
        <f t="shared" si="35"/>
        <v>0</v>
      </c>
      <c r="AE134" s="10">
        <f t="shared" si="36"/>
        <v>0</v>
      </c>
      <c r="AF134" s="10">
        <f t="shared" si="37"/>
        <v>0</v>
      </c>
      <c r="AG134" s="10">
        <f t="shared" si="38"/>
        <v>0</v>
      </c>
      <c r="AH134" s="10">
        <f t="shared" si="39"/>
        <v>0</v>
      </c>
      <c r="AI134" s="10">
        <f t="shared" si="40"/>
        <v>0</v>
      </c>
      <c r="AJ134" s="10">
        <f t="shared" si="41"/>
        <v>0</v>
      </c>
      <c r="AK134" s="10">
        <f t="shared" si="42"/>
        <v>0</v>
      </c>
      <c r="AL134" s="10">
        <f t="shared" si="43"/>
        <v>0</v>
      </c>
      <c r="AM134" s="10">
        <f t="shared" si="44"/>
        <v>0</v>
      </c>
      <c r="BC134" s="10">
        <f t="shared" si="51"/>
        <v>0</v>
      </c>
      <c r="BD134" s="10">
        <f t="shared" si="51"/>
        <v>0</v>
      </c>
      <c r="BE134" s="10">
        <f t="shared" si="51"/>
        <v>0</v>
      </c>
      <c r="BF134" s="10">
        <f t="shared" si="51"/>
        <v>0</v>
      </c>
      <c r="BG134" s="10">
        <f t="shared" si="51"/>
        <v>0</v>
      </c>
      <c r="BH134" s="10">
        <f t="shared" si="51"/>
        <v>0</v>
      </c>
      <c r="BI134" s="10">
        <f t="shared" si="51"/>
        <v>0</v>
      </c>
      <c r="BJ134" s="10">
        <f t="shared" si="51"/>
        <v>0</v>
      </c>
      <c r="BK134" s="10">
        <f t="shared" si="51"/>
        <v>0</v>
      </c>
      <c r="BL134" s="10">
        <f t="shared" si="51"/>
        <v>0</v>
      </c>
      <c r="BM134" s="10">
        <f t="shared" si="51"/>
        <v>0</v>
      </c>
      <c r="BN134" s="10">
        <f t="shared" si="51"/>
        <v>0</v>
      </c>
      <c r="BO134" s="10">
        <f t="shared" si="51"/>
        <v>0</v>
      </c>
      <c r="BP134" s="10">
        <f t="shared" si="51"/>
        <v>0</v>
      </c>
      <c r="BQ134" s="10">
        <f t="shared" si="51"/>
        <v>0</v>
      </c>
      <c r="BR134" s="10">
        <f t="shared" si="51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50"/>
        <v>0</v>
      </c>
      <c r="BW134" s="10">
        <f t="shared" si="50"/>
        <v>0</v>
      </c>
      <c r="BX134" s="10">
        <f t="shared" si="50"/>
        <v>0</v>
      </c>
      <c r="BY134" s="10">
        <f t="shared" si="50"/>
        <v>0</v>
      </c>
      <c r="BZ134" s="10">
        <f t="shared" si="50"/>
        <v>0</v>
      </c>
    </row>
    <row r="135" spans="1:78">
      <c r="A135">
        <f>Grades!A135</f>
        <v>0</v>
      </c>
      <c r="B135">
        <f>Grades!B135</f>
        <v>0</v>
      </c>
      <c r="C135">
        <f>Grades!C135</f>
        <v>0</v>
      </c>
      <c r="D135" s="9">
        <f t="shared" si="32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3"/>
        <v>0</v>
      </c>
      <c r="AC135" s="10">
        <f t="shared" si="34"/>
        <v>0</v>
      </c>
      <c r="AD135" s="10">
        <f t="shared" si="35"/>
        <v>0</v>
      </c>
      <c r="AE135" s="10">
        <f t="shared" si="36"/>
        <v>0</v>
      </c>
      <c r="AF135" s="10">
        <f t="shared" si="37"/>
        <v>0</v>
      </c>
      <c r="AG135" s="10">
        <f t="shared" si="38"/>
        <v>0</v>
      </c>
      <c r="AH135" s="10">
        <f t="shared" si="39"/>
        <v>0</v>
      </c>
      <c r="AI135" s="10">
        <f t="shared" si="40"/>
        <v>0</v>
      </c>
      <c r="AJ135" s="10">
        <f t="shared" si="41"/>
        <v>0</v>
      </c>
      <c r="AK135" s="10">
        <f t="shared" si="42"/>
        <v>0</v>
      </c>
      <c r="AL135" s="10">
        <f t="shared" si="43"/>
        <v>0</v>
      </c>
      <c r="AM135" s="10">
        <f t="shared" si="44"/>
        <v>0</v>
      </c>
      <c r="BC135" s="10">
        <f t="shared" si="51"/>
        <v>0</v>
      </c>
      <c r="BD135" s="10">
        <f t="shared" si="51"/>
        <v>0</v>
      </c>
      <c r="BE135" s="10">
        <f t="shared" si="51"/>
        <v>0</v>
      </c>
      <c r="BF135" s="10">
        <f t="shared" si="51"/>
        <v>0</v>
      </c>
      <c r="BG135" s="10">
        <f t="shared" si="51"/>
        <v>0</v>
      </c>
      <c r="BH135" s="10">
        <f t="shared" si="51"/>
        <v>0</v>
      </c>
      <c r="BI135" s="10">
        <f t="shared" si="51"/>
        <v>0</v>
      </c>
      <c r="BJ135" s="10">
        <f t="shared" si="51"/>
        <v>0</v>
      </c>
      <c r="BK135" s="10">
        <f t="shared" si="51"/>
        <v>0</v>
      </c>
      <c r="BL135" s="10">
        <f t="shared" si="51"/>
        <v>0</v>
      </c>
      <c r="BM135" s="10">
        <f t="shared" si="51"/>
        <v>0</v>
      </c>
      <c r="BN135" s="10">
        <f t="shared" si="51"/>
        <v>0</v>
      </c>
      <c r="BO135" s="10">
        <f t="shared" si="51"/>
        <v>0</v>
      </c>
      <c r="BP135" s="10">
        <f t="shared" si="51"/>
        <v>0</v>
      </c>
      <c r="BQ135" s="10">
        <f t="shared" si="51"/>
        <v>0</v>
      </c>
      <c r="BR135" s="10">
        <f t="shared" si="51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50"/>
        <v>0</v>
      </c>
      <c r="BW135" s="10">
        <f t="shared" si="50"/>
        <v>0</v>
      </c>
      <c r="BX135" s="10">
        <f t="shared" si="50"/>
        <v>0</v>
      </c>
      <c r="BY135" s="10">
        <f t="shared" si="50"/>
        <v>0</v>
      </c>
      <c r="BZ135" s="10">
        <f t="shared" si="50"/>
        <v>0</v>
      </c>
    </row>
    <row r="136" spans="1:78">
      <c r="A136">
        <f>Grades!A136</f>
        <v>0</v>
      </c>
      <c r="B136">
        <f>Grades!B136</f>
        <v>0</v>
      </c>
      <c r="C136">
        <f>Grades!C136</f>
        <v>0</v>
      </c>
      <c r="D136" s="9">
        <f t="shared" si="32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3"/>
        <v>0</v>
      </c>
      <c r="AC136" s="10">
        <f t="shared" si="34"/>
        <v>0</v>
      </c>
      <c r="AD136" s="10">
        <f t="shared" si="35"/>
        <v>0</v>
      </c>
      <c r="AE136" s="10">
        <f t="shared" si="36"/>
        <v>0</v>
      </c>
      <c r="AF136" s="10">
        <f t="shared" si="37"/>
        <v>0</v>
      </c>
      <c r="AG136" s="10">
        <f t="shared" si="38"/>
        <v>0</v>
      </c>
      <c r="AH136" s="10">
        <f t="shared" si="39"/>
        <v>0</v>
      </c>
      <c r="AI136" s="10">
        <f t="shared" si="40"/>
        <v>0</v>
      </c>
      <c r="AJ136" s="10">
        <f t="shared" si="41"/>
        <v>0</v>
      </c>
      <c r="AK136" s="10">
        <f t="shared" si="42"/>
        <v>0</v>
      </c>
      <c r="AL136" s="10">
        <f t="shared" si="43"/>
        <v>0</v>
      </c>
      <c r="AM136" s="10">
        <f t="shared" si="44"/>
        <v>0</v>
      </c>
      <c r="BC136" s="10">
        <f t="shared" si="51"/>
        <v>0</v>
      </c>
      <c r="BD136" s="10">
        <f t="shared" si="51"/>
        <v>0</v>
      </c>
      <c r="BE136" s="10">
        <f t="shared" si="51"/>
        <v>0</v>
      </c>
      <c r="BF136" s="10">
        <f t="shared" si="51"/>
        <v>0</v>
      </c>
      <c r="BG136" s="10">
        <f t="shared" si="51"/>
        <v>0</v>
      </c>
      <c r="BH136" s="10">
        <f t="shared" si="51"/>
        <v>0</v>
      </c>
      <c r="BI136" s="10">
        <f t="shared" si="51"/>
        <v>0</v>
      </c>
      <c r="BJ136" s="10">
        <f t="shared" si="51"/>
        <v>0</v>
      </c>
      <c r="BK136" s="10">
        <f t="shared" si="51"/>
        <v>0</v>
      </c>
      <c r="BL136" s="10">
        <f t="shared" si="51"/>
        <v>0</v>
      </c>
      <c r="BM136" s="10">
        <f t="shared" si="51"/>
        <v>0</v>
      </c>
      <c r="BN136" s="10">
        <f t="shared" si="51"/>
        <v>0</v>
      </c>
      <c r="BO136" s="10">
        <f t="shared" si="51"/>
        <v>0</v>
      </c>
      <c r="BP136" s="10">
        <f t="shared" si="51"/>
        <v>0</v>
      </c>
      <c r="BQ136" s="10">
        <f t="shared" si="51"/>
        <v>0</v>
      </c>
      <c r="BR136" s="10">
        <f t="shared" si="51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50"/>
        <v>0</v>
      </c>
      <c r="BW136" s="10">
        <f t="shared" si="50"/>
        <v>0</v>
      </c>
      <c r="BX136" s="10">
        <f t="shared" si="50"/>
        <v>0</v>
      </c>
      <c r="BY136" s="10">
        <f t="shared" si="50"/>
        <v>0</v>
      </c>
      <c r="BZ136" s="10">
        <f t="shared" si="50"/>
        <v>0</v>
      </c>
    </row>
    <row r="137" spans="1:78">
      <c r="A137">
        <f>Grades!A137</f>
        <v>0</v>
      </c>
      <c r="B137">
        <f>Grades!B137</f>
        <v>0</v>
      </c>
      <c r="C137">
        <f>Grades!C137</f>
        <v>0</v>
      </c>
      <c r="D137" s="9">
        <f t="shared" si="32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3"/>
        <v>0</v>
      </c>
      <c r="AC137" s="10">
        <f t="shared" si="34"/>
        <v>0</v>
      </c>
      <c r="AD137" s="10">
        <f t="shared" si="35"/>
        <v>0</v>
      </c>
      <c r="AE137" s="10">
        <f t="shared" si="36"/>
        <v>0</v>
      </c>
      <c r="AF137" s="10">
        <f t="shared" si="37"/>
        <v>0</v>
      </c>
      <c r="AG137" s="10">
        <f t="shared" si="38"/>
        <v>0</v>
      </c>
      <c r="AH137" s="10">
        <f t="shared" si="39"/>
        <v>0</v>
      </c>
      <c r="AI137" s="10">
        <f t="shared" si="40"/>
        <v>0</v>
      </c>
      <c r="AJ137" s="10">
        <f t="shared" si="41"/>
        <v>0</v>
      </c>
      <c r="AK137" s="10">
        <f t="shared" si="42"/>
        <v>0</v>
      </c>
      <c r="AL137" s="10">
        <f t="shared" si="43"/>
        <v>0</v>
      </c>
      <c r="AM137" s="10">
        <f t="shared" si="44"/>
        <v>0</v>
      </c>
      <c r="BC137" s="10">
        <f t="shared" si="51"/>
        <v>0</v>
      </c>
      <c r="BD137" s="10">
        <f t="shared" si="51"/>
        <v>0</v>
      </c>
      <c r="BE137" s="10">
        <f t="shared" si="51"/>
        <v>0</v>
      </c>
      <c r="BF137" s="10">
        <f t="shared" si="51"/>
        <v>0</v>
      </c>
      <c r="BG137" s="10">
        <f t="shared" si="51"/>
        <v>0</v>
      </c>
      <c r="BH137" s="10">
        <f t="shared" si="51"/>
        <v>0</v>
      </c>
      <c r="BI137" s="10">
        <f t="shared" si="51"/>
        <v>0</v>
      </c>
      <c r="BJ137" s="10">
        <f t="shared" si="51"/>
        <v>0</v>
      </c>
      <c r="BK137" s="10">
        <f t="shared" si="51"/>
        <v>0</v>
      </c>
      <c r="BL137" s="10">
        <f t="shared" si="51"/>
        <v>0</v>
      </c>
      <c r="BM137" s="10">
        <f t="shared" si="51"/>
        <v>0</v>
      </c>
      <c r="BN137" s="10">
        <f t="shared" si="51"/>
        <v>0</v>
      </c>
      <c r="BO137" s="10">
        <f t="shared" si="51"/>
        <v>0</v>
      </c>
      <c r="BP137" s="10">
        <f t="shared" si="51"/>
        <v>0</v>
      </c>
      <c r="BQ137" s="10">
        <f t="shared" si="51"/>
        <v>0</v>
      </c>
      <c r="BR137" s="10">
        <f t="shared" si="51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50"/>
        <v>0</v>
      </c>
      <c r="BW137" s="10">
        <f t="shared" si="50"/>
        <v>0</v>
      </c>
      <c r="BX137" s="10">
        <f t="shared" si="50"/>
        <v>0</v>
      </c>
      <c r="BY137" s="10">
        <f t="shared" si="50"/>
        <v>0</v>
      </c>
      <c r="BZ137" s="10">
        <f t="shared" si="50"/>
        <v>0</v>
      </c>
    </row>
    <row r="138" spans="1:78">
      <c r="A138">
        <f>Grades!A138</f>
        <v>0</v>
      </c>
      <c r="B138">
        <f>Grades!B138</f>
        <v>0</v>
      </c>
      <c r="C138">
        <f>Grades!C138</f>
        <v>0</v>
      </c>
      <c r="D138" s="9">
        <f t="shared" si="32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3"/>
        <v>0</v>
      </c>
      <c r="AC138" s="10">
        <f t="shared" si="34"/>
        <v>0</v>
      </c>
      <c r="AD138" s="10">
        <f t="shared" si="35"/>
        <v>0</v>
      </c>
      <c r="AE138" s="10">
        <f t="shared" si="36"/>
        <v>0</v>
      </c>
      <c r="AF138" s="10">
        <f t="shared" si="37"/>
        <v>0</v>
      </c>
      <c r="AG138" s="10">
        <f t="shared" si="38"/>
        <v>0</v>
      </c>
      <c r="AH138" s="10">
        <f t="shared" si="39"/>
        <v>0</v>
      </c>
      <c r="AI138" s="10">
        <f t="shared" si="40"/>
        <v>0</v>
      </c>
      <c r="AJ138" s="10">
        <f t="shared" si="41"/>
        <v>0</v>
      </c>
      <c r="AK138" s="10">
        <f t="shared" si="42"/>
        <v>0</v>
      </c>
      <c r="AL138" s="10">
        <f t="shared" si="43"/>
        <v>0</v>
      </c>
      <c r="AM138" s="10">
        <f t="shared" si="44"/>
        <v>0</v>
      </c>
      <c r="BC138" s="10">
        <f t="shared" si="51"/>
        <v>0</v>
      </c>
      <c r="BD138" s="10">
        <f t="shared" si="51"/>
        <v>0</v>
      </c>
      <c r="BE138" s="10">
        <f t="shared" si="51"/>
        <v>0</v>
      </c>
      <c r="BF138" s="10">
        <f t="shared" si="51"/>
        <v>0</v>
      </c>
      <c r="BG138" s="10">
        <f t="shared" si="51"/>
        <v>0</v>
      </c>
      <c r="BH138" s="10">
        <f t="shared" si="51"/>
        <v>0</v>
      </c>
      <c r="BI138" s="10">
        <f t="shared" si="51"/>
        <v>0</v>
      </c>
      <c r="BJ138" s="10">
        <f t="shared" si="51"/>
        <v>0</v>
      </c>
      <c r="BK138" s="10">
        <f t="shared" si="51"/>
        <v>0</v>
      </c>
      <c r="BL138" s="10">
        <f t="shared" si="51"/>
        <v>0</v>
      </c>
      <c r="BM138" s="10">
        <f t="shared" si="51"/>
        <v>0</v>
      </c>
      <c r="BN138" s="10">
        <f t="shared" si="51"/>
        <v>0</v>
      </c>
      <c r="BO138" s="10">
        <f t="shared" si="51"/>
        <v>0</v>
      </c>
      <c r="BP138" s="10">
        <f t="shared" si="51"/>
        <v>0</v>
      </c>
      <c r="BQ138" s="10">
        <f t="shared" si="51"/>
        <v>0</v>
      </c>
      <c r="BR138" s="10">
        <f t="shared" si="51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50"/>
        <v>0</v>
      </c>
      <c r="BW138" s="10">
        <f t="shared" si="50"/>
        <v>0</v>
      </c>
      <c r="BX138" s="10">
        <f t="shared" si="50"/>
        <v>0</v>
      </c>
      <c r="BY138" s="10">
        <f t="shared" si="50"/>
        <v>0</v>
      </c>
      <c r="BZ138" s="10">
        <f t="shared" si="50"/>
        <v>0</v>
      </c>
    </row>
    <row r="139" spans="1:78">
      <c r="A139">
        <f>Grades!A139</f>
        <v>0</v>
      </c>
      <c r="B139">
        <f>Grades!B139</f>
        <v>0</v>
      </c>
      <c r="C139">
        <f>Grades!C139</f>
        <v>0</v>
      </c>
      <c r="D139" s="9">
        <f t="shared" si="32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3"/>
        <v>0</v>
      </c>
      <c r="AC139" s="10">
        <f t="shared" si="34"/>
        <v>0</v>
      </c>
      <c r="AD139" s="10">
        <f t="shared" si="35"/>
        <v>0</v>
      </c>
      <c r="AE139" s="10">
        <f t="shared" si="36"/>
        <v>0</v>
      </c>
      <c r="AF139" s="10">
        <f t="shared" si="37"/>
        <v>0</v>
      </c>
      <c r="AG139" s="10">
        <f t="shared" si="38"/>
        <v>0</v>
      </c>
      <c r="AH139" s="10">
        <f t="shared" si="39"/>
        <v>0</v>
      </c>
      <c r="AI139" s="10">
        <f t="shared" si="40"/>
        <v>0</v>
      </c>
      <c r="AJ139" s="10">
        <f t="shared" si="41"/>
        <v>0</v>
      </c>
      <c r="AK139" s="10">
        <f t="shared" si="42"/>
        <v>0</v>
      </c>
      <c r="AL139" s="10">
        <f t="shared" si="43"/>
        <v>0</v>
      </c>
      <c r="AM139" s="10">
        <f t="shared" si="44"/>
        <v>0</v>
      </c>
      <c r="BC139" s="10">
        <f t="shared" si="51"/>
        <v>0</v>
      </c>
      <c r="BD139" s="10">
        <f t="shared" si="51"/>
        <v>0</v>
      </c>
      <c r="BE139" s="10">
        <f t="shared" si="51"/>
        <v>0</v>
      </c>
      <c r="BF139" s="10">
        <f t="shared" si="51"/>
        <v>0</v>
      </c>
      <c r="BG139" s="10">
        <f t="shared" si="51"/>
        <v>0</v>
      </c>
      <c r="BH139" s="10">
        <f t="shared" si="51"/>
        <v>0</v>
      </c>
      <c r="BI139" s="10">
        <f t="shared" si="51"/>
        <v>0</v>
      </c>
      <c r="BJ139" s="10">
        <f t="shared" si="51"/>
        <v>0</v>
      </c>
      <c r="BK139" s="10">
        <f t="shared" si="51"/>
        <v>0</v>
      </c>
      <c r="BL139" s="10">
        <f t="shared" si="51"/>
        <v>0</v>
      </c>
      <c r="BM139" s="10">
        <f t="shared" si="51"/>
        <v>0</v>
      </c>
      <c r="BN139" s="10">
        <f t="shared" si="51"/>
        <v>0</v>
      </c>
      <c r="BO139" s="10">
        <f t="shared" si="51"/>
        <v>0</v>
      </c>
      <c r="BP139" s="10">
        <f t="shared" si="51"/>
        <v>0</v>
      </c>
      <c r="BQ139" s="10">
        <f t="shared" si="51"/>
        <v>0</v>
      </c>
      <c r="BR139" s="10">
        <f t="shared" ref="BR139:BZ154" si="52">IF(BR$7&gt;0,SUMIF($E$8:$Z$8,BR$6,$E139:$Z139)/BR$7,0)</f>
        <v>0</v>
      </c>
      <c r="BS139" s="10">
        <f t="shared" si="52"/>
        <v>0</v>
      </c>
      <c r="BT139" s="10">
        <f t="shared" si="52"/>
        <v>0</v>
      </c>
      <c r="BU139" s="10">
        <f t="shared" si="52"/>
        <v>0</v>
      </c>
      <c r="BV139" s="10">
        <f t="shared" si="52"/>
        <v>0</v>
      </c>
      <c r="BW139" s="10">
        <f t="shared" si="52"/>
        <v>0</v>
      </c>
      <c r="BX139" s="10">
        <f t="shared" si="52"/>
        <v>0</v>
      </c>
      <c r="BY139" s="10">
        <f t="shared" si="52"/>
        <v>0</v>
      </c>
      <c r="BZ139" s="10">
        <f t="shared" si="52"/>
        <v>0</v>
      </c>
    </row>
    <row r="140" spans="1:78">
      <c r="A140">
        <f>Grades!A140</f>
        <v>0</v>
      </c>
      <c r="B140">
        <f>Grades!B140</f>
        <v>0</v>
      </c>
      <c r="C140">
        <f>Grades!C140</f>
        <v>0</v>
      </c>
      <c r="D140" s="9">
        <f t="shared" ref="D140:D203" si="53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4">IF(AB$7&gt;0,SUMIF($E$9:$Z$9,"3.1.1 ",$E140:$Z140)/AB$7,0)</f>
        <v>0</v>
      </c>
      <c r="AC140" s="10">
        <f t="shared" ref="AC140:AC203" si="55">IF(AC$7&gt;0,SUMIF($E$9:$Z$9,"3.1.2 ",$E140:$Z140)/AC$7,0)</f>
        <v>0</v>
      </c>
      <c r="AD140" s="10">
        <f t="shared" ref="AD140:AD203" si="56">IF(AD$7&gt;0,SUMIF($E$9:$Z$9,"3.1.3 ",$E140:$Z140)/AD$7,0)</f>
        <v>0</v>
      </c>
      <c r="AE140" s="10">
        <f t="shared" ref="AE140:AE203" si="57">IF(AE$7&gt;0,SUMIF($E$9:$Z$9,"3.1.4 ",$E140:$Z140)/AE$7,0)</f>
        <v>0</v>
      </c>
      <c r="AF140" s="10">
        <f t="shared" ref="AF140:AF203" si="58">IF(AF$7&gt;0,SUMIF($E$9:$Z$9,"3.1.5 ",$E140:$Z140)/AF$7,0)</f>
        <v>0</v>
      </c>
      <c r="AG140" s="10">
        <f t="shared" ref="AG140:AG203" si="59">IF(AG$7&gt;0,SUMIF($E$9:$Z$9,"3.1.6 ",$E140:$Z140)/AG$7,0)</f>
        <v>0</v>
      </c>
      <c r="AH140" s="10">
        <f t="shared" ref="AH140:AH203" si="60">IF(AH$7&gt;0,SUMIF($E$9:$Z$9,"3.1.7 ",$E140:$Z140)/AH$7,0)</f>
        <v>0</v>
      </c>
      <c r="AI140" s="10">
        <f t="shared" ref="AI140:AI203" si="61">IF(AI$7&gt;0,SUMIF($E$9:$Z$9,"3.1.8 ",$E140:$Z140)/AI$7,0)</f>
        <v>0</v>
      </c>
      <c r="AJ140" s="10">
        <f t="shared" ref="AJ140:AJ203" si="62">IF(AJ$7&gt;0,SUMIF($E$9:$Z$9,"3.1.9 ",$E140:$Z140)/AJ$7,0)</f>
        <v>0</v>
      </c>
      <c r="AK140" s="10">
        <f t="shared" ref="AK140:AK203" si="63">IF(AK$7&gt;0,SUMIF($E$9:$Z$9,"3.1.10",$E140:$Z140)/AK$7,0)</f>
        <v>0</v>
      </c>
      <c r="AL140" s="10">
        <f t="shared" ref="AL140:AL203" si="64">IF(AL$7&gt;0,SUMIF($E$9:$Z$9,"3.1.11",$E140:$Z140)/AL$7,0)</f>
        <v>0</v>
      </c>
      <c r="AM140" s="10">
        <f t="shared" ref="AM140:AM203" si="65">IF(AM$7&gt;0,SUMIF($E$9:$Z$9,"3.1.12",$E140:$Z140)/AM$7,0)</f>
        <v>0</v>
      </c>
      <c r="BC140" s="10">
        <f t="shared" ref="BC140:BR155" si="66">IF(BC$7&gt;0,SUMIF($E$8:$Z$8,BC$6,$E140:$Z140)/BC$7,0)</f>
        <v>0</v>
      </c>
      <c r="BD140" s="10">
        <f t="shared" si="66"/>
        <v>0</v>
      </c>
      <c r="BE140" s="10">
        <f t="shared" si="66"/>
        <v>0</v>
      </c>
      <c r="BF140" s="10">
        <f t="shared" si="66"/>
        <v>0</v>
      </c>
      <c r="BG140" s="10">
        <f t="shared" si="66"/>
        <v>0</v>
      </c>
      <c r="BH140" s="10">
        <f t="shared" si="66"/>
        <v>0</v>
      </c>
      <c r="BI140" s="10">
        <f t="shared" si="66"/>
        <v>0</v>
      </c>
      <c r="BJ140" s="10">
        <f t="shared" si="66"/>
        <v>0</v>
      </c>
      <c r="BK140" s="10">
        <f t="shared" si="66"/>
        <v>0</v>
      </c>
      <c r="BL140" s="10">
        <f t="shared" si="66"/>
        <v>0</v>
      </c>
      <c r="BM140" s="10">
        <f t="shared" si="66"/>
        <v>0</v>
      </c>
      <c r="BN140" s="10">
        <f t="shared" si="66"/>
        <v>0</v>
      </c>
      <c r="BO140" s="10">
        <f t="shared" si="66"/>
        <v>0</v>
      </c>
      <c r="BP140" s="10">
        <f t="shared" si="66"/>
        <v>0</v>
      </c>
      <c r="BQ140" s="10">
        <f t="shared" si="66"/>
        <v>0</v>
      </c>
      <c r="BR140" s="10">
        <f t="shared" si="66"/>
        <v>0</v>
      </c>
      <c r="BS140" s="10">
        <f t="shared" si="52"/>
        <v>0</v>
      </c>
      <c r="BT140" s="10">
        <f t="shared" si="52"/>
        <v>0</v>
      </c>
      <c r="BU140" s="10">
        <f t="shared" si="52"/>
        <v>0</v>
      </c>
      <c r="BV140" s="10">
        <f t="shared" si="52"/>
        <v>0</v>
      </c>
      <c r="BW140" s="10">
        <f t="shared" si="52"/>
        <v>0</v>
      </c>
      <c r="BX140" s="10">
        <f t="shared" si="52"/>
        <v>0</v>
      </c>
      <c r="BY140" s="10">
        <f t="shared" si="52"/>
        <v>0</v>
      </c>
      <c r="BZ140" s="10">
        <f t="shared" si="52"/>
        <v>0</v>
      </c>
    </row>
    <row r="141" spans="1:78">
      <c r="A141">
        <f>Grades!A141</f>
        <v>0</v>
      </c>
      <c r="B141">
        <f>Grades!B141</f>
        <v>0</v>
      </c>
      <c r="C141">
        <f>Grades!C141</f>
        <v>0</v>
      </c>
      <c r="D141" s="9">
        <f t="shared" si="53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4"/>
        <v>0</v>
      </c>
      <c r="AC141" s="10">
        <f t="shared" si="55"/>
        <v>0</v>
      </c>
      <c r="AD141" s="10">
        <f t="shared" si="56"/>
        <v>0</v>
      </c>
      <c r="AE141" s="10">
        <f t="shared" si="57"/>
        <v>0</v>
      </c>
      <c r="AF141" s="10">
        <f t="shared" si="58"/>
        <v>0</v>
      </c>
      <c r="AG141" s="10">
        <f t="shared" si="59"/>
        <v>0</v>
      </c>
      <c r="AH141" s="10">
        <f t="shared" si="60"/>
        <v>0</v>
      </c>
      <c r="AI141" s="10">
        <f t="shared" si="61"/>
        <v>0</v>
      </c>
      <c r="AJ141" s="10">
        <f t="shared" si="62"/>
        <v>0</v>
      </c>
      <c r="AK141" s="10">
        <f t="shared" si="63"/>
        <v>0</v>
      </c>
      <c r="AL141" s="10">
        <f t="shared" si="64"/>
        <v>0</v>
      </c>
      <c r="AM141" s="10">
        <f t="shared" si="65"/>
        <v>0</v>
      </c>
      <c r="BC141" s="10">
        <f t="shared" si="66"/>
        <v>0</v>
      </c>
      <c r="BD141" s="10">
        <f t="shared" si="66"/>
        <v>0</v>
      </c>
      <c r="BE141" s="10">
        <f t="shared" si="66"/>
        <v>0</v>
      </c>
      <c r="BF141" s="10">
        <f t="shared" si="66"/>
        <v>0</v>
      </c>
      <c r="BG141" s="10">
        <f t="shared" si="66"/>
        <v>0</v>
      </c>
      <c r="BH141" s="10">
        <f t="shared" si="66"/>
        <v>0</v>
      </c>
      <c r="BI141" s="10">
        <f t="shared" si="66"/>
        <v>0</v>
      </c>
      <c r="BJ141" s="10">
        <f t="shared" si="66"/>
        <v>0</v>
      </c>
      <c r="BK141" s="10">
        <f t="shared" si="66"/>
        <v>0</v>
      </c>
      <c r="BL141" s="10">
        <f t="shared" si="66"/>
        <v>0</v>
      </c>
      <c r="BM141" s="10">
        <f t="shared" si="66"/>
        <v>0</v>
      </c>
      <c r="BN141" s="10">
        <f t="shared" si="66"/>
        <v>0</v>
      </c>
      <c r="BO141" s="10">
        <f t="shared" si="66"/>
        <v>0</v>
      </c>
      <c r="BP141" s="10">
        <f t="shared" si="66"/>
        <v>0</v>
      </c>
      <c r="BQ141" s="10">
        <f t="shared" si="66"/>
        <v>0</v>
      </c>
      <c r="BR141" s="10">
        <f t="shared" si="66"/>
        <v>0</v>
      </c>
      <c r="BS141" s="10">
        <f t="shared" si="52"/>
        <v>0</v>
      </c>
      <c r="BT141" s="10">
        <f t="shared" si="52"/>
        <v>0</v>
      </c>
      <c r="BU141" s="10">
        <f t="shared" si="52"/>
        <v>0</v>
      </c>
      <c r="BV141" s="10">
        <f t="shared" si="52"/>
        <v>0</v>
      </c>
      <c r="BW141" s="10">
        <f t="shared" si="52"/>
        <v>0</v>
      </c>
      <c r="BX141" s="10">
        <f t="shared" si="52"/>
        <v>0</v>
      </c>
      <c r="BY141" s="10">
        <f t="shared" si="52"/>
        <v>0</v>
      </c>
      <c r="BZ141" s="10">
        <f t="shared" si="52"/>
        <v>0</v>
      </c>
    </row>
    <row r="142" spans="1:78">
      <c r="A142">
        <f>Grades!A142</f>
        <v>0</v>
      </c>
      <c r="B142">
        <f>Grades!B142</f>
        <v>0</v>
      </c>
      <c r="C142">
        <f>Grades!C142</f>
        <v>0</v>
      </c>
      <c r="D142" s="9">
        <f t="shared" si="53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4"/>
        <v>0</v>
      </c>
      <c r="AC142" s="10">
        <f t="shared" si="55"/>
        <v>0</v>
      </c>
      <c r="AD142" s="10">
        <f t="shared" si="56"/>
        <v>0</v>
      </c>
      <c r="AE142" s="10">
        <f t="shared" si="57"/>
        <v>0</v>
      </c>
      <c r="AF142" s="10">
        <f t="shared" si="58"/>
        <v>0</v>
      </c>
      <c r="AG142" s="10">
        <f t="shared" si="59"/>
        <v>0</v>
      </c>
      <c r="AH142" s="10">
        <f t="shared" si="60"/>
        <v>0</v>
      </c>
      <c r="AI142" s="10">
        <f t="shared" si="61"/>
        <v>0</v>
      </c>
      <c r="AJ142" s="10">
        <f t="shared" si="62"/>
        <v>0</v>
      </c>
      <c r="AK142" s="10">
        <f t="shared" si="63"/>
        <v>0</v>
      </c>
      <c r="AL142" s="10">
        <f t="shared" si="64"/>
        <v>0</v>
      </c>
      <c r="AM142" s="10">
        <f t="shared" si="65"/>
        <v>0</v>
      </c>
      <c r="BC142" s="10">
        <f t="shared" si="66"/>
        <v>0</v>
      </c>
      <c r="BD142" s="10">
        <f t="shared" si="66"/>
        <v>0</v>
      </c>
      <c r="BE142" s="10">
        <f t="shared" si="66"/>
        <v>0</v>
      </c>
      <c r="BF142" s="10">
        <f t="shared" si="66"/>
        <v>0</v>
      </c>
      <c r="BG142" s="10">
        <f t="shared" si="66"/>
        <v>0</v>
      </c>
      <c r="BH142" s="10">
        <f t="shared" si="66"/>
        <v>0</v>
      </c>
      <c r="BI142" s="10">
        <f t="shared" si="66"/>
        <v>0</v>
      </c>
      <c r="BJ142" s="10">
        <f t="shared" si="66"/>
        <v>0</v>
      </c>
      <c r="BK142" s="10">
        <f t="shared" si="66"/>
        <v>0</v>
      </c>
      <c r="BL142" s="10">
        <f t="shared" si="66"/>
        <v>0</v>
      </c>
      <c r="BM142" s="10">
        <f t="shared" si="66"/>
        <v>0</v>
      </c>
      <c r="BN142" s="10">
        <f t="shared" si="66"/>
        <v>0</v>
      </c>
      <c r="BO142" s="10">
        <f t="shared" si="66"/>
        <v>0</v>
      </c>
      <c r="BP142" s="10">
        <f t="shared" si="66"/>
        <v>0</v>
      </c>
      <c r="BQ142" s="10">
        <f t="shared" si="66"/>
        <v>0</v>
      </c>
      <c r="BR142" s="10">
        <f t="shared" si="66"/>
        <v>0</v>
      </c>
      <c r="BS142" s="10">
        <f t="shared" si="52"/>
        <v>0</v>
      </c>
      <c r="BT142" s="10">
        <f t="shared" si="52"/>
        <v>0</v>
      </c>
      <c r="BU142" s="10">
        <f t="shared" si="52"/>
        <v>0</v>
      </c>
      <c r="BV142" s="10">
        <f t="shared" si="52"/>
        <v>0</v>
      </c>
      <c r="BW142" s="10">
        <f t="shared" si="52"/>
        <v>0</v>
      </c>
      <c r="BX142" s="10">
        <f t="shared" si="52"/>
        <v>0</v>
      </c>
      <c r="BY142" s="10">
        <f t="shared" si="52"/>
        <v>0</v>
      </c>
      <c r="BZ142" s="10">
        <f t="shared" si="52"/>
        <v>0</v>
      </c>
    </row>
    <row r="143" spans="1:78">
      <c r="A143">
        <f>Grades!A143</f>
        <v>0</v>
      </c>
      <c r="B143">
        <f>Grades!B143</f>
        <v>0</v>
      </c>
      <c r="C143">
        <f>Grades!C143</f>
        <v>0</v>
      </c>
      <c r="D143" s="9">
        <f t="shared" si="53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4"/>
        <v>0</v>
      </c>
      <c r="AC143" s="10">
        <f t="shared" si="55"/>
        <v>0</v>
      </c>
      <c r="AD143" s="10">
        <f t="shared" si="56"/>
        <v>0</v>
      </c>
      <c r="AE143" s="10">
        <f t="shared" si="57"/>
        <v>0</v>
      </c>
      <c r="AF143" s="10">
        <f t="shared" si="58"/>
        <v>0</v>
      </c>
      <c r="AG143" s="10">
        <f t="shared" si="59"/>
        <v>0</v>
      </c>
      <c r="AH143" s="10">
        <f t="shared" si="60"/>
        <v>0</v>
      </c>
      <c r="AI143" s="10">
        <f t="shared" si="61"/>
        <v>0</v>
      </c>
      <c r="AJ143" s="10">
        <f t="shared" si="62"/>
        <v>0</v>
      </c>
      <c r="AK143" s="10">
        <f t="shared" si="63"/>
        <v>0</v>
      </c>
      <c r="AL143" s="10">
        <f t="shared" si="64"/>
        <v>0</v>
      </c>
      <c r="AM143" s="10">
        <f t="shared" si="65"/>
        <v>0</v>
      </c>
      <c r="BC143" s="10">
        <f t="shared" si="66"/>
        <v>0</v>
      </c>
      <c r="BD143" s="10">
        <f t="shared" si="66"/>
        <v>0</v>
      </c>
      <c r="BE143" s="10">
        <f t="shared" si="66"/>
        <v>0</v>
      </c>
      <c r="BF143" s="10">
        <f t="shared" si="66"/>
        <v>0</v>
      </c>
      <c r="BG143" s="10">
        <f t="shared" si="66"/>
        <v>0</v>
      </c>
      <c r="BH143" s="10">
        <f t="shared" si="66"/>
        <v>0</v>
      </c>
      <c r="BI143" s="10">
        <f t="shared" si="66"/>
        <v>0</v>
      </c>
      <c r="BJ143" s="10">
        <f t="shared" si="66"/>
        <v>0</v>
      </c>
      <c r="BK143" s="10">
        <f t="shared" si="66"/>
        <v>0</v>
      </c>
      <c r="BL143" s="10">
        <f t="shared" si="66"/>
        <v>0</v>
      </c>
      <c r="BM143" s="10">
        <f t="shared" si="66"/>
        <v>0</v>
      </c>
      <c r="BN143" s="10">
        <f t="shared" si="66"/>
        <v>0</v>
      </c>
      <c r="BO143" s="10">
        <f t="shared" si="66"/>
        <v>0</v>
      </c>
      <c r="BP143" s="10">
        <f t="shared" si="66"/>
        <v>0</v>
      </c>
      <c r="BQ143" s="10">
        <f t="shared" si="66"/>
        <v>0</v>
      </c>
      <c r="BR143" s="10">
        <f t="shared" si="66"/>
        <v>0</v>
      </c>
      <c r="BS143" s="10">
        <f t="shared" si="52"/>
        <v>0</v>
      </c>
      <c r="BT143" s="10">
        <f t="shared" si="52"/>
        <v>0</v>
      </c>
      <c r="BU143" s="10">
        <f t="shared" si="52"/>
        <v>0</v>
      </c>
      <c r="BV143" s="10">
        <f t="shared" si="52"/>
        <v>0</v>
      </c>
      <c r="BW143" s="10">
        <f t="shared" si="52"/>
        <v>0</v>
      </c>
      <c r="BX143" s="10">
        <f t="shared" si="52"/>
        <v>0</v>
      </c>
      <c r="BY143" s="10">
        <f t="shared" si="52"/>
        <v>0</v>
      </c>
      <c r="BZ143" s="10">
        <f t="shared" si="52"/>
        <v>0</v>
      </c>
    </row>
    <row r="144" spans="1:78">
      <c r="A144">
        <f>Grades!A144</f>
        <v>0</v>
      </c>
      <c r="B144">
        <f>Grades!B144</f>
        <v>0</v>
      </c>
      <c r="C144">
        <f>Grades!C144</f>
        <v>0</v>
      </c>
      <c r="D144" s="9">
        <f t="shared" si="53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4"/>
        <v>0</v>
      </c>
      <c r="AC144" s="10">
        <f t="shared" si="55"/>
        <v>0</v>
      </c>
      <c r="AD144" s="10">
        <f t="shared" si="56"/>
        <v>0</v>
      </c>
      <c r="AE144" s="10">
        <f t="shared" si="57"/>
        <v>0</v>
      </c>
      <c r="AF144" s="10">
        <f t="shared" si="58"/>
        <v>0</v>
      </c>
      <c r="AG144" s="10">
        <f t="shared" si="59"/>
        <v>0</v>
      </c>
      <c r="AH144" s="10">
        <f t="shared" si="60"/>
        <v>0</v>
      </c>
      <c r="AI144" s="10">
        <f t="shared" si="61"/>
        <v>0</v>
      </c>
      <c r="AJ144" s="10">
        <f t="shared" si="62"/>
        <v>0</v>
      </c>
      <c r="AK144" s="10">
        <f t="shared" si="63"/>
        <v>0</v>
      </c>
      <c r="AL144" s="10">
        <f t="shared" si="64"/>
        <v>0</v>
      </c>
      <c r="AM144" s="10">
        <f t="shared" si="65"/>
        <v>0</v>
      </c>
      <c r="BC144" s="10">
        <f t="shared" si="66"/>
        <v>0</v>
      </c>
      <c r="BD144" s="10">
        <f t="shared" si="66"/>
        <v>0</v>
      </c>
      <c r="BE144" s="10">
        <f t="shared" si="66"/>
        <v>0</v>
      </c>
      <c r="BF144" s="10">
        <f t="shared" si="66"/>
        <v>0</v>
      </c>
      <c r="BG144" s="10">
        <f t="shared" si="66"/>
        <v>0</v>
      </c>
      <c r="BH144" s="10">
        <f t="shared" si="66"/>
        <v>0</v>
      </c>
      <c r="BI144" s="10">
        <f t="shared" si="66"/>
        <v>0</v>
      </c>
      <c r="BJ144" s="10">
        <f t="shared" si="66"/>
        <v>0</v>
      </c>
      <c r="BK144" s="10">
        <f t="shared" si="66"/>
        <v>0</v>
      </c>
      <c r="BL144" s="10">
        <f t="shared" si="66"/>
        <v>0</v>
      </c>
      <c r="BM144" s="10">
        <f t="shared" si="66"/>
        <v>0</v>
      </c>
      <c r="BN144" s="10">
        <f t="shared" si="66"/>
        <v>0</v>
      </c>
      <c r="BO144" s="10">
        <f t="shared" si="66"/>
        <v>0</v>
      </c>
      <c r="BP144" s="10">
        <f t="shared" si="66"/>
        <v>0</v>
      </c>
      <c r="BQ144" s="10">
        <f t="shared" si="66"/>
        <v>0</v>
      </c>
      <c r="BR144" s="10">
        <f t="shared" si="66"/>
        <v>0</v>
      </c>
      <c r="BS144" s="10">
        <f t="shared" si="52"/>
        <v>0</v>
      </c>
      <c r="BT144" s="10">
        <f t="shared" si="52"/>
        <v>0</v>
      </c>
      <c r="BU144" s="10">
        <f t="shared" si="52"/>
        <v>0</v>
      </c>
      <c r="BV144" s="10">
        <f t="shared" si="52"/>
        <v>0</v>
      </c>
      <c r="BW144" s="10">
        <f t="shared" si="52"/>
        <v>0</v>
      </c>
      <c r="BX144" s="10">
        <f t="shared" si="52"/>
        <v>0</v>
      </c>
      <c r="BY144" s="10">
        <f t="shared" si="52"/>
        <v>0</v>
      </c>
      <c r="BZ144" s="10">
        <f t="shared" si="52"/>
        <v>0</v>
      </c>
    </row>
    <row r="145" spans="1:78">
      <c r="A145">
        <f>Grades!A145</f>
        <v>0</v>
      </c>
      <c r="B145">
        <f>Grades!B145</f>
        <v>0</v>
      </c>
      <c r="C145">
        <f>Grades!C145</f>
        <v>0</v>
      </c>
      <c r="D145" s="9">
        <f t="shared" si="53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4"/>
        <v>0</v>
      </c>
      <c r="AC145" s="10">
        <f t="shared" si="55"/>
        <v>0</v>
      </c>
      <c r="AD145" s="10">
        <f t="shared" si="56"/>
        <v>0</v>
      </c>
      <c r="AE145" s="10">
        <f t="shared" si="57"/>
        <v>0</v>
      </c>
      <c r="AF145" s="10">
        <f t="shared" si="58"/>
        <v>0</v>
      </c>
      <c r="AG145" s="10">
        <f t="shared" si="59"/>
        <v>0</v>
      </c>
      <c r="AH145" s="10">
        <f t="shared" si="60"/>
        <v>0</v>
      </c>
      <c r="AI145" s="10">
        <f t="shared" si="61"/>
        <v>0</v>
      </c>
      <c r="AJ145" s="10">
        <f t="shared" si="62"/>
        <v>0</v>
      </c>
      <c r="AK145" s="10">
        <f t="shared" si="63"/>
        <v>0</v>
      </c>
      <c r="AL145" s="10">
        <f t="shared" si="64"/>
        <v>0</v>
      </c>
      <c r="AM145" s="10">
        <f t="shared" si="65"/>
        <v>0</v>
      </c>
      <c r="BC145" s="10">
        <f t="shared" si="66"/>
        <v>0</v>
      </c>
      <c r="BD145" s="10">
        <f t="shared" si="66"/>
        <v>0</v>
      </c>
      <c r="BE145" s="10">
        <f t="shared" si="66"/>
        <v>0</v>
      </c>
      <c r="BF145" s="10">
        <f t="shared" si="66"/>
        <v>0</v>
      </c>
      <c r="BG145" s="10">
        <f t="shared" si="66"/>
        <v>0</v>
      </c>
      <c r="BH145" s="10">
        <f t="shared" si="66"/>
        <v>0</v>
      </c>
      <c r="BI145" s="10">
        <f t="shared" si="66"/>
        <v>0</v>
      </c>
      <c r="BJ145" s="10">
        <f t="shared" si="66"/>
        <v>0</v>
      </c>
      <c r="BK145" s="10">
        <f t="shared" si="66"/>
        <v>0</v>
      </c>
      <c r="BL145" s="10">
        <f t="shared" si="66"/>
        <v>0</v>
      </c>
      <c r="BM145" s="10">
        <f t="shared" si="66"/>
        <v>0</v>
      </c>
      <c r="BN145" s="10">
        <f t="shared" si="66"/>
        <v>0</v>
      </c>
      <c r="BO145" s="10">
        <f t="shared" si="66"/>
        <v>0</v>
      </c>
      <c r="BP145" s="10">
        <f t="shared" si="66"/>
        <v>0</v>
      </c>
      <c r="BQ145" s="10">
        <f t="shared" si="66"/>
        <v>0</v>
      </c>
      <c r="BR145" s="10">
        <f t="shared" si="66"/>
        <v>0</v>
      </c>
      <c r="BS145" s="10">
        <f t="shared" si="52"/>
        <v>0</v>
      </c>
      <c r="BT145" s="10">
        <f t="shared" si="52"/>
        <v>0</v>
      </c>
      <c r="BU145" s="10">
        <f t="shared" si="52"/>
        <v>0</v>
      </c>
      <c r="BV145" s="10">
        <f t="shared" si="52"/>
        <v>0</v>
      </c>
      <c r="BW145" s="10">
        <f t="shared" si="52"/>
        <v>0</v>
      </c>
      <c r="BX145" s="10">
        <f t="shared" si="52"/>
        <v>0</v>
      </c>
      <c r="BY145" s="10">
        <f t="shared" si="52"/>
        <v>0</v>
      </c>
      <c r="BZ145" s="10">
        <f t="shared" si="52"/>
        <v>0</v>
      </c>
    </row>
    <row r="146" spans="1:78">
      <c r="A146">
        <f>Grades!A146</f>
        <v>0</v>
      </c>
      <c r="B146">
        <f>Grades!B146</f>
        <v>0</v>
      </c>
      <c r="C146">
        <f>Grades!C146</f>
        <v>0</v>
      </c>
      <c r="D146" s="9">
        <f t="shared" si="53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4"/>
        <v>0</v>
      </c>
      <c r="AC146" s="10">
        <f t="shared" si="55"/>
        <v>0</v>
      </c>
      <c r="AD146" s="10">
        <f t="shared" si="56"/>
        <v>0</v>
      </c>
      <c r="AE146" s="10">
        <f t="shared" si="57"/>
        <v>0</v>
      </c>
      <c r="AF146" s="10">
        <f t="shared" si="58"/>
        <v>0</v>
      </c>
      <c r="AG146" s="10">
        <f t="shared" si="59"/>
        <v>0</v>
      </c>
      <c r="AH146" s="10">
        <f t="shared" si="60"/>
        <v>0</v>
      </c>
      <c r="AI146" s="10">
        <f t="shared" si="61"/>
        <v>0</v>
      </c>
      <c r="AJ146" s="10">
        <f t="shared" si="62"/>
        <v>0</v>
      </c>
      <c r="AK146" s="10">
        <f t="shared" si="63"/>
        <v>0</v>
      </c>
      <c r="AL146" s="10">
        <f t="shared" si="64"/>
        <v>0</v>
      </c>
      <c r="AM146" s="10">
        <f t="shared" si="65"/>
        <v>0</v>
      </c>
      <c r="BC146" s="10">
        <f t="shared" si="66"/>
        <v>0</v>
      </c>
      <c r="BD146" s="10">
        <f t="shared" si="66"/>
        <v>0</v>
      </c>
      <c r="BE146" s="10">
        <f t="shared" si="66"/>
        <v>0</v>
      </c>
      <c r="BF146" s="10">
        <f t="shared" si="66"/>
        <v>0</v>
      </c>
      <c r="BG146" s="10">
        <f t="shared" si="66"/>
        <v>0</v>
      </c>
      <c r="BH146" s="10">
        <f t="shared" si="66"/>
        <v>0</v>
      </c>
      <c r="BI146" s="10">
        <f t="shared" si="66"/>
        <v>0</v>
      </c>
      <c r="BJ146" s="10">
        <f t="shared" si="66"/>
        <v>0</v>
      </c>
      <c r="BK146" s="10">
        <f t="shared" si="66"/>
        <v>0</v>
      </c>
      <c r="BL146" s="10">
        <f t="shared" si="66"/>
        <v>0</v>
      </c>
      <c r="BM146" s="10">
        <f t="shared" si="66"/>
        <v>0</v>
      </c>
      <c r="BN146" s="10">
        <f t="shared" si="66"/>
        <v>0</v>
      </c>
      <c r="BO146" s="10">
        <f t="shared" si="66"/>
        <v>0</v>
      </c>
      <c r="BP146" s="10">
        <f t="shared" si="66"/>
        <v>0</v>
      </c>
      <c r="BQ146" s="10">
        <f t="shared" si="66"/>
        <v>0</v>
      </c>
      <c r="BR146" s="10">
        <f t="shared" si="66"/>
        <v>0</v>
      </c>
      <c r="BS146" s="10">
        <f t="shared" si="52"/>
        <v>0</v>
      </c>
      <c r="BT146" s="10">
        <f t="shared" si="52"/>
        <v>0</v>
      </c>
      <c r="BU146" s="10">
        <f t="shared" si="52"/>
        <v>0</v>
      </c>
      <c r="BV146" s="10">
        <f t="shared" si="52"/>
        <v>0</v>
      </c>
      <c r="BW146" s="10">
        <f t="shared" si="52"/>
        <v>0</v>
      </c>
      <c r="BX146" s="10">
        <f t="shared" si="52"/>
        <v>0</v>
      </c>
      <c r="BY146" s="10">
        <f t="shared" si="52"/>
        <v>0</v>
      </c>
      <c r="BZ146" s="10">
        <f t="shared" si="52"/>
        <v>0</v>
      </c>
    </row>
    <row r="147" spans="1:78">
      <c r="A147">
        <f>Grades!A147</f>
        <v>0</v>
      </c>
      <c r="B147">
        <f>Grades!B147</f>
        <v>0</v>
      </c>
      <c r="C147">
        <f>Grades!C147</f>
        <v>0</v>
      </c>
      <c r="D147" s="9">
        <f t="shared" si="53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4"/>
        <v>0</v>
      </c>
      <c r="AC147" s="10">
        <f t="shared" si="55"/>
        <v>0</v>
      </c>
      <c r="AD147" s="10">
        <f t="shared" si="56"/>
        <v>0</v>
      </c>
      <c r="AE147" s="10">
        <f t="shared" si="57"/>
        <v>0</v>
      </c>
      <c r="AF147" s="10">
        <f t="shared" si="58"/>
        <v>0</v>
      </c>
      <c r="AG147" s="10">
        <f t="shared" si="59"/>
        <v>0</v>
      </c>
      <c r="AH147" s="10">
        <f t="shared" si="60"/>
        <v>0</v>
      </c>
      <c r="AI147" s="10">
        <f t="shared" si="61"/>
        <v>0</v>
      </c>
      <c r="AJ147" s="10">
        <f t="shared" si="62"/>
        <v>0</v>
      </c>
      <c r="AK147" s="10">
        <f t="shared" si="63"/>
        <v>0</v>
      </c>
      <c r="AL147" s="10">
        <f t="shared" si="64"/>
        <v>0</v>
      </c>
      <c r="AM147" s="10">
        <f t="shared" si="65"/>
        <v>0</v>
      </c>
      <c r="BC147" s="10">
        <f t="shared" si="66"/>
        <v>0</v>
      </c>
      <c r="BD147" s="10">
        <f t="shared" si="66"/>
        <v>0</v>
      </c>
      <c r="BE147" s="10">
        <f t="shared" si="66"/>
        <v>0</v>
      </c>
      <c r="BF147" s="10">
        <f t="shared" si="66"/>
        <v>0</v>
      </c>
      <c r="BG147" s="10">
        <f t="shared" si="66"/>
        <v>0</v>
      </c>
      <c r="BH147" s="10">
        <f t="shared" si="66"/>
        <v>0</v>
      </c>
      <c r="BI147" s="10">
        <f t="shared" si="66"/>
        <v>0</v>
      </c>
      <c r="BJ147" s="10">
        <f t="shared" si="66"/>
        <v>0</v>
      </c>
      <c r="BK147" s="10">
        <f t="shared" si="66"/>
        <v>0</v>
      </c>
      <c r="BL147" s="10">
        <f t="shared" si="66"/>
        <v>0</v>
      </c>
      <c r="BM147" s="10">
        <f t="shared" si="66"/>
        <v>0</v>
      </c>
      <c r="BN147" s="10">
        <f t="shared" si="66"/>
        <v>0</v>
      </c>
      <c r="BO147" s="10">
        <f t="shared" si="66"/>
        <v>0</v>
      </c>
      <c r="BP147" s="10">
        <f t="shared" si="66"/>
        <v>0</v>
      </c>
      <c r="BQ147" s="10">
        <f t="shared" si="66"/>
        <v>0</v>
      </c>
      <c r="BR147" s="10">
        <f t="shared" si="66"/>
        <v>0</v>
      </c>
      <c r="BS147" s="10">
        <f t="shared" si="52"/>
        <v>0</v>
      </c>
      <c r="BT147" s="10">
        <f t="shared" si="52"/>
        <v>0</v>
      </c>
      <c r="BU147" s="10">
        <f t="shared" si="52"/>
        <v>0</v>
      </c>
      <c r="BV147" s="10">
        <f t="shared" si="52"/>
        <v>0</v>
      </c>
      <c r="BW147" s="10">
        <f t="shared" si="52"/>
        <v>0</v>
      </c>
      <c r="BX147" s="10">
        <f t="shared" si="52"/>
        <v>0</v>
      </c>
      <c r="BY147" s="10">
        <f t="shared" si="52"/>
        <v>0</v>
      </c>
      <c r="BZ147" s="10">
        <f t="shared" si="52"/>
        <v>0</v>
      </c>
    </row>
    <row r="148" spans="1:78">
      <c r="A148">
        <f>Grades!A148</f>
        <v>0</v>
      </c>
      <c r="B148">
        <f>Grades!B148</f>
        <v>0</v>
      </c>
      <c r="C148">
        <f>Grades!C148</f>
        <v>0</v>
      </c>
      <c r="D148" s="9">
        <f t="shared" si="53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4"/>
        <v>0</v>
      </c>
      <c r="AC148" s="10">
        <f t="shared" si="55"/>
        <v>0</v>
      </c>
      <c r="AD148" s="10">
        <f t="shared" si="56"/>
        <v>0</v>
      </c>
      <c r="AE148" s="10">
        <f t="shared" si="57"/>
        <v>0</v>
      </c>
      <c r="AF148" s="10">
        <f t="shared" si="58"/>
        <v>0</v>
      </c>
      <c r="AG148" s="10">
        <f t="shared" si="59"/>
        <v>0</v>
      </c>
      <c r="AH148" s="10">
        <f t="shared" si="60"/>
        <v>0</v>
      </c>
      <c r="AI148" s="10">
        <f t="shared" si="61"/>
        <v>0</v>
      </c>
      <c r="AJ148" s="10">
        <f t="shared" si="62"/>
        <v>0</v>
      </c>
      <c r="AK148" s="10">
        <f t="shared" si="63"/>
        <v>0</v>
      </c>
      <c r="AL148" s="10">
        <f t="shared" si="64"/>
        <v>0</v>
      </c>
      <c r="AM148" s="10">
        <f t="shared" si="65"/>
        <v>0</v>
      </c>
      <c r="BC148" s="10">
        <f t="shared" si="66"/>
        <v>0</v>
      </c>
      <c r="BD148" s="10">
        <f t="shared" si="66"/>
        <v>0</v>
      </c>
      <c r="BE148" s="10">
        <f t="shared" si="66"/>
        <v>0</v>
      </c>
      <c r="BF148" s="10">
        <f t="shared" si="66"/>
        <v>0</v>
      </c>
      <c r="BG148" s="10">
        <f t="shared" si="66"/>
        <v>0</v>
      </c>
      <c r="BH148" s="10">
        <f t="shared" si="66"/>
        <v>0</v>
      </c>
      <c r="BI148" s="10">
        <f t="shared" si="66"/>
        <v>0</v>
      </c>
      <c r="BJ148" s="10">
        <f t="shared" si="66"/>
        <v>0</v>
      </c>
      <c r="BK148" s="10">
        <f t="shared" si="66"/>
        <v>0</v>
      </c>
      <c r="BL148" s="10">
        <f t="shared" si="66"/>
        <v>0</v>
      </c>
      <c r="BM148" s="10">
        <f t="shared" si="66"/>
        <v>0</v>
      </c>
      <c r="BN148" s="10">
        <f t="shared" si="66"/>
        <v>0</v>
      </c>
      <c r="BO148" s="10">
        <f t="shared" si="66"/>
        <v>0</v>
      </c>
      <c r="BP148" s="10">
        <f t="shared" si="66"/>
        <v>0</v>
      </c>
      <c r="BQ148" s="10">
        <f t="shared" si="66"/>
        <v>0</v>
      </c>
      <c r="BR148" s="10">
        <f t="shared" si="66"/>
        <v>0</v>
      </c>
      <c r="BS148" s="10">
        <f t="shared" si="52"/>
        <v>0</v>
      </c>
      <c r="BT148" s="10">
        <f t="shared" si="52"/>
        <v>0</v>
      </c>
      <c r="BU148" s="10">
        <f t="shared" si="52"/>
        <v>0</v>
      </c>
      <c r="BV148" s="10">
        <f t="shared" si="52"/>
        <v>0</v>
      </c>
      <c r="BW148" s="10">
        <f t="shared" si="52"/>
        <v>0</v>
      </c>
      <c r="BX148" s="10">
        <f t="shared" si="52"/>
        <v>0</v>
      </c>
      <c r="BY148" s="10">
        <f t="shared" si="52"/>
        <v>0</v>
      </c>
      <c r="BZ148" s="10">
        <f t="shared" si="52"/>
        <v>0</v>
      </c>
    </row>
    <row r="149" spans="1:78">
      <c r="A149">
        <f>Grades!A149</f>
        <v>0</v>
      </c>
      <c r="B149">
        <f>Grades!B149</f>
        <v>0</v>
      </c>
      <c r="C149">
        <f>Grades!C149</f>
        <v>0</v>
      </c>
      <c r="D149" s="9">
        <f t="shared" si="53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4"/>
        <v>0</v>
      </c>
      <c r="AC149" s="10">
        <f t="shared" si="55"/>
        <v>0</v>
      </c>
      <c r="AD149" s="10">
        <f t="shared" si="56"/>
        <v>0</v>
      </c>
      <c r="AE149" s="10">
        <f t="shared" si="57"/>
        <v>0</v>
      </c>
      <c r="AF149" s="10">
        <f t="shared" si="58"/>
        <v>0</v>
      </c>
      <c r="AG149" s="10">
        <f t="shared" si="59"/>
        <v>0</v>
      </c>
      <c r="AH149" s="10">
        <f t="shared" si="60"/>
        <v>0</v>
      </c>
      <c r="AI149" s="10">
        <f t="shared" si="61"/>
        <v>0</v>
      </c>
      <c r="AJ149" s="10">
        <f t="shared" si="62"/>
        <v>0</v>
      </c>
      <c r="AK149" s="10">
        <f t="shared" si="63"/>
        <v>0</v>
      </c>
      <c r="AL149" s="10">
        <f t="shared" si="64"/>
        <v>0</v>
      </c>
      <c r="AM149" s="10">
        <f t="shared" si="65"/>
        <v>0</v>
      </c>
      <c r="BC149" s="10">
        <f t="shared" si="66"/>
        <v>0</v>
      </c>
      <c r="BD149" s="10">
        <f t="shared" si="66"/>
        <v>0</v>
      </c>
      <c r="BE149" s="10">
        <f t="shared" si="66"/>
        <v>0</v>
      </c>
      <c r="BF149" s="10">
        <f t="shared" si="66"/>
        <v>0</v>
      </c>
      <c r="BG149" s="10">
        <f t="shared" si="66"/>
        <v>0</v>
      </c>
      <c r="BH149" s="10">
        <f t="shared" si="66"/>
        <v>0</v>
      </c>
      <c r="BI149" s="10">
        <f t="shared" si="66"/>
        <v>0</v>
      </c>
      <c r="BJ149" s="10">
        <f t="shared" si="66"/>
        <v>0</v>
      </c>
      <c r="BK149" s="10">
        <f t="shared" si="66"/>
        <v>0</v>
      </c>
      <c r="BL149" s="10">
        <f t="shared" si="66"/>
        <v>0</v>
      </c>
      <c r="BM149" s="10">
        <f t="shared" si="66"/>
        <v>0</v>
      </c>
      <c r="BN149" s="10">
        <f t="shared" si="66"/>
        <v>0</v>
      </c>
      <c r="BO149" s="10">
        <f t="shared" si="66"/>
        <v>0</v>
      </c>
      <c r="BP149" s="10">
        <f t="shared" si="66"/>
        <v>0</v>
      </c>
      <c r="BQ149" s="10">
        <f t="shared" si="66"/>
        <v>0</v>
      </c>
      <c r="BR149" s="10">
        <f t="shared" si="66"/>
        <v>0</v>
      </c>
      <c r="BS149" s="10">
        <f t="shared" si="52"/>
        <v>0</v>
      </c>
      <c r="BT149" s="10">
        <f t="shared" si="52"/>
        <v>0</v>
      </c>
      <c r="BU149" s="10">
        <f t="shared" si="52"/>
        <v>0</v>
      </c>
      <c r="BV149" s="10">
        <f t="shared" si="52"/>
        <v>0</v>
      </c>
      <c r="BW149" s="10">
        <f t="shared" si="52"/>
        <v>0</v>
      </c>
      <c r="BX149" s="10">
        <f t="shared" si="52"/>
        <v>0</v>
      </c>
      <c r="BY149" s="10">
        <f t="shared" si="52"/>
        <v>0</v>
      </c>
      <c r="BZ149" s="10">
        <f t="shared" si="52"/>
        <v>0</v>
      </c>
    </row>
    <row r="150" spans="1:78">
      <c r="A150">
        <f>Grades!A150</f>
        <v>0</v>
      </c>
      <c r="B150">
        <f>Grades!B150</f>
        <v>0</v>
      </c>
      <c r="C150">
        <f>Grades!C150</f>
        <v>0</v>
      </c>
      <c r="D150" s="9">
        <f t="shared" si="53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4"/>
        <v>0</v>
      </c>
      <c r="AC150" s="10">
        <f t="shared" si="55"/>
        <v>0</v>
      </c>
      <c r="AD150" s="10">
        <f t="shared" si="56"/>
        <v>0</v>
      </c>
      <c r="AE150" s="10">
        <f t="shared" si="57"/>
        <v>0</v>
      </c>
      <c r="AF150" s="10">
        <f t="shared" si="58"/>
        <v>0</v>
      </c>
      <c r="AG150" s="10">
        <f t="shared" si="59"/>
        <v>0</v>
      </c>
      <c r="AH150" s="10">
        <f t="shared" si="60"/>
        <v>0</v>
      </c>
      <c r="AI150" s="10">
        <f t="shared" si="61"/>
        <v>0</v>
      </c>
      <c r="AJ150" s="10">
        <f t="shared" si="62"/>
        <v>0</v>
      </c>
      <c r="AK150" s="10">
        <f t="shared" si="63"/>
        <v>0</v>
      </c>
      <c r="AL150" s="10">
        <f t="shared" si="64"/>
        <v>0</v>
      </c>
      <c r="AM150" s="10">
        <f t="shared" si="65"/>
        <v>0</v>
      </c>
      <c r="BC150" s="10">
        <f t="shared" si="66"/>
        <v>0</v>
      </c>
      <c r="BD150" s="10">
        <f t="shared" si="66"/>
        <v>0</v>
      </c>
      <c r="BE150" s="10">
        <f t="shared" si="66"/>
        <v>0</v>
      </c>
      <c r="BF150" s="10">
        <f t="shared" si="66"/>
        <v>0</v>
      </c>
      <c r="BG150" s="10">
        <f t="shared" si="66"/>
        <v>0</v>
      </c>
      <c r="BH150" s="10">
        <f t="shared" si="66"/>
        <v>0</v>
      </c>
      <c r="BI150" s="10">
        <f t="shared" si="66"/>
        <v>0</v>
      </c>
      <c r="BJ150" s="10">
        <f t="shared" si="66"/>
        <v>0</v>
      </c>
      <c r="BK150" s="10">
        <f t="shared" si="66"/>
        <v>0</v>
      </c>
      <c r="BL150" s="10">
        <f t="shared" si="66"/>
        <v>0</v>
      </c>
      <c r="BM150" s="10">
        <f t="shared" si="66"/>
        <v>0</v>
      </c>
      <c r="BN150" s="10">
        <f t="shared" si="66"/>
        <v>0</v>
      </c>
      <c r="BO150" s="10">
        <f t="shared" si="66"/>
        <v>0</v>
      </c>
      <c r="BP150" s="10">
        <f t="shared" si="66"/>
        <v>0</v>
      </c>
      <c r="BQ150" s="10">
        <f t="shared" si="66"/>
        <v>0</v>
      </c>
      <c r="BR150" s="10">
        <f t="shared" si="66"/>
        <v>0</v>
      </c>
      <c r="BS150" s="10">
        <f t="shared" si="52"/>
        <v>0</v>
      </c>
      <c r="BT150" s="10">
        <f t="shared" si="52"/>
        <v>0</v>
      </c>
      <c r="BU150" s="10">
        <f t="shared" si="52"/>
        <v>0</v>
      </c>
      <c r="BV150" s="10">
        <f t="shared" si="52"/>
        <v>0</v>
      </c>
      <c r="BW150" s="10">
        <f t="shared" si="52"/>
        <v>0</v>
      </c>
      <c r="BX150" s="10">
        <f t="shared" si="52"/>
        <v>0</v>
      </c>
      <c r="BY150" s="10">
        <f t="shared" si="52"/>
        <v>0</v>
      </c>
      <c r="BZ150" s="10">
        <f t="shared" si="52"/>
        <v>0</v>
      </c>
    </row>
    <row r="151" spans="1:78">
      <c r="A151">
        <f>Grades!A151</f>
        <v>0</v>
      </c>
      <c r="B151">
        <f>Grades!B151</f>
        <v>0</v>
      </c>
      <c r="C151">
        <f>Grades!C151</f>
        <v>0</v>
      </c>
      <c r="D151" s="9">
        <f t="shared" si="53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4"/>
        <v>0</v>
      </c>
      <c r="AC151" s="10">
        <f t="shared" si="55"/>
        <v>0</v>
      </c>
      <c r="AD151" s="10">
        <f t="shared" si="56"/>
        <v>0</v>
      </c>
      <c r="AE151" s="10">
        <f t="shared" si="57"/>
        <v>0</v>
      </c>
      <c r="AF151" s="10">
        <f t="shared" si="58"/>
        <v>0</v>
      </c>
      <c r="AG151" s="10">
        <f t="shared" si="59"/>
        <v>0</v>
      </c>
      <c r="AH151" s="10">
        <f t="shared" si="60"/>
        <v>0</v>
      </c>
      <c r="AI151" s="10">
        <f t="shared" si="61"/>
        <v>0</v>
      </c>
      <c r="AJ151" s="10">
        <f t="shared" si="62"/>
        <v>0</v>
      </c>
      <c r="AK151" s="10">
        <f t="shared" si="63"/>
        <v>0</v>
      </c>
      <c r="AL151" s="10">
        <f t="shared" si="64"/>
        <v>0</v>
      </c>
      <c r="AM151" s="10">
        <f t="shared" si="65"/>
        <v>0</v>
      </c>
      <c r="BC151" s="10">
        <f t="shared" si="66"/>
        <v>0</v>
      </c>
      <c r="BD151" s="10">
        <f t="shared" si="66"/>
        <v>0</v>
      </c>
      <c r="BE151" s="10">
        <f t="shared" si="66"/>
        <v>0</v>
      </c>
      <c r="BF151" s="10">
        <f t="shared" si="66"/>
        <v>0</v>
      </c>
      <c r="BG151" s="10">
        <f t="shared" si="66"/>
        <v>0</v>
      </c>
      <c r="BH151" s="10">
        <f t="shared" si="66"/>
        <v>0</v>
      </c>
      <c r="BI151" s="10">
        <f t="shared" si="66"/>
        <v>0</v>
      </c>
      <c r="BJ151" s="10">
        <f t="shared" si="66"/>
        <v>0</v>
      </c>
      <c r="BK151" s="10">
        <f t="shared" si="66"/>
        <v>0</v>
      </c>
      <c r="BL151" s="10">
        <f t="shared" si="66"/>
        <v>0</v>
      </c>
      <c r="BM151" s="10">
        <f t="shared" si="66"/>
        <v>0</v>
      </c>
      <c r="BN151" s="10">
        <f t="shared" si="66"/>
        <v>0</v>
      </c>
      <c r="BO151" s="10">
        <f t="shared" si="66"/>
        <v>0</v>
      </c>
      <c r="BP151" s="10">
        <f t="shared" si="66"/>
        <v>0</v>
      </c>
      <c r="BQ151" s="10">
        <f t="shared" si="66"/>
        <v>0</v>
      </c>
      <c r="BR151" s="10">
        <f t="shared" si="66"/>
        <v>0</v>
      </c>
      <c r="BS151" s="10">
        <f t="shared" si="52"/>
        <v>0</v>
      </c>
      <c r="BT151" s="10">
        <f t="shared" si="52"/>
        <v>0</v>
      </c>
      <c r="BU151" s="10">
        <f t="shared" si="52"/>
        <v>0</v>
      </c>
      <c r="BV151" s="10">
        <f t="shared" si="52"/>
        <v>0</v>
      </c>
      <c r="BW151" s="10">
        <f t="shared" si="52"/>
        <v>0</v>
      </c>
      <c r="BX151" s="10">
        <f t="shared" si="52"/>
        <v>0</v>
      </c>
      <c r="BY151" s="10">
        <f t="shared" si="52"/>
        <v>0</v>
      </c>
      <c r="BZ151" s="10">
        <f t="shared" si="52"/>
        <v>0</v>
      </c>
    </row>
    <row r="152" spans="1:78">
      <c r="A152">
        <f>Grades!A152</f>
        <v>0</v>
      </c>
      <c r="B152">
        <f>Grades!B152</f>
        <v>0</v>
      </c>
      <c r="C152">
        <f>Grades!C152</f>
        <v>0</v>
      </c>
      <c r="D152" s="9">
        <f t="shared" si="53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4"/>
        <v>0</v>
      </c>
      <c r="AC152" s="10">
        <f t="shared" si="55"/>
        <v>0</v>
      </c>
      <c r="AD152" s="10">
        <f t="shared" si="56"/>
        <v>0</v>
      </c>
      <c r="AE152" s="10">
        <f t="shared" si="57"/>
        <v>0</v>
      </c>
      <c r="AF152" s="10">
        <f t="shared" si="58"/>
        <v>0</v>
      </c>
      <c r="AG152" s="10">
        <f t="shared" si="59"/>
        <v>0</v>
      </c>
      <c r="AH152" s="10">
        <f t="shared" si="60"/>
        <v>0</v>
      </c>
      <c r="AI152" s="10">
        <f t="shared" si="61"/>
        <v>0</v>
      </c>
      <c r="AJ152" s="10">
        <f t="shared" si="62"/>
        <v>0</v>
      </c>
      <c r="AK152" s="10">
        <f t="shared" si="63"/>
        <v>0</v>
      </c>
      <c r="AL152" s="10">
        <f t="shared" si="64"/>
        <v>0</v>
      </c>
      <c r="AM152" s="10">
        <f t="shared" si="65"/>
        <v>0</v>
      </c>
      <c r="BC152" s="10">
        <f t="shared" si="66"/>
        <v>0</v>
      </c>
      <c r="BD152" s="10">
        <f t="shared" si="66"/>
        <v>0</v>
      </c>
      <c r="BE152" s="10">
        <f t="shared" si="66"/>
        <v>0</v>
      </c>
      <c r="BF152" s="10">
        <f t="shared" si="66"/>
        <v>0</v>
      </c>
      <c r="BG152" s="10">
        <f t="shared" si="66"/>
        <v>0</v>
      </c>
      <c r="BH152" s="10">
        <f t="shared" si="66"/>
        <v>0</v>
      </c>
      <c r="BI152" s="10">
        <f t="shared" si="66"/>
        <v>0</v>
      </c>
      <c r="BJ152" s="10">
        <f t="shared" si="66"/>
        <v>0</v>
      </c>
      <c r="BK152" s="10">
        <f t="shared" si="66"/>
        <v>0</v>
      </c>
      <c r="BL152" s="10">
        <f t="shared" si="66"/>
        <v>0</v>
      </c>
      <c r="BM152" s="10">
        <f t="shared" si="66"/>
        <v>0</v>
      </c>
      <c r="BN152" s="10">
        <f t="shared" si="66"/>
        <v>0</v>
      </c>
      <c r="BO152" s="10">
        <f t="shared" si="66"/>
        <v>0</v>
      </c>
      <c r="BP152" s="10">
        <f t="shared" si="66"/>
        <v>0</v>
      </c>
      <c r="BQ152" s="10">
        <f t="shared" si="66"/>
        <v>0</v>
      </c>
      <c r="BR152" s="10">
        <f t="shared" si="66"/>
        <v>0</v>
      </c>
      <c r="BS152" s="10">
        <f t="shared" si="52"/>
        <v>0</v>
      </c>
      <c r="BT152" s="10">
        <f t="shared" si="52"/>
        <v>0</v>
      </c>
      <c r="BU152" s="10">
        <f t="shared" si="52"/>
        <v>0</v>
      </c>
      <c r="BV152" s="10">
        <f t="shared" si="52"/>
        <v>0</v>
      </c>
      <c r="BW152" s="10">
        <f t="shared" si="52"/>
        <v>0</v>
      </c>
      <c r="BX152" s="10">
        <f t="shared" si="52"/>
        <v>0</v>
      </c>
      <c r="BY152" s="10">
        <f t="shared" si="52"/>
        <v>0</v>
      </c>
      <c r="BZ152" s="10">
        <f t="shared" si="52"/>
        <v>0</v>
      </c>
    </row>
    <row r="153" spans="1:78">
      <c r="A153">
        <f>Grades!A153</f>
        <v>0</v>
      </c>
      <c r="B153">
        <f>Grades!B153</f>
        <v>0</v>
      </c>
      <c r="C153">
        <f>Grades!C153</f>
        <v>0</v>
      </c>
      <c r="D153" s="9">
        <f t="shared" si="53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4"/>
        <v>0</v>
      </c>
      <c r="AC153" s="10">
        <f t="shared" si="55"/>
        <v>0</v>
      </c>
      <c r="AD153" s="10">
        <f t="shared" si="56"/>
        <v>0</v>
      </c>
      <c r="AE153" s="10">
        <f t="shared" si="57"/>
        <v>0</v>
      </c>
      <c r="AF153" s="10">
        <f t="shared" si="58"/>
        <v>0</v>
      </c>
      <c r="AG153" s="10">
        <f t="shared" si="59"/>
        <v>0</v>
      </c>
      <c r="AH153" s="10">
        <f t="shared" si="60"/>
        <v>0</v>
      </c>
      <c r="AI153" s="10">
        <f t="shared" si="61"/>
        <v>0</v>
      </c>
      <c r="AJ153" s="10">
        <f t="shared" si="62"/>
        <v>0</v>
      </c>
      <c r="AK153" s="10">
        <f t="shared" si="63"/>
        <v>0</v>
      </c>
      <c r="AL153" s="10">
        <f t="shared" si="64"/>
        <v>0</v>
      </c>
      <c r="AM153" s="10">
        <f t="shared" si="65"/>
        <v>0</v>
      </c>
      <c r="BC153" s="10">
        <f t="shared" si="66"/>
        <v>0</v>
      </c>
      <c r="BD153" s="10">
        <f t="shared" si="66"/>
        <v>0</v>
      </c>
      <c r="BE153" s="10">
        <f t="shared" si="66"/>
        <v>0</v>
      </c>
      <c r="BF153" s="10">
        <f t="shared" si="66"/>
        <v>0</v>
      </c>
      <c r="BG153" s="10">
        <f t="shared" si="66"/>
        <v>0</v>
      </c>
      <c r="BH153" s="10">
        <f t="shared" si="66"/>
        <v>0</v>
      </c>
      <c r="BI153" s="10">
        <f t="shared" si="66"/>
        <v>0</v>
      </c>
      <c r="BJ153" s="10">
        <f t="shared" si="66"/>
        <v>0</v>
      </c>
      <c r="BK153" s="10">
        <f t="shared" si="66"/>
        <v>0</v>
      </c>
      <c r="BL153" s="10">
        <f t="shared" si="66"/>
        <v>0</v>
      </c>
      <c r="BM153" s="10">
        <f t="shared" si="66"/>
        <v>0</v>
      </c>
      <c r="BN153" s="10">
        <f t="shared" si="66"/>
        <v>0</v>
      </c>
      <c r="BO153" s="10">
        <f t="shared" si="66"/>
        <v>0</v>
      </c>
      <c r="BP153" s="10">
        <f t="shared" si="66"/>
        <v>0</v>
      </c>
      <c r="BQ153" s="10">
        <f t="shared" si="66"/>
        <v>0</v>
      </c>
      <c r="BR153" s="10">
        <f t="shared" si="66"/>
        <v>0</v>
      </c>
      <c r="BS153" s="10">
        <f t="shared" si="52"/>
        <v>0</v>
      </c>
      <c r="BT153" s="10">
        <f t="shared" si="52"/>
        <v>0</v>
      </c>
      <c r="BU153" s="10">
        <f t="shared" si="52"/>
        <v>0</v>
      </c>
      <c r="BV153" s="10">
        <f t="shared" si="52"/>
        <v>0</v>
      </c>
      <c r="BW153" s="10">
        <f t="shared" si="52"/>
        <v>0</v>
      </c>
      <c r="BX153" s="10">
        <f t="shared" si="52"/>
        <v>0</v>
      </c>
      <c r="BY153" s="10">
        <f t="shared" si="52"/>
        <v>0</v>
      </c>
      <c r="BZ153" s="10">
        <f t="shared" si="52"/>
        <v>0</v>
      </c>
    </row>
    <row r="154" spans="1:78">
      <c r="A154">
        <f>Grades!A154</f>
        <v>0</v>
      </c>
      <c r="B154">
        <f>Grades!B154</f>
        <v>0</v>
      </c>
      <c r="C154">
        <f>Grades!C154</f>
        <v>0</v>
      </c>
      <c r="D154" s="9">
        <f t="shared" si="53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4"/>
        <v>0</v>
      </c>
      <c r="AC154" s="10">
        <f t="shared" si="55"/>
        <v>0</v>
      </c>
      <c r="AD154" s="10">
        <f t="shared" si="56"/>
        <v>0</v>
      </c>
      <c r="AE154" s="10">
        <f t="shared" si="57"/>
        <v>0</v>
      </c>
      <c r="AF154" s="10">
        <f t="shared" si="58"/>
        <v>0</v>
      </c>
      <c r="AG154" s="10">
        <f t="shared" si="59"/>
        <v>0</v>
      </c>
      <c r="AH154" s="10">
        <f t="shared" si="60"/>
        <v>0</v>
      </c>
      <c r="AI154" s="10">
        <f t="shared" si="61"/>
        <v>0</v>
      </c>
      <c r="AJ154" s="10">
        <f t="shared" si="62"/>
        <v>0</v>
      </c>
      <c r="AK154" s="10">
        <f t="shared" si="63"/>
        <v>0</v>
      </c>
      <c r="AL154" s="10">
        <f t="shared" si="64"/>
        <v>0</v>
      </c>
      <c r="AM154" s="10">
        <f t="shared" si="65"/>
        <v>0</v>
      </c>
      <c r="BC154" s="10">
        <f t="shared" si="66"/>
        <v>0</v>
      </c>
      <c r="BD154" s="10">
        <f t="shared" si="66"/>
        <v>0</v>
      </c>
      <c r="BE154" s="10">
        <f t="shared" si="66"/>
        <v>0</v>
      </c>
      <c r="BF154" s="10">
        <f t="shared" si="66"/>
        <v>0</v>
      </c>
      <c r="BG154" s="10">
        <f t="shared" si="66"/>
        <v>0</v>
      </c>
      <c r="BH154" s="10">
        <f t="shared" si="66"/>
        <v>0</v>
      </c>
      <c r="BI154" s="10">
        <f t="shared" si="66"/>
        <v>0</v>
      </c>
      <c r="BJ154" s="10">
        <f t="shared" si="66"/>
        <v>0</v>
      </c>
      <c r="BK154" s="10">
        <f t="shared" si="66"/>
        <v>0</v>
      </c>
      <c r="BL154" s="10">
        <f t="shared" si="66"/>
        <v>0</v>
      </c>
      <c r="BM154" s="10">
        <f t="shared" si="66"/>
        <v>0</v>
      </c>
      <c r="BN154" s="10">
        <f t="shared" si="66"/>
        <v>0</v>
      </c>
      <c r="BO154" s="10">
        <f t="shared" si="66"/>
        <v>0</v>
      </c>
      <c r="BP154" s="10">
        <f t="shared" si="66"/>
        <v>0</v>
      </c>
      <c r="BQ154" s="10">
        <f t="shared" si="66"/>
        <v>0</v>
      </c>
      <c r="BR154" s="10">
        <f t="shared" si="66"/>
        <v>0</v>
      </c>
      <c r="BS154" s="10">
        <f t="shared" si="52"/>
        <v>0</v>
      </c>
      <c r="BT154" s="10">
        <f t="shared" si="52"/>
        <v>0</v>
      </c>
      <c r="BU154" s="10">
        <f t="shared" si="52"/>
        <v>0</v>
      </c>
      <c r="BV154" s="10">
        <f t="shared" si="52"/>
        <v>0</v>
      </c>
      <c r="BW154" s="10">
        <f t="shared" si="52"/>
        <v>0</v>
      </c>
      <c r="BX154" s="10">
        <f t="shared" si="52"/>
        <v>0</v>
      </c>
      <c r="BY154" s="10">
        <f t="shared" si="52"/>
        <v>0</v>
      </c>
      <c r="BZ154" s="10">
        <f t="shared" si="52"/>
        <v>0</v>
      </c>
    </row>
    <row r="155" spans="1:78">
      <c r="A155">
        <f>Grades!A155</f>
        <v>0</v>
      </c>
      <c r="B155">
        <f>Grades!B155</f>
        <v>0</v>
      </c>
      <c r="C155">
        <f>Grades!C155</f>
        <v>0</v>
      </c>
      <c r="D155" s="9">
        <f t="shared" si="53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4"/>
        <v>0</v>
      </c>
      <c r="AC155" s="10">
        <f t="shared" si="55"/>
        <v>0</v>
      </c>
      <c r="AD155" s="10">
        <f t="shared" si="56"/>
        <v>0</v>
      </c>
      <c r="AE155" s="10">
        <f t="shared" si="57"/>
        <v>0</v>
      </c>
      <c r="AF155" s="10">
        <f t="shared" si="58"/>
        <v>0</v>
      </c>
      <c r="AG155" s="10">
        <f t="shared" si="59"/>
        <v>0</v>
      </c>
      <c r="AH155" s="10">
        <f t="shared" si="60"/>
        <v>0</v>
      </c>
      <c r="AI155" s="10">
        <f t="shared" si="61"/>
        <v>0</v>
      </c>
      <c r="AJ155" s="10">
        <f t="shared" si="62"/>
        <v>0</v>
      </c>
      <c r="AK155" s="10">
        <f t="shared" si="63"/>
        <v>0</v>
      </c>
      <c r="AL155" s="10">
        <f t="shared" si="64"/>
        <v>0</v>
      </c>
      <c r="AM155" s="10">
        <f t="shared" si="65"/>
        <v>0</v>
      </c>
      <c r="BC155" s="10">
        <f t="shared" si="66"/>
        <v>0</v>
      </c>
      <c r="BD155" s="10">
        <f t="shared" si="66"/>
        <v>0</v>
      </c>
      <c r="BE155" s="10">
        <f t="shared" si="66"/>
        <v>0</v>
      </c>
      <c r="BF155" s="10">
        <f t="shared" si="66"/>
        <v>0</v>
      </c>
      <c r="BG155" s="10">
        <f t="shared" si="66"/>
        <v>0</v>
      </c>
      <c r="BH155" s="10">
        <f t="shared" si="66"/>
        <v>0</v>
      </c>
      <c r="BI155" s="10">
        <f t="shared" si="66"/>
        <v>0</v>
      </c>
      <c r="BJ155" s="10">
        <f t="shared" si="66"/>
        <v>0</v>
      </c>
      <c r="BK155" s="10">
        <f t="shared" si="66"/>
        <v>0</v>
      </c>
      <c r="BL155" s="10">
        <f t="shared" si="66"/>
        <v>0</v>
      </c>
      <c r="BM155" s="10">
        <f t="shared" si="66"/>
        <v>0</v>
      </c>
      <c r="BN155" s="10">
        <f t="shared" si="66"/>
        <v>0</v>
      </c>
      <c r="BO155" s="10">
        <f t="shared" si="66"/>
        <v>0</v>
      </c>
      <c r="BP155" s="10">
        <f t="shared" si="66"/>
        <v>0</v>
      </c>
      <c r="BQ155" s="10">
        <f t="shared" si="66"/>
        <v>0</v>
      </c>
      <c r="BR155" s="10">
        <f t="shared" ref="BR155:BZ170" si="67">IF(BR$7&gt;0,SUMIF($E$8:$Z$8,BR$6,$E155:$Z155)/BR$7,0)</f>
        <v>0</v>
      </c>
      <c r="BS155" s="10">
        <f t="shared" si="67"/>
        <v>0</v>
      </c>
      <c r="BT155" s="10">
        <f t="shared" si="67"/>
        <v>0</v>
      </c>
      <c r="BU155" s="10">
        <f t="shared" si="67"/>
        <v>0</v>
      </c>
      <c r="BV155" s="10">
        <f t="shared" si="67"/>
        <v>0</v>
      </c>
      <c r="BW155" s="10">
        <f t="shared" si="67"/>
        <v>0</v>
      </c>
      <c r="BX155" s="10">
        <f t="shared" si="67"/>
        <v>0</v>
      </c>
      <c r="BY155" s="10">
        <f t="shared" si="67"/>
        <v>0</v>
      </c>
      <c r="BZ155" s="10">
        <f t="shared" si="67"/>
        <v>0</v>
      </c>
    </row>
    <row r="156" spans="1:78">
      <c r="A156">
        <f>Grades!A156</f>
        <v>0</v>
      </c>
      <c r="B156">
        <f>Grades!B156</f>
        <v>0</v>
      </c>
      <c r="C156">
        <f>Grades!C156</f>
        <v>0</v>
      </c>
      <c r="D156" s="9">
        <f t="shared" si="53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4"/>
        <v>0</v>
      </c>
      <c r="AC156" s="10">
        <f t="shared" si="55"/>
        <v>0</v>
      </c>
      <c r="AD156" s="10">
        <f t="shared" si="56"/>
        <v>0</v>
      </c>
      <c r="AE156" s="10">
        <f t="shared" si="57"/>
        <v>0</v>
      </c>
      <c r="AF156" s="10">
        <f t="shared" si="58"/>
        <v>0</v>
      </c>
      <c r="AG156" s="10">
        <f t="shared" si="59"/>
        <v>0</v>
      </c>
      <c r="AH156" s="10">
        <f t="shared" si="60"/>
        <v>0</v>
      </c>
      <c r="AI156" s="10">
        <f t="shared" si="61"/>
        <v>0</v>
      </c>
      <c r="AJ156" s="10">
        <f t="shared" si="62"/>
        <v>0</v>
      </c>
      <c r="AK156" s="10">
        <f t="shared" si="63"/>
        <v>0</v>
      </c>
      <c r="AL156" s="10">
        <f t="shared" si="64"/>
        <v>0</v>
      </c>
      <c r="AM156" s="10">
        <f t="shared" si="65"/>
        <v>0</v>
      </c>
      <c r="BC156" s="10">
        <f t="shared" ref="BC156:BR171" si="68">IF(BC$7&gt;0,SUMIF($E$8:$Z$8,BC$6,$E156:$Z156)/BC$7,0)</f>
        <v>0</v>
      </c>
      <c r="BD156" s="10">
        <f t="shared" si="68"/>
        <v>0</v>
      </c>
      <c r="BE156" s="10">
        <f t="shared" si="68"/>
        <v>0</v>
      </c>
      <c r="BF156" s="10">
        <f t="shared" si="68"/>
        <v>0</v>
      </c>
      <c r="BG156" s="10">
        <f t="shared" si="68"/>
        <v>0</v>
      </c>
      <c r="BH156" s="10">
        <f t="shared" si="68"/>
        <v>0</v>
      </c>
      <c r="BI156" s="10">
        <f t="shared" si="68"/>
        <v>0</v>
      </c>
      <c r="BJ156" s="10">
        <f t="shared" si="68"/>
        <v>0</v>
      </c>
      <c r="BK156" s="10">
        <f t="shared" si="68"/>
        <v>0</v>
      </c>
      <c r="BL156" s="10">
        <f t="shared" si="68"/>
        <v>0</v>
      </c>
      <c r="BM156" s="10">
        <f t="shared" si="68"/>
        <v>0</v>
      </c>
      <c r="BN156" s="10">
        <f t="shared" si="68"/>
        <v>0</v>
      </c>
      <c r="BO156" s="10">
        <f t="shared" si="68"/>
        <v>0</v>
      </c>
      <c r="BP156" s="10">
        <f t="shared" si="68"/>
        <v>0</v>
      </c>
      <c r="BQ156" s="10">
        <f t="shared" si="68"/>
        <v>0</v>
      </c>
      <c r="BR156" s="10">
        <f t="shared" si="68"/>
        <v>0</v>
      </c>
      <c r="BS156" s="10">
        <f t="shared" si="67"/>
        <v>0</v>
      </c>
      <c r="BT156" s="10">
        <f t="shared" si="67"/>
        <v>0</v>
      </c>
      <c r="BU156" s="10">
        <f t="shared" si="67"/>
        <v>0</v>
      </c>
      <c r="BV156" s="10">
        <f t="shared" si="67"/>
        <v>0</v>
      </c>
      <c r="BW156" s="10">
        <f t="shared" si="67"/>
        <v>0</v>
      </c>
      <c r="BX156" s="10">
        <f t="shared" si="67"/>
        <v>0</v>
      </c>
      <c r="BY156" s="10">
        <f t="shared" si="67"/>
        <v>0</v>
      </c>
      <c r="BZ156" s="10">
        <f t="shared" si="67"/>
        <v>0</v>
      </c>
    </row>
    <row r="157" spans="1:78">
      <c r="A157">
        <f>Grades!A157</f>
        <v>0</v>
      </c>
      <c r="B157">
        <f>Grades!B157</f>
        <v>0</v>
      </c>
      <c r="C157">
        <f>Grades!C157</f>
        <v>0</v>
      </c>
      <c r="D157" s="9">
        <f t="shared" si="53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4"/>
        <v>0</v>
      </c>
      <c r="AC157" s="10">
        <f t="shared" si="55"/>
        <v>0</v>
      </c>
      <c r="AD157" s="10">
        <f t="shared" si="56"/>
        <v>0</v>
      </c>
      <c r="AE157" s="10">
        <f t="shared" si="57"/>
        <v>0</v>
      </c>
      <c r="AF157" s="10">
        <f t="shared" si="58"/>
        <v>0</v>
      </c>
      <c r="AG157" s="10">
        <f t="shared" si="59"/>
        <v>0</v>
      </c>
      <c r="AH157" s="10">
        <f t="shared" si="60"/>
        <v>0</v>
      </c>
      <c r="AI157" s="10">
        <f t="shared" si="61"/>
        <v>0</v>
      </c>
      <c r="AJ157" s="10">
        <f t="shared" si="62"/>
        <v>0</v>
      </c>
      <c r="AK157" s="10">
        <f t="shared" si="63"/>
        <v>0</v>
      </c>
      <c r="AL157" s="10">
        <f t="shared" si="64"/>
        <v>0</v>
      </c>
      <c r="AM157" s="10">
        <f t="shared" si="65"/>
        <v>0</v>
      </c>
      <c r="BC157" s="10">
        <f t="shared" si="68"/>
        <v>0</v>
      </c>
      <c r="BD157" s="10">
        <f t="shared" si="68"/>
        <v>0</v>
      </c>
      <c r="BE157" s="10">
        <f t="shared" si="68"/>
        <v>0</v>
      </c>
      <c r="BF157" s="10">
        <f t="shared" si="68"/>
        <v>0</v>
      </c>
      <c r="BG157" s="10">
        <f t="shared" si="68"/>
        <v>0</v>
      </c>
      <c r="BH157" s="10">
        <f t="shared" si="68"/>
        <v>0</v>
      </c>
      <c r="BI157" s="10">
        <f t="shared" si="68"/>
        <v>0</v>
      </c>
      <c r="BJ157" s="10">
        <f t="shared" si="68"/>
        <v>0</v>
      </c>
      <c r="BK157" s="10">
        <f t="shared" si="68"/>
        <v>0</v>
      </c>
      <c r="BL157" s="10">
        <f t="shared" si="68"/>
        <v>0</v>
      </c>
      <c r="BM157" s="10">
        <f t="shared" si="68"/>
        <v>0</v>
      </c>
      <c r="BN157" s="10">
        <f t="shared" si="68"/>
        <v>0</v>
      </c>
      <c r="BO157" s="10">
        <f t="shared" si="68"/>
        <v>0</v>
      </c>
      <c r="BP157" s="10">
        <f t="shared" si="68"/>
        <v>0</v>
      </c>
      <c r="BQ157" s="10">
        <f t="shared" si="68"/>
        <v>0</v>
      </c>
      <c r="BR157" s="10">
        <f t="shared" si="68"/>
        <v>0</v>
      </c>
      <c r="BS157" s="10">
        <f t="shared" si="67"/>
        <v>0</v>
      </c>
      <c r="BT157" s="10">
        <f t="shared" si="67"/>
        <v>0</v>
      </c>
      <c r="BU157" s="10">
        <f t="shared" si="67"/>
        <v>0</v>
      </c>
      <c r="BV157" s="10">
        <f t="shared" si="67"/>
        <v>0</v>
      </c>
      <c r="BW157" s="10">
        <f t="shared" si="67"/>
        <v>0</v>
      </c>
      <c r="BX157" s="10">
        <f t="shared" si="67"/>
        <v>0</v>
      </c>
      <c r="BY157" s="10">
        <f t="shared" si="67"/>
        <v>0</v>
      </c>
      <c r="BZ157" s="10">
        <f t="shared" si="67"/>
        <v>0</v>
      </c>
    </row>
    <row r="158" spans="1:78">
      <c r="A158">
        <f>Grades!A158</f>
        <v>0</v>
      </c>
      <c r="B158">
        <f>Grades!B158</f>
        <v>0</v>
      </c>
      <c r="C158">
        <f>Grades!C158</f>
        <v>0</v>
      </c>
      <c r="D158" s="9">
        <f t="shared" si="53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4"/>
        <v>0</v>
      </c>
      <c r="AC158" s="10">
        <f t="shared" si="55"/>
        <v>0</v>
      </c>
      <c r="AD158" s="10">
        <f t="shared" si="56"/>
        <v>0</v>
      </c>
      <c r="AE158" s="10">
        <f t="shared" si="57"/>
        <v>0</v>
      </c>
      <c r="AF158" s="10">
        <f t="shared" si="58"/>
        <v>0</v>
      </c>
      <c r="AG158" s="10">
        <f t="shared" si="59"/>
        <v>0</v>
      </c>
      <c r="AH158" s="10">
        <f t="shared" si="60"/>
        <v>0</v>
      </c>
      <c r="AI158" s="10">
        <f t="shared" si="61"/>
        <v>0</v>
      </c>
      <c r="AJ158" s="10">
        <f t="shared" si="62"/>
        <v>0</v>
      </c>
      <c r="AK158" s="10">
        <f t="shared" si="63"/>
        <v>0</v>
      </c>
      <c r="AL158" s="10">
        <f t="shared" si="64"/>
        <v>0</v>
      </c>
      <c r="AM158" s="10">
        <f t="shared" si="65"/>
        <v>0</v>
      </c>
      <c r="BC158" s="10">
        <f t="shared" si="68"/>
        <v>0</v>
      </c>
      <c r="BD158" s="10">
        <f t="shared" si="68"/>
        <v>0</v>
      </c>
      <c r="BE158" s="10">
        <f t="shared" si="68"/>
        <v>0</v>
      </c>
      <c r="BF158" s="10">
        <f t="shared" si="68"/>
        <v>0</v>
      </c>
      <c r="BG158" s="10">
        <f t="shared" si="68"/>
        <v>0</v>
      </c>
      <c r="BH158" s="10">
        <f t="shared" si="68"/>
        <v>0</v>
      </c>
      <c r="BI158" s="10">
        <f t="shared" si="68"/>
        <v>0</v>
      </c>
      <c r="BJ158" s="10">
        <f t="shared" si="68"/>
        <v>0</v>
      </c>
      <c r="BK158" s="10">
        <f t="shared" si="68"/>
        <v>0</v>
      </c>
      <c r="BL158" s="10">
        <f t="shared" si="68"/>
        <v>0</v>
      </c>
      <c r="BM158" s="10">
        <f t="shared" si="68"/>
        <v>0</v>
      </c>
      <c r="BN158" s="10">
        <f t="shared" si="68"/>
        <v>0</v>
      </c>
      <c r="BO158" s="10">
        <f t="shared" si="68"/>
        <v>0</v>
      </c>
      <c r="BP158" s="10">
        <f t="shared" si="68"/>
        <v>0</v>
      </c>
      <c r="BQ158" s="10">
        <f t="shared" si="68"/>
        <v>0</v>
      </c>
      <c r="BR158" s="10">
        <f t="shared" si="68"/>
        <v>0</v>
      </c>
      <c r="BS158" s="10">
        <f t="shared" si="67"/>
        <v>0</v>
      </c>
      <c r="BT158" s="10">
        <f t="shared" si="67"/>
        <v>0</v>
      </c>
      <c r="BU158" s="10">
        <f t="shared" si="67"/>
        <v>0</v>
      </c>
      <c r="BV158" s="10">
        <f t="shared" si="67"/>
        <v>0</v>
      </c>
      <c r="BW158" s="10">
        <f t="shared" si="67"/>
        <v>0</v>
      </c>
      <c r="BX158" s="10">
        <f t="shared" si="67"/>
        <v>0</v>
      </c>
      <c r="BY158" s="10">
        <f t="shared" si="67"/>
        <v>0</v>
      </c>
      <c r="BZ158" s="10">
        <f t="shared" si="67"/>
        <v>0</v>
      </c>
    </row>
    <row r="159" spans="1:78">
      <c r="A159">
        <f>Grades!A159</f>
        <v>0</v>
      </c>
      <c r="B159">
        <f>Grades!B159</f>
        <v>0</v>
      </c>
      <c r="C159">
        <f>Grades!C159</f>
        <v>0</v>
      </c>
      <c r="D159" s="9">
        <f t="shared" si="53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4"/>
        <v>0</v>
      </c>
      <c r="AC159" s="10">
        <f t="shared" si="55"/>
        <v>0</v>
      </c>
      <c r="AD159" s="10">
        <f t="shared" si="56"/>
        <v>0</v>
      </c>
      <c r="AE159" s="10">
        <f t="shared" si="57"/>
        <v>0</v>
      </c>
      <c r="AF159" s="10">
        <f t="shared" si="58"/>
        <v>0</v>
      </c>
      <c r="AG159" s="10">
        <f t="shared" si="59"/>
        <v>0</v>
      </c>
      <c r="AH159" s="10">
        <f t="shared" si="60"/>
        <v>0</v>
      </c>
      <c r="AI159" s="10">
        <f t="shared" si="61"/>
        <v>0</v>
      </c>
      <c r="AJ159" s="10">
        <f t="shared" si="62"/>
        <v>0</v>
      </c>
      <c r="AK159" s="10">
        <f t="shared" si="63"/>
        <v>0</v>
      </c>
      <c r="AL159" s="10">
        <f t="shared" si="64"/>
        <v>0</v>
      </c>
      <c r="AM159" s="10">
        <f t="shared" si="65"/>
        <v>0</v>
      </c>
      <c r="BC159" s="10">
        <f t="shared" si="68"/>
        <v>0</v>
      </c>
      <c r="BD159" s="10">
        <f t="shared" si="68"/>
        <v>0</v>
      </c>
      <c r="BE159" s="10">
        <f t="shared" si="68"/>
        <v>0</v>
      </c>
      <c r="BF159" s="10">
        <f t="shared" si="68"/>
        <v>0</v>
      </c>
      <c r="BG159" s="10">
        <f t="shared" si="68"/>
        <v>0</v>
      </c>
      <c r="BH159" s="10">
        <f t="shared" si="68"/>
        <v>0</v>
      </c>
      <c r="BI159" s="10">
        <f t="shared" si="68"/>
        <v>0</v>
      </c>
      <c r="BJ159" s="10">
        <f t="shared" si="68"/>
        <v>0</v>
      </c>
      <c r="BK159" s="10">
        <f t="shared" si="68"/>
        <v>0</v>
      </c>
      <c r="BL159" s="10">
        <f t="shared" si="68"/>
        <v>0</v>
      </c>
      <c r="BM159" s="10">
        <f t="shared" si="68"/>
        <v>0</v>
      </c>
      <c r="BN159" s="10">
        <f t="shared" si="68"/>
        <v>0</v>
      </c>
      <c r="BO159" s="10">
        <f t="shared" si="68"/>
        <v>0</v>
      </c>
      <c r="BP159" s="10">
        <f t="shared" si="68"/>
        <v>0</v>
      </c>
      <c r="BQ159" s="10">
        <f t="shared" si="68"/>
        <v>0</v>
      </c>
      <c r="BR159" s="10">
        <f t="shared" si="68"/>
        <v>0</v>
      </c>
      <c r="BS159" s="10">
        <f t="shared" si="67"/>
        <v>0</v>
      </c>
      <c r="BT159" s="10">
        <f t="shared" si="67"/>
        <v>0</v>
      </c>
      <c r="BU159" s="10">
        <f t="shared" si="67"/>
        <v>0</v>
      </c>
      <c r="BV159" s="10">
        <f t="shared" si="67"/>
        <v>0</v>
      </c>
      <c r="BW159" s="10">
        <f t="shared" si="67"/>
        <v>0</v>
      </c>
      <c r="BX159" s="10">
        <f t="shared" si="67"/>
        <v>0</v>
      </c>
      <c r="BY159" s="10">
        <f t="shared" si="67"/>
        <v>0</v>
      </c>
      <c r="BZ159" s="10">
        <f t="shared" si="67"/>
        <v>0</v>
      </c>
    </row>
    <row r="160" spans="1:78">
      <c r="A160">
        <f>Grades!A160</f>
        <v>0</v>
      </c>
      <c r="B160">
        <f>Grades!B160</f>
        <v>0</v>
      </c>
      <c r="C160">
        <f>Grades!C160</f>
        <v>0</v>
      </c>
      <c r="D160" s="9">
        <f t="shared" si="53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4"/>
        <v>0</v>
      </c>
      <c r="AC160" s="10">
        <f t="shared" si="55"/>
        <v>0</v>
      </c>
      <c r="AD160" s="10">
        <f t="shared" si="56"/>
        <v>0</v>
      </c>
      <c r="AE160" s="10">
        <f t="shared" si="57"/>
        <v>0</v>
      </c>
      <c r="AF160" s="10">
        <f t="shared" si="58"/>
        <v>0</v>
      </c>
      <c r="AG160" s="10">
        <f t="shared" si="59"/>
        <v>0</v>
      </c>
      <c r="AH160" s="10">
        <f t="shared" si="60"/>
        <v>0</v>
      </c>
      <c r="AI160" s="10">
        <f t="shared" si="61"/>
        <v>0</v>
      </c>
      <c r="AJ160" s="10">
        <f t="shared" si="62"/>
        <v>0</v>
      </c>
      <c r="AK160" s="10">
        <f t="shared" si="63"/>
        <v>0</v>
      </c>
      <c r="AL160" s="10">
        <f t="shared" si="64"/>
        <v>0</v>
      </c>
      <c r="AM160" s="10">
        <f t="shared" si="65"/>
        <v>0</v>
      </c>
      <c r="BC160" s="10">
        <f t="shared" si="68"/>
        <v>0</v>
      </c>
      <c r="BD160" s="10">
        <f t="shared" si="68"/>
        <v>0</v>
      </c>
      <c r="BE160" s="10">
        <f t="shared" si="68"/>
        <v>0</v>
      </c>
      <c r="BF160" s="10">
        <f t="shared" si="68"/>
        <v>0</v>
      </c>
      <c r="BG160" s="10">
        <f t="shared" si="68"/>
        <v>0</v>
      </c>
      <c r="BH160" s="10">
        <f t="shared" si="68"/>
        <v>0</v>
      </c>
      <c r="BI160" s="10">
        <f t="shared" si="68"/>
        <v>0</v>
      </c>
      <c r="BJ160" s="10">
        <f t="shared" si="68"/>
        <v>0</v>
      </c>
      <c r="BK160" s="10">
        <f t="shared" si="68"/>
        <v>0</v>
      </c>
      <c r="BL160" s="10">
        <f t="shared" si="68"/>
        <v>0</v>
      </c>
      <c r="BM160" s="10">
        <f t="shared" si="68"/>
        <v>0</v>
      </c>
      <c r="BN160" s="10">
        <f t="shared" si="68"/>
        <v>0</v>
      </c>
      <c r="BO160" s="10">
        <f t="shared" si="68"/>
        <v>0</v>
      </c>
      <c r="BP160" s="10">
        <f t="shared" si="68"/>
        <v>0</v>
      </c>
      <c r="BQ160" s="10">
        <f t="shared" si="68"/>
        <v>0</v>
      </c>
      <c r="BR160" s="10">
        <f t="shared" si="68"/>
        <v>0</v>
      </c>
      <c r="BS160" s="10">
        <f t="shared" si="67"/>
        <v>0</v>
      </c>
      <c r="BT160" s="10">
        <f t="shared" si="67"/>
        <v>0</v>
      </c>
      <c r="BU160" s="10">
        <f t="shared" si="67"/>
        <v>0</v>
      </c>
      <c r="BV160" s="10">
        <f t="shared" si="67"/>
        <v>0</v>
      </c>
      <c r="BW160" s="10">
        <f t="shared" si="67"/>
        <v>0</v>
      </c>
      <c r="BX160" s="10">
        <f t="shared" si="67"/>
        <v>0</v>
      </c>
      <c r="BY160" s="10">
        <f t="shared" si="67"/>
        <v>0</v>
      </c>
      <c r="BZ160" s="10">
        <f t="shared" si="67"/>
        <v>0</v>
      </c>
    </row>
    <row r="161" spans="1:78">
      <c r="A161">
        <f>Grades!A161</f>
        <v>0</v>
      </c>
      <c r="B161">
        <f>Grades!B161</f>
        <v>0</v>
      </c>
      <c r="C161">
        <f>Grades!C161</f>
        <v>0</v>
      </c>
      <c r="D161" s="9">
        <f t="shared" si="53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4"/>
        <v>0</v>
      </c>
      <c r="AC161" s="10">
        <f t="shared" si="55"/>
        <v>0</v>
      </c>
      <c r="AD161" s="10">
        <f t="shared" si="56"/>
        <v>0</v>
      </c>
      <c r="AE161" s="10">
        <f t="shared" si="57"/>
        <v>0</v>
      </c>
      <c r="AF161" s="10">
        <f t="shared" si="58"/>
        <v>0</v>
      </c>
      <c r="AG161" s="10">
        <f t="shared" si="59"/>
        <v>0</v>
      </c>
      <c r="AH161" s="10">
        <f t="shared" si="60"/>
        <v>0</v>
      </c>
      <c r="AI161" s="10">
        <f t="shared" si="61"/>
        <v>0</v>
      </c>
      <c r="AJ161" s="10">
        <f t="shared" si="62"/>
        <v>0</v>
      </c>
      <c r="AK161" s="10">
        <f t="shared" si="63"/>
        <v>0</v>
      </c>
      <c r="AL161" s="10">
        <f t="shared" si="64"/>
        <v>0</v>
      </c>
      <c r="AM161" s="10">
        <f t="shared" si="65"/>
        <v>0</v>
      </c>
      <c r="BC161" s="10">
        <f t="shared" si="68"/>
        <v>0</v>
      </c>
      <c r="BD161" s="10">
        <f t="shared" si="68"/>
        <v>0</v>
      </c>
      <c r="BE161" s="10">
        <f t="shared" si="68"/>
        <v>0</v>
      </c>
      <c r="BF161" s="10">
        <f t="shared" si="68"/>
        <v>0</v>
      </c>
      <c r="BG161" s="10">
        <f t="shared" si="68"/>
        <v>0</v>
      </c>
      <c r="BH161" s="10">
        <f t="shared" si="68"/>
        <v>0</v>
      </c>
      <c r="BI161" s="10">
        <f t="shared" si="68"/>
        <v>0</v>
      </c>
      <c r="BJ161" s="10">
        <f t="shared" si="68"/>
        <v>0</v>
      </c>
      <c r="BK161" s="10">
        <f t="shared" si="68"/>
        <v>0</v>
      </c>
      <c r="BL161" s="10">
        <f t="shared" si="68"/>
        <v>0</v>
      </c>
      <c r="BM161" s="10">
        <f t="shared" si="68"/>
        <v>0</v>
      </c>
      <c r="BN161" s="10">
        <f t="shared" si="68"/>
        <v>0</v>
      </c>
      <c r="BO161" s="10">
        <f t="shared" si="68"/>
        <v>0</v>
      </c>
      <c r="BP161" s="10">
        <f t="shared" si="68"/>
        <v>0</v>
      </c>
      <c r="BQ161" s="10">
        <f t="shared" si="68"/>
        <v>0</v>
      </c>
      <c r="BR161" s="10">
        <f t="shared" si="68"/>
        <v>0</v>
      </c>
      <c r="BS161" s="10">
        <f t="shared" si="67"/>
        <v>0</v>
      </c>
      <c r="BT161" s="10">
        <f t="shared" si="67"/>
        <v>0</v>
      </c>
      <c r="BU161" s="10">
        <f t="shared" si="67"/>
        <v>0</v>
      </c>
      <c r="BV161" s="10">
        <f t="shared" si="67"/>
        <v>0</v>
      </c>
      <c r="BW161" s="10">
        <f t="shared" si="67"/>
        <v>0</v>
      </c>
      <c r="BX161" s="10">
        <f t="shared" si="67"/>
        <v>0</v>
      </c>
      <c r="BY161" s="10">
        <f t="shared" si="67"/>
        <v>0</v>
      </c>
      <c r="BZ161" s="10">
        <f t="shared" si="67"/>
        <v>0</v>
      </c>
    </row>
    <row r="162" spans="1:78">
      <c r="A162">
        <f>Grades!A162</f>
        <v>0</v>
      </c>
      <c r="B162">
        <f>Grades!B162</f>
        <v>0</v>
      </c>
      <c r="C162">
        <f>Grades!C162</f>
        <v>0</v>
      </c>
      <c r="D162" s="9">
        <f t="shared" si="53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4"/>
        <v>0</v>
      </c>
      <c r="AC162" s="10">
        <f t="shared" si="55"/>
        <v>0</v>
      </c>
      <c r="AD162" s="10">
        <f t="shared" si="56"/>
        <v>0</v>
      </c>
      <c r="AE162" s="10">
        <f t="shared" si="57"/>
        <v>0</v>
      </c>
      <c r="AF162" s="10">
        <f t="shared" si="58"/>
        <v>0</v>
      </c>
      <c r="AG162" s="10">
        <f t="shared" si="59"/>
        <v>0</v>
      </c>
      <c r="AH162" s="10">
        <f t="shared" si="60"/>
        <v>0</v>
      </c>
      <c r="AI162" s="10">
        <f t="shared" si="61"/>
        <v>0</v>
      </c>
      <c r="AJ162" s="10">
        <f t="shared" si="62"/>
        <v>0</v>
      </c>
      <c r="AK162" s="10">
        <f t="shared" si="63"/>
        <v>0</v>
      </c>
      <c r="AL162" s="10">
        <f t="shared" si="64"/>
        <v>0</v>
      </c>
      <c r="AM162" s="10">
        <f t="shared" si="65"/>
        <v>0</v>
      </c>
      <c r="BC162" s="10">
        <f t="shared" si="68"/>
        <v>0</v>
      </c>
      <c r="BD162" s="10">
        <f t="shared" si="68"/>
        <v>0</v>
      </c>
      <c r="BE162" s="10">
        <f t="shared" si="68"/>
        <v>0</v>
      </c>
      <c r="BF162" s="10">
        <f t="shared" si="68"/>
        <v>0</v>
      </c>
      <c r="BG162" s="10">
        <f t="shared" si="68"/>
        <v>0</v>
      </c>
      <c r="BH162" s="10">
        <f t="shared" si="68"/>
        <v>0</v>
      </c>
      <c r="BI162" s="10">
        <f t="shared" si="68"/>
        <v>0</v>
      </c>
      <c r="BJ162" s="10">
        <f t="shared" si="68"/>
        <v>0</v>
      </c>
      <c r="BK162" s="10">
        <f t="shared" si="68"/>
        <v>0</v>
      </c>
      <c r="BL162" s="10">
        <f t="shared" si="68"/>
        <v>0</v>
      </c>
      <c r="BM162" s="10">
        <f t="shared" si="68"/>
        <v>0</v>
      </c>
      <c r="BN162" s="10">
        <f t="shared" si="68"/>
        <v>0</v>
      </c>
      <c r="BO162" s="10">
        <f t="shared" si="68"/>
        <v>0</v>
      </c>
      <c r="BP162" s="10">
        <f t="shared" si="68"/>
        <v>0</v>
      </c>
      <c r="BQ162" s="10">
        <f t="shared" si="68"/>
        <v>0</v>
      </c>
      <c r="BR162" s="10">
        <f t="shared" si="68"/>
        <v>0</v>
      </c>
      <c r="BS162" s="10">
        <f t="shared" si="67"/>
        <v>0</v>
      </c>
      <c r="BT162" s="10">
        <f t="shared" si="67"/>
        <v>0</v>
      </c>
      <c r="BU162" s="10">
        <f t="shared" si="67"/>
        <v>0</v>
      </c>
      <c r="BV162" s="10">
        <f t="shared" si="67"/>
        <v>0</v>
      </c>
      <c r="BW162" s="10">
        <f t="shared" si="67"/>
        <v>0</v>
      </c>
      <c r="BX162" s="10">
        <f t="shared" si="67"/>
        <v>0</v>
      </c>
      <c r="BY162" s="10">
        <f t="shared" si="67"/>
        <v>0</v>
      </c>
      <c r="BZ162" s="10">
        <f t="shared" si="67"/>
        <v>0</v>
      </c>
    </row>
    <row r="163" spans="1:78">
      <c r="A163">
        <f>Grades!A163</f>
        <v>0</v>
      </c>
      <c r="B163">
        <f>Grades!B163</f>
        <v>0</v>
      </c>
      <c r="C163">
        <f>Grades!C163</f>
        <v>0</v>
      </c>
      <c r="D163" s="9">
        <f t="shared" si="53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4"/>
        <v>0</v>
      </c>
      <c r="AC163" s="10">
        <f t="shared" si="55"/>
        <v>0</v>
      </c>
      <c r="AD163" s="10">
        <f t="shared" si="56"/>
        <v>0</v>
      </c>
      <c r="AE163" s="10">
        <f t="shared" si="57"/>
        <v>0</v>
      </c>
      <c r="AF163" s="10">
        <f t="shared" si="58"/>
        <v>0</v>
      </c>
      <c r="AG163" s="10">
        <f t="shared" si="59"/>
        <v>0</v>
      </c>
      <c r="AH163" s="10">
        <f t="shared" si="60"/>
        <v>0</v>
      </c>
      <c r="AI163" s="10">
        <f t="shared" si="61"/>
        <v>0</v>
      </c>
      <c r="AJ163" s="10">
        <f t="shared" si="62"/>
        <v>0</v>
      </c>
      <c r="AK163" s="10">
        <f t="shared" si="63"/>
        <v>0</v>
      </c>
      <c r="AL163" s="10">
        <f t="shared" si="64"/>
        <v>0</v>
      </c>
      <c r="AM163" s="10">
        <f t="shared" si="65"/>
        <v>0</v>
      </c>
      <c r="BC163" s="10">
        <f t="shared" si="68"/>
        <v>0</v>
      </c>
      <c r="BD163" s="10">
        <f t="shared" si="68"/>
        <v>0</v>
      </c>
      <c r="BE163" s="10">
        <f t="shared" si="68"/>
        <v>0</v>
      </c>
      <c r="BF163" s="10">
        <f t="shared" si="68"/>
        <v>0</v>
      </c>
      <c r="BG163" s="10">
        <f t="shared" si="68"/>
        <v>0</v>
      </c>
      <c r="BH163" s="10">
        <f t="shared" si="68"/>
        <v>0</v>
      </c>
      <c r="BI163" s="10">
        <f t="shared" si="68"/>
        <v>0</v>
      </c>
      <c r="BJ163" s="10">
        <f t="shared" si="68"/>
        <v>0</v>
      </c>
      <c r="BK163" s="10">
        <f t="shared" si="68"/>
        <v>0</v>
      </c>
      <c r="BL163" s="10">
        <f t="shared" si="68"/>
        <v>0</v>
      </c>
      <c r="BM163" s="10">
        <f t="shared" si="68"/>
        <v>0</v>
      </c>
      <c r="BN163" s="10">
        <f t="shared" si="68"/>
        <v>0</v>
      </c>
      <c r="BO163" s="10">
        <f t="shared" si="68"/>
        <v>0</v>
      </c>
      <c r="BP163" s="10">
        <f t="shared" si="68"/>
        <v>0</v>
      </c>
      <c r="BQ163" s="10">
        <f t="shared" si="68"/>
        <v>0</v>
      </c>
      <c r="BR163" s="10">
        <f t="shared" si="68"/>
        <v>0</v>
      </c>
      <c r="BS163" s="10">
        <f t="shared" si="67"/>
        <v>0</v>
      </c>
      <c r="BT163" s="10">
        <f t="shared" si="67"/>
        <v>0</v>
      </c>
      <c r="BU163" s="10">
        <f t="shared" si="67"/>
        <v>0</v>
      </c>
      <c r="BV163" s="10">
        <f t="shared" si="67"/>
        <v>0</v>
      </c>
      <c r="BW163" s="10">
        <f t="shared" si="67"/>
        <v>0</v>
      </c>
      <c r="BX163" s="10">
        <f t="shared" si="67"/>
        <v>0</v>
      </c>
      <c r="BY163" s="10">
        <f t="shared" si="67"/>
        <v>0</v>
      </c>
      <c r="BZ163" s="10">
        <f t="shared" si="67"/>
        <v>0</v>
      </c>
    </row>
    <row r="164" spans="1:78">
      <c r="A164">
        <f>Grades!A164</f>
        <v>0</v>
      </c>
      <c r="B164">
        <f>Grades!B164</f>
        <v>0</v>
      </c>
      <c r="C164">
        <f>Grades!C164</f>
        <v>0</v>
      </c>
      <c r="D164" s="9">
        <f t="shared" si="53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4"/>
        <v>0</v>
      </c>
      <c r="AC164" s="10">
        <f t="shared" si="55"/>
        <v>0</v>
      </c>
      <c r="AD164" s="10">
        <f t="shared" si="56"/>
        <v>0</v>
      </c>
      <c r="AE164" s="10">
        <f t="shared" si="57"/>
        <v>0</v>
      </c>
      <c r="AF164" s="10">
        <f t="shared" si="58"/>
        <v>0</v>
      </c>
      <c r="AG164" s="10">
        <f t="shared" si="59"/>
        <v>0</v>
      </c>
      <c r="AH164" s="10">
        <f t="shared" si="60"/>
        <v>0</v>
      </c>
      <c r="AI164" s="10">
        <f t="shared" si="61"/>
        <v>0</v>
      </c>
      <c r="AJ164" s="10">
        <f t="shared" si="62"/>
        <v>0</v>
      </c>
      <c r="AK164" s="10">
        <f t="shared" si="63"/>
        <v>0</v>
      </c>
      <c r="AL164" s="10">
        <f t="shared" si="64"/>
        <v>0</v>
      </c>
      <c r="AM164" s="10">
        <f t="shared" si="65"/>
        <v>0</v>
      </c>
      <c r="BC164" s="10">
        <f t="shared" si="68"/>
        <v>0</v>
      </c>
      <c r="BD164" s="10">
        <f t="shared" si="68"/>
        <v>0</v>
      </c>
      <c r="BE164" s="10">
        <f t="shared" si="68"/>
        <v>0</v>
      </c>
      <c r="BF164" s="10">
        <f t="shared" si="68"/>
        <v>0</v>
      </c>
      <c r="BG164" s="10">
        <f t="shared" si="68"/>
        <v>0</v>
      </c>
      <c r="BH164" s="10">
        <f t="shared" si="68"/>
        <v>0</v>
      </c>
      <c r="BI164" s="10">
        <f t="shared" si="68"/>
        <v>0</v>
      </c>
      <c r="BJ164" s="10">
        <f t="shared" si="68"/>
        <v>0</v>
      </c>
      <c r="BK164" s="10">
        <f t="shared" si="68"/>
        <v>0</v>
      </c>
      <c r="BL164" s="10">
        <f t="shared" si="68"/>
        <v>0</v>
      </c>
      <c r="BM164" s="10">
        <f t="shared" si="68"/>
        <v>0</v>
      </c>
      <c r="BN164" s="10">
        <f t="shared" si="68"/>
        <v>0</v>
      </c>
      <c r="BO164" s="10">
        <f t="shared" si="68"/>
        <v>0</v>
      </c>
      <c r="BP164" s="10">
        <f t="shared" si="68"/>
        <v>0</v>
      </c>
      <c r="BQ164" s="10">
        <f t="shared" si="68"/>
        <v>0</v>
      </c>
      <c r="BR164" s="10">
        <f t="shared" si="68"/>
        <v>0</v>
      </c>
      <c r="BS164" s="10">
        <f t="shared" si="67"/>
        <v>0</v>
      </c>
      <c r="BT164" s="10">
        <f t="shared" si="67"/>
        <v>0</v>
      </c>
      <c r="BU164" s="10">
        <f t="shared" si="67"/>
        <v>0</v>
      </c>
      <c r="BV164" s="10">
        <f t="shared" si="67"/>
        <v>0</v>
      </c>
      <c r="BW164" s="10">
        <f t="shared" si="67"/>
        <v>0</v>
      </c>
      <c r="BX164" s="10">
        <f t="shared" si="67"/>
        <v>0</v>
      </c>
      <c r="BY164" s="10">
        <f t="shared" si="67"/>
        <v>0</v>
      </c>
      <c r="BZ164" s="10">
        <f t="shared" si="67"/>
        <v>0</v>
      </c>
    </row>
    <row r="165" spans="1:78">
      <c r="A165">
        <f>Grades!A165</f>
        <v>0</v>
      </c>
      <c r="B165">
        <f>Grades!B165</f>
        <v>0</v>
      </c>
      <c r="C165">
        <f>Grades!C165</f>
        <v>0</v>
      </c>
      <c r="D165" s="9">
        <f t="shared" si="53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4"/>
        <v>0</v>
      </c>
      <c r="AC165" s="10">
        <f t="shared" si="55"/>
        <v>0</v>
      </c>
      <c r="AD165" s="10">
        <f t="shared" si="56"/>
        <v>0</v>
      </c>
      <c r="AE165" s="10">
        <f t="shared" si="57"/>
        <v>0</v>
      </c>
      <c r="AF165" s="10">
        <f t="shared" si="58"/>
        <v>0</v>
      </c>
      <c r="AG165" s="10">
        <f t="shared" si="59"/>
        <v>0</v>
      </c>
      <c r="AH165" s="10">
        <f t="shared" si="60"/>
        <v>0</v>
      </c>
      <c r="AI165" s="10">
        <f t="shared" si="61"/>
        <v>0</v>
      </c>
      <c r="AJ165" s="10">
        <f t="shared" si="62"/>
        <v>0</v>
      </c>
      <c r="AK165" s="10">
        <f t="shared" si="63"/>
        <v>0</v>
      </c>
      <c r="AL165" s="10">
        <f t="shared" si="64"/>
        <v>0</v>
      </c>
      <c r="AM165" s="10">
        <f t="shared" si="65"/>
        <v>0</v>
      </c>
      <c r="BC165" s="10">
        <f t="shared" si="68"/>
        <v>0</v>
      </c>
      <c r="BD165" s="10">
        <f t="shared" si="68"/>
        <v>0</v>
      </c>
      <c r="BE165" s="10">
        <f t="shared" si="68"/>
        <v>0</v>
      </c>
      <c r="BF165" s="10">
        <f t="shared" si="68"/>
        <v>0</v>
      </c>
      <c r="BG165" s="10">
        <f t="shared" si="68"/>
        <v>0</v>
      </c>
      <c r="BH165" s="10">
        <f t="shared" si="68"/>
        <v>0</v>
      </c>
      <c r="BI165" s="10">
        <f t="shared" si="68"/>
        <v>0</v>
      </c>
      <c r="BJ165" s="10">
        <f t="shared" si="68"/>
        <v>0</v>
      </c>
      <c r="BK165" s="10">
        <f t="shared" si="68"/>
        <v>0</v>
      </c>
      <c r="BL165" s="10">
        <f t="shared" si="68"/>
        <v>0</v>
      </c>
      <c r="BM165" s="10">
        <f t="shared" si="68"/>
        <v>0</v>
      </c>
      <c r="BN165" s="10">
        <f t="shared" si="68"/>
        <v>0</v>
      </c>
      <c r="BO165" s="10">
        <f t="shared" si="68"/>
        <v>0</v>
      </c>
      <c r="BP165" s="10">
        <f t="shared" si="68"/>
        <v>0</v>
      </c>
      <c r="BQ165" s="10">
        <f t="shared" si="68"/>
        <v>0</v>
      </c>
      <c r="BR165" s="10">
        <f t="shared" si="68"/>
        <v>0</v>
      </c>
      <c r="BS165" s="10">
        <f t="shared" si="67"/>
        <v>0</v>
      </c>
      <c r="BT165" s="10">
        <f t="shared" si="67"/>
        <v>0</v>
      </c>
      <c r="BU165" s="10">
        <f t="shared" si="67"/>
        <v>0</v>
      </c>
      <c r="BV165" s="10">
        <f t="shared" si="67"/>
        <v>0</v>
      </c>
      <c r="BW165" s="10">
        <f t="shared" si="67"/>
        <v>0</v>
      </c>
      <c r="BX165" s="10">
        <f t="shared" si="67"/>
        <v>0</v>
      </c>
      <c r="BY165" s="10">
        <f t="shared" si="67"/>
        <v>0</v>
      </c>
      <c r="BZ165" s="10">
        <f t="shared" si="67"/>
        <v>0</v>
      </c>
    </row>
    <row r="166" spans="1:78">
      <c r="A166">
        <f>Grades!A166</f>
        <v>0</v>
      </c>
      <c r="B166">
        <f>Grades!B166</f>
        <v>0</v>
      </c>
      <c r="C166">
        <f>Grades!C166</f>
        <v>0</v>
      </c>
      <c r="D166" s="9">
        <f t="shared" si="53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4"/>
        <v>0</v>
      </c>
      <c r="AC166" s="10">
        <f t="shared" si="55"/>
        <v>0</v>
      </c>
      <c r="AD166" s="10">
        <f t="shared" si="56"/>
        <v>0</v>
      </c>
      <c r="AE166" s="10">
        <f t="shared" si="57"/>
        <v>0</v>
      </c>
      <c r="AF166" s="10">
        <f t="shared" si="58"/>
        <v>0</v>
      </c>
      <c r="AG166" s="10">
        <f t="shared" si="59"/>
        <v>0</v>
      </c>
      <c r="AH166" s="10">
        <f t="shared" si="60"/>
        <v>0</v>
      </c>
      <c r="AI166" s="10">
        <f t="shared" si="61"/>
        <v>0</v>
      </c>
      <c r="AJ166" s="10">
        <f t="shared" si="62"/>
        <v>0</v>
      </c>
      <c r="AK166" s="10">
        <f t="shared" si="63"/>
        <v>0</v>
      </c>
      <c r="AL166" s="10">
        <f t="shared" si="64"/>
        <v>0</v>
      </c>
      <c r="AM166" s="10">
        <f t="shared" si="65"/>
        <v>0</v>
      </c>
      <c r="BC166" s="10">
        <f t="shared" si="68"/>
        <v>0</v>
      </c>
      <c r="BD166" s="10">
        <f t="shared" si="68"/>
        <v>0</v>
      </c>
      <c r="BE166" s="10">
        <f t="shared" si="68"/>
        <v>0</v>
      </c>
      <c r="BF166" s="10">
        <f t="shared" si="68"/>
        <v>0</v>
      </c>
      <c r="BG166" s="10">
        <f t="shared" si="68"/>
        <v>0</v>
      </c>
      <c r="BH166" s="10">
        <f t="shared" si="68"/>
        <v>0</v>
      </c>
      <c r="BI166" s="10">
        <f t="shared" si="68"/>
        <v>0</v>
      </c>
      <c r="BJ166" s="10">
        <f t="shared" si="68"/>
        <v>0</v>
      </c>
      <c r="BK166" s="10">
        <f t="shared" si="68"/>
        <v>0</v>
      </c>
      <c r="BL166" s="10">
        <f t="shared" si="68"/>
        <v>0</v>
      </c>
      <c r="BM166" s="10">
        <f t="shared" si="68"/>
        <v>0</v>
      </c>
      <c r="BN166" s="10">
        <f t="shared" si="68"/>
        <v>0</v>
      </c>
      <c r="BO166" s="10">
        <f t="shared" si="68"/>
        <v>0</v>
      </c>
      <c r="BP166" s="10">
        <f t="shared" si="68"/>
        <v>0</v>
      </c>
      <c r="BQ166" s="10">
        <f t="shared" si="68"/>
        <v>0</v>
      </c>
      <c r="BR166" s="10">
        <f t="shared" si="68"/>
        <v>0</v>
      </c>
      <c r="BS166" s="10">
        <f t="shared" si="67"/>
        <v>0</v>
      </c>
      <c r="BT166" s="10">
        <f t="shared" si="67"/>
        <v>0</v>
      </c>
      <c r="BU166" s="10">
        <f t="shared" si="67"/>
        <v>0</v>
      </c>
      <c r="BV166" s="10">
        <f t="shared" si="67"/>
        <v>0</v>
      </c>
      <c r="BW166" s="10">
        <f t="shared" si="67"/>
        <v>0</v>
      </c>
      <c r="BX166" s="10">
        <f t="shared" si="67"/>
        <v>0</v>
      </c>
      <c r="BY166" s="10">
        <f t="shared" si="67"/>
        <v>0</v>
      </c>
      <c r="BZ166" s="10">
        <f t="shared" si="67"/>
        <v>0</v>
      </c>
    </row>
    <row r="167" spans="1:78">
      <c r="A167">
        <f>Grades!A167</f>
        <v>0</v>
      </c>
      <c r="B167">
        <f>Grades!B167</f>
        <v>0</v>
      </c>
      <c r="C167">
        <f>Grades!C167</f>
        <v>0</v>
      </c>
      <c r="D167" s="9">
        <f t="shared" si="53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4"/>
        <v>0</v>
      </c>
      <c r="AC167" s="10">
        <f t="shared" si="55"/>
        <v>0</v>
      </c>
      <c r="AD167" s="10">
        <f t="shared" si="56"/>
        <v>0</v>
      </c>
      <c r="AE167" s="10">
        <f t="shared" si="57"/>
        <v>0</v>
      </c>
      <c r="AF167" s="10">
        <f t="shared" si="58"/>
        <v>0</v>
      </c>
      <c r="AG167" s="10">
        <f t="shared" si="59"/>
        <v>0</v>
      </c>
      <c r="AH167" s="10">
        <f t="shared" si="60"/>
        <v>0</v>
      </c>
      <c r="AI167" s="10">
        <f t="shared" si="61"/>
        <v>0</v>
      </c>
      <c r="AJ167" s="10">
        <f t="shared" si="62"/>
        <v>0</v>
      </c>
      <c r="AK167" s="10">
        <f t="shared" si="63"/>
        <v>0</v>
      </c>
      <c r="AL167" s="10">
        <f t="shared" si="64"/>
        <v>0</v>
      </c>
      <c r="AM167" s="10">
        <f t="shared" si="65"/>
        <v>0</v>
      </c>
      <c r="BC167" s="10">
        <f t="shared" si="68"/>
        <v>0</v>
      </c>
      <c r="BD167" s="10">
        <f t="shared" si="68"/>
        <v>0</v>
      </c>
      <c r="BE167" s="10">
        <f t="shared" si="68"/>
        <v>0</v>
      </c>
      <c r="BF167" s="10">
        <f t="shared" si="68"/>
        <v>0</v>
      </c>
      <c r="BG167" s="10">
        <f t="shared" si="68"/>
        <v>0</v>
      </c>
      <c r="BH167" s="10">
        <f t="shared" si="68"/>
        <v>0</v>
      </c>
      <c r="BI167" s="10">
        <f t="shared" si="68"/>
        <v>0</v>
      </c>
      <c r="BJ167" s="10">
        <f t="shared" si="68"/>
        <v>0</v>
      </c>
      <c r="BK167" s="10">
        <f t="shared" si="68"/>
        <v>0</v>
      </c>
      <c r="BL167" s="10">
        <f t="shared" si="68"/>
        <v>0</v>
      </c>
      <c r="BM167" s="10">
        <f t="shared" si="68"/>
        <v>0</v>
      </c>
      <c r="BN167" s="10">
        <f t="shared" si="68"/>
        <v>0</v>
      </c>
      <c r="BO167" s="10">
        <f t="shared" si="68"/>
        <v>0</v>
      </c>
      <c r="BP167" s="10">
        <f t="shared" si="68"/>
        <v>0</v>
      </c>
      <c r="BQ167" s="10">
        <f t="shared" si="68"/>
        <v>0</v>
      </c>
      <c r="BR167" s="10">
        <f t="shared" si="68"/>
        <v>0</v>
      </c>
      <c r="BS167" s="10">
        <f t="shared" si="67"/>
        <v>0</v>
      </c>
      <c r="BT167" s="10">
        <f t="shared" si="67"/>
        <v>0</v>
      </c>
      <c r="BU167" s="10">
        <f t="shared" si="67"/>
        <v>0</v>
      </c>
      <c r="BV167" s="10">
        <f t="shared" si="67"/>
        <v>0</v>
      </c>
      <c r="BW167" s="10">
        <f t="shared" si="67"/>
        <v>0</v>
      </c>
      <c r="BX167" s="10">
        <f t="shared" si="67"/>
        <v>0</v>
      </c>
      <c r="BY167" s="10">
        <f t="shared" si="67"/>
        <v>0</v>
      </c>
      <c r="BZ167" s="10">
        <f t="shared" si="67"/>
        <v>0</v>
      </c>
    </row>
    <row r="168" spans="1:78">
      <c r="A168">
        <f>Grades!A168</f>
        <v>0</v>
      </c>
      <c r="B168">
        <f>Grades!B168</f>
        <v>0</v>
      </c>
      <c r="C168">
        <f>Grades!C168</f>
        <v>0</v>
      </c>
      <c r="D168" s="9">
        <f t="shared" si="53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4"/>
        <v>0</v>
      </c>
      <c r="AC168" s="10">
        <f t="shared" si="55"/>
        <v>0</v>
      </c>
      <c r="AD168" s="10">
        <f t="shared" si="56"/>
        <v>0</v>
      </c>
      <c r="AE168" s="10">
        <f t="shared" si="57"/>
        <v>0</v>
      </c>
      <c r="AF168" s="10">
        <f t="shared" si="58"/>
        <v>0</v>
      </c>
      <c r="AG168" s="10">
        <f t="shared" si="59"/>
        <v>0</v>
      </c>
      <c r="AH168" s="10">
        <f t="shared" si="60"/>
        <v>0</v>
      </c>
      <c r="AI168" s="10">
        <f t="shared" si="61"/>
        <v>0</v>
      </c>
      <c r="AJ168" s="10">
        <f t="shared" si="62"/>
        <v>0</v>
      </c>
      <c r="AK168" s="10">
        <f t="shared" si="63"/>
        <v>0</v>
      </c>
      <c r="AL168" s="10">
        <f t="shared" si="64"/>
        <v>0</v>
      </c>
      <c r="AM168" s="10">
        <f t="shared" si="65"/>
        <v>0</v>
      </c>
      <c r="BC168" s="10">
        <f t="shared" si="68"/>
        <v>0</v>
      </c>
      <c r="BD168" s="10">
        <f t="shared" si="68"/>
        <v>0</v>
      </c>
      <c r="BE168" s="10">
        <f t="shared" si="68"/>
        <v>0</v>
      </c>
      <c r="BF168" s="10">
        <f t="shared" si="68"/>
        <v>0</v>
      </c>
      <c r="BG168" s="10">
        <f t="shared" si="68"/>
        <v>0</v>
      </c>
      <c r="BH168" s="10">
        <f t="shared" si="68"/>
        <v>0</v>
      </c>
      <c r="BI168" s="10">
        <f t="shared" si="68"/>
        <v>0</v>
      </c>
      <c r="BJ168" s="10">
        <f t="shared" si="68"/>
        <v>0</v>
      </c>
      <c r="BK168" s="10">
        <f t="shared" si="68"/>
        <v>0</v>
      </c>
      <c r="BL168" s="10">
        <f t="shared" si="68"/>
        <v>0</v>
      </c>
      <c r="BM168" s="10">
        <f t="shared" si="68"/>
        <v>0</v>
      </c>
      <c r="BN168" s="10">
        <f t="shared" si="68"/>
        <v>0</v>
      </c>
      <c r="BO168" s="10">
        <f t="shared" si="68"/>
        <v>0</v>
      </c>
      <c r="BP168" s="10">
        <f t="shared" si="68"/>
        <v>0</v>
      </c>
      <c r="BQ168" s="10">
        <f t="shared" si="68"/>
        <v>0</v>
      </c>
      <c r="BR168" s="10">
        <f t="shared" si="68"/>
        <v>0</v>
      </c>
      <c r="BS168" s="10">
        <f t="shared" si="67"/>
        <v>0</v>
      </c>
      <c r="BT168" s="10">
        <f t="shared" si="67"/>
        <v>0</v>
      </c>
      <c r="BU168" s="10">
        <f t="shared" si="67"/>
        <v>0</v>
      </c>
      <c r="BV168" s="10">
        <f t="shared" si="67"/>
        <v>0</v>
      </c>
      <c r="BW168" s="10">
        <f t="shared" si="67"/>
        <v>0</v>
      </c>
      <c r="BX168" s="10">
        <f t="shared" si="67"/>
        <v>0</v>
      </c>
      <c r="BY168" s="10">
        <f t="shared" si="67"/>
        <v>0</v>
      </c>
      <c r="BZ168" s="10">
        <f t="shared" si="67"/>
        <v>0</v>
      </c>
    </row>
    <row r="169" spans="1:78">
      <c r="A169">
        <f>Grades!A169</f>
        <v>0</v>
      </c>
      <c r="B169">
        <f>Grades!B169</f>
        <v>0</v>
      </c>
      <c r="C169">
        <f>Grades!C169</f>
        <v>0</v>
      </c>
      <c r="D169" s="9">
        <f t="shared" si="53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4"/>
        <v>0</v>
      </c>
      <c r="AC169" s="10">
        <f t="shared" si="55"/>
        <v>0</v>
      </c>
      <c r="AD169" s="10">
        <f t="shared" si="56"/>
        <v>0</v>
      </c>
      <c r="AE169" s="10">
        <f t="shared" si="57"/>
        <v>0</v>
      </c>
      <c r="AF169" s="10">
        <f t="shared" si="58"/>
        <v>0</v>
      </c>
      <c r="AG169" s="10">
        <f t="shared" si="59"/>
        <v>0</v>
      </c>
      <c r="AH169" s="10">
        <f t="shared" si="60"/>
        <v>0</v>
      </c>
      <c r="AI169" s="10">
        <f t="shared" si="61"/>
        <v>0</v>
      </c>
      <c r="AJ169" s="10">
        <f t="shared" si="62"/>
        <v>0</v>
      </c>
      <c r="AK169" s="10">
        <f t="shared" si="63"/>
        <v>0</v>
      </c>
      <c r="AL169" s="10">
        <f t="shared" si="64"/>
        <v>0</v>
      </c>
      <c r="AM169" s="10">
        <f t="shared" si="65"/>
        <v>0</v>
      </c>
      <c r="BC169" s="10">
        <f t="shared" si="68"/>
        <v>0</v>
      </c>
      <c r="BD169" s="10">
        <f t="shared" si="68"/>
        <v>0</v>
      </c>
      <c r="BE169" s="10">
        <f t="shared" si="68"/>
        <v>0</v>
      </c>
      <c r="BF169" s="10">
        <f t="shared" si="68"/>
        <v>0</v>
      </c>
      <c r="BG169" s="10">
        <f t="shared" si="68"/>
        <v>0</v>
      </c>
      <c r="BH169" s="10">
        <f t="shared" si="68"/>
        <v>0</v>
      </c>
      <c r="BI169" s="10">
        <f t="shared" si="68"/>
        <v>0</v>
      </c>
      <c r="BJ169" s="10">
        <f t="shared" si="68"/>
        <v>0</v>
      </c>
      <c r="BK169" s="10">
        <f t="shared" si="68"/>
        <v>0</v>
      </c>
      <c r="BL169" s="10">
        <f t="shared" si="68"/>
        <v>0</v>
      </c>
      <c r="BM169" s="10">
        <f t="shared" si="68"/>
        <v>0</v>
      </c>
      <c r="BN169" s="10">
        <f t="shared" si="68"/>
        <v>0</v>
      </c>
      <c r="BO169" s="10">
        <f t="shared" si="68"/>
        <v>0</v>
      </c>
      <c r="BP169" s="10">
        <f t="shared" si="68"/>
        <v>0</v>
      </c>
      <c r="BQ169" s="10">
        <f t="shared" si="68"/>
        <v>0</v>
      </c>
      <c r="BR169" s="10">
        <f t="shared" si="68"/>
        <v>0</v>
      </c>
      <c r="BS169" s="10">
        <f t="shared" si="67"/>
        <v>0</v>
      </c>
      <c r="BT169" s="10">
        <f t="shared" si="67"/>
        <v>0</v>
      </c>
      <c r="BU169" s="10">
        <f t="shared" si="67"/>
        <v>0</v>
      </c>
      <c r="BV169" s="10">
        <f t="shared" si="67"/>
        <v>0</v>
      </c>
      <c r="BW169" s="10">
        <f t="shared" si="67"/>
        <v>0</v>
      </c>
      <c r="BX169" s="10">
        <f t="shared" si="67"/>
        <v>0</v>
      </c>
      <c r="BY169" s="10">
        <f t="shared" si="67"/>
        <v>0</v>
      </c>
      <c r="BZ169" s="10">
        <f t="shared" si="67"/>
        <v>0</v>
      </c>
    </row>
    <row r="170" spans="1:78">
      <c r="A170">
        <f>Grades!A170</f>
        <v>0</v>
      </c>
      <c r="B170">
        <f>Grades!B170</f>
        <v>0</v>
      </c>
      <c r="C170">
        <f>Grades!C170</f>
        <v>0</v>
      </c>
      <c r="D170" s="9">
        <f t="shared" si="53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4"/>
        <v>0</v>
      </c>
      <c r="AC170" s="10">
        <f t="shared" si="55"/>
        <v>0</v>
      </c>
      <c r="AD170" s="10">
        <f t="shared" si="56"/>
        <v>0</v>
      </c>
      <c r="AE170" s="10">
        <f t="shared" si="57"/>
        <v>0</v>
      </c>
      <c r="AF170" s="10">
        <f t="shared" si="58"/>
        <v>0</v>
      </c>
      <c r="AG170" s="10">
        <f t="shared" si="59"/>
        <v>0</v>
      </c>
      <c r="AH170" s="10">
        <f t="shared" si="60"/>
        <v>0</v>
      </c>
      <c r="AI170" s="10">
        <f t="shared" si="61"/>
        <v>0</v>
      </c>
      <c r="AJ170" s="10">
        <f t="shared" si="62"/>
        <v>0</v>
      </c>
      <c r="AK170" s="10">
        <f t="shared" si="63"/>
        <v>0</v>
      </c>
      <c r="AL170" s="10">
        <f t="shared" si="64"/>
        <v>0</v>
      </c>
      <c r="AM170" s="10">
        <f t="shared" si="65"/>
        <v>0</v>
      </c>
      <c r="BC170" s="10">
        <f t="shared" si="68"/>
        <v>0</v>
      </c>
      <c r="BD170" s="10">
        <f t="shared" si="68"/>
        <v>0</v>
      </c>
      <c r="BE170" s="10">
        <f t="shared" si="68"/>
        <v>0</v>
      </c>
      <c r="BF170" s="10">
        <f t="shared" si="68"/>
        <v>0</v>
      </c>
      <c r="BG170" s="10">
        <f t="shared" si="68"/>
        <v>0</v>
      </c>
      <c r="BH170" s="10">
        <f t="shared" si="68"/>
        <v>0</v>
      </c>
      <c r="BI170" s="10">
        <f t="shared" si="68"/>
        <v>0</v>
      </c>
      <c r="BJ170" s="10">
        <f t="shared" si="68"/>
        <v>0</v>
      </c>
      <c r="BK170" s="10">
        <f t="shared" si="68"/>
        <v>0</v>
      </c>
      <c r="BL170" s="10">
        <f t="shared" si="68"/>
        <v>0</v>
      </c>
      <c r="BM170" s="10">
        <f t="shared" si="68"/>
        <v>0</v>
      </c>
      <c r="BN170" s="10">
        <f t="shared" si="68"/>
        <v>0</v>
      </c>
      <c r="BO170" s="10">
        <f t="shared" si="68"/>
        <v>0</v>
      </c>
      <c r="BP170" s="10">
        <f t="shared" si="68"/>
        <v>0</v>
      </c>
      <c r="BQ170" s="10">
        <f t="shared" si="68"/>
        <v>0</v>
      </c>
      <c r="BR170" s="10">
        <f t="shared" si="68"/>
        <v>0</v>
      </c>
      <c r="BS170" s="10">
        <f t="shared" si="67"/>
        <v>0</v>
      </c>
      <c r="BT170" s="10">
        <f t="shared" si="67"/>
        <v>0</v>
      </c>
      <c r="BU170" s="10">
        <f t="shared" si="67"/>
        <v>0</v>
      </c>
      <c r="BV170" s="10">
        <f t="shared" si="67"/>
        <v>0</v>
      </c>
      <c r="BW170" s="10">
        <f t="shared" si="67"/>
        <v>0</v>
      </c>
      <c r="BX170" s="10">
        <f t="shared" si="67"/>
        <v>0</v>
      </c>
      <c r="BY170" s="10">
        <f t="shared" si="67"/>
        <v>0</v>
      </c>
      <c r="BZ170" s="10">
        <f t="shared" si="67"/>
        <v>0</v>
      </c>
    </row>
    <row r="171" spans="1:78">
      <c r="A171">
        <f>Grades!A171</f>
        <v>0</v>
      </c>
      <c r="B171">
        <f>Grades!B171</f>
        <v>0</v>
      </c>
      <c r="C171">
        <f>Grades!C171</f>
        <v>0</v>
      </c>
      <c r="D171" s="9">
        <f t="shared" si="53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4"/>
        <v>0</v>
      </c>
      <c r="AC171" s="10">
        <f t="shared" si="55"/>
        <v>0</v>
      </c>
      <c r="AD171" s="10">
        <f t="shared" si="56"/>
        <v>0</v>
      </c>
      <c r="AE171" s="10">
        <f t="shared" si="57"/>
        <v>0</v>
      </c>
      <c r="AF171" s="10">
        <f t="shared" si="58"/>
        <v>0</v>
      </c>
      <c r="AG171" s="10">
        <f t="shared" si="59"/>
        <v>0</v>
      </c>
      <c r="AH171" s="10">
        <f t="shared" si="60"/>
        <v>0</v>
      </c>
      <c r="AI171" s="10">
        <f t="shared" si="61"/>
        <v>0</v>
      </c>
      <c r="AJ171" s="10">
        <f t="shared" si="62"/>
        <v>0</v>
      </c>
      <c r="AK171" s="10">
        <f t="shared" si="63"/>
        <v>0</v>
      </c>
      <c r="AL171" s="10">
        <f t="shared" si="64"/>
        <v>0</v>
      </c>
      <c r="AM171" s="10">
        <f t="shared" si="65"/>
        <v>0</v>
      </c>
      <c r="BC171" s="10">
        <f t="shared" si="68"/>
        <v>0</v>
      </c>
      <c r="BD171" s="10">
        <f t="shared" si="68"/>
        <v>0</v>
      </c>
      <c r="BE171" s="10">
        <f t="shared" si="68"/>
        <v>0</v>
      </c>
      <c r="BF171" s="10">
        <f t="shared" si="68"/>
        <v>0</v>
      </c>
      <c r="BG171" s="10">
        <f t="shared" si="68"/>
        <v>0</v>
      </c>
      <c r="BH171" s="10">
        <f t="shared" si="68"/>
        <v>0</v>
      </c>
      <c r="BI171" s="10">
        <f t="shared" si="68"/>
        <v>0</v>
      </c>
      <c r="BJ171" s="10">
        <f t="shared" si="68"/>
        <v>0</v>
      </c>
      <c r="BK171" s="10">
        <f t="shared" si="68"/>
        <v>0</v>
      </c>
      <c r="BL171" s="10">
        <f t="shared" si="68"/>
        <v>0</v>
      </c>
      <c r="BM171" s="10">
        <f t="shared" si="68"/>
        <v>0</v>
      </c>
      <c r="BN171" s="10">
        <f t="shared" si="68"/>
        <v>0</v>
      </c>
      <c r="BO171" s="10">
        <f t="shared" si="68"/>
        <v>0</v>
      </c>
      <c r="BP171" s="10">
        <f t="shared" si="68"/>
        <v>0</v>
      </c>
      <c r="BQ171" s="10">
        <f t="shared" si="68"/>
        <v>0</v>
      </c>
      <c r="BR171" s="10">
        <f t="shared" ref="BR171:BZ186" si="69">IF(BR$7&gt;0,SUMIF($E$8:$Z$8,BR$6,$E171:$Z171)/BR$7,0)</f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69"/>
        <v>0</v>
      </c>
      <c r="BX171" s="10">
        <f t="shared" si="69"/>
        <v>0</v>
      </c>
      <c r="BY171" s="10">
        <f t="shared" si="69"/>
        <v>0</v>
      </c>
      <c r="BZ171" s="10">
        <f t="shared" si="69"/>
        <v>0</v>
      </c>
    </row>
    <row r="172" spans="1:78">
      <c r="A172">
        <f>Grades!A172</f>
        <v>0</v>
      </c>
      <c r="B172">
        <f>Grades!B172</f>
        <v>0</v>
      </c>
      <c r="C172">
        <f>Grades!C172</f>
        <v>0</v>
      </c>
      <c r="D172" s="9">
        <f t="shared" si="53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4"/>
        <v>0</v>
      </c>
      <c r="AC172" s="10">
        <f t="shared" si="55"/>
        <v>0</v>
      </c>
      <c r="AD172" s="10">
        <f t="shared" si="56"/>
        <v>0</v>
      </c>
      <c r="AE172" s="10">
        <f t="shared" si="57"/>
        <v>0</v>
      </c>
      <c r="AF172" s="10">
        <f t="shared" si="58"/>
        <v>0</v>
      </c>
      <c r="AG172" s="10">
        <f t="shared" si="59"/>
        <v>0</v>
      </c>
      <c r="AH172" s="10">
        <f t="shared" si="60"/>
        <v>0</v>
      </c>
      <c r="AI172" s="10">
        <f t="shared" si="61"/>
        <v>0</v>
      </c>
      <c r="AJ172" s="10">
        <f t="shared" si="62"/>
        <v>0</v>
      </c>
      <c r="AK172" s="10">
        <f t="shared" si="63"/>
        <v>0</v>
      </c>
      <c r="AL172" s="10">
        <f t="shared" si="64"/>
        <v>0</v>
      </c>
      <c r="AM172" s="10">
        <f t="shared" si="65"/>
        <v>0</v>
      </c>
      <c r="BC172" s="10">
        <f t="shared" ref="BC172:BR187" si="70">IF(BC$7&gt;0,SUMIF($E$8:$Z$8,BC$6,$E172:$Z172)/BC$7,0)</f>
        <v>0</v>
      </c>
      <c r="BD172" s="10">
        <f t="shared" si="70"/>
        <v>0</v>
      </c>
      <c r="BE172" s="10">
        <f t="shared" si="70"/>
        <v>0</v>
      </c>
      <c r="BF172" s="10">
        <f t="shared" si="70"/>
        <v>0</v>
      </c>
      <c r="BG172" s="10">
        <f t="shared" si="70"/>
        <v>0</v>
      </c>
      <c r="BH172" s="10">
        <f t="shared" si="70"/>
        <v>0</v>
      </c>
      <c r="BI172" s="10">
        <f t="shared" si="70"/>
        <v>0</v>
      </c>
      <c r="BJ172" s="10">
        <f t="shared" si="70"/>
        <v>0</v>
      </c>
      <c r="BK172" s="10">
        <f t="shared" si="70"/>
        <v>0</v>
      </c>
      <c r="BL172" s="10">
        <f t="shared" si="70"/>
        <v>0</v>
      </c>
      <c r="BM172" s="10">
        <f t="shared" si="70"/>
        <v>0</v>
      </c>
      <c r="BN172" s="10">
        <f t="shared" si="70"/>
        <v>0</v>
      </c>
      <c r="BO172" s="10">
        <f t="shared" si="70"/>
        <v>0</v>
      </c>
      <c r="BP172" s="10">
        <f t="shared" si="70"/>
        <v>0</v>
      </c>
      <c r="BQ172" s="10">
        <f t="shared" si="70"/>
        <v>0</v>
      </c>
      <c r="BR172" s="10">
        <f t="shared" si="70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69"/>
        <v>0</v>
      </c>
      <c r="BX172" s="10">
        <f t="shared" si="69"/>
        <v>0</v>
      </c>
      <c r="BY172" s="10">
        <f t="shared" si="69"/>
        <v>0</v>
      </c>
      <c r="BZ172" s="10">
        <f t="shared" si="69"/>
        <v>0</v>
      </c>
    </row>
    <row r="173" spans="1:78">
      <c r="A173">
        <f>Grades!A173</f>
        <v>0</v>
      </c>
      <c r="B173">
        <f>Grades!B173</f>
        <v>0</v>
      </c>
      <c r="C173">
        <f>Grades!C173</f>
        <v>0</v>
      </c>
      <c r="D173" s="9">
        <f t="shared" si="53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4"/>
        <v>0</v>
      </c>
      <c r="AC173" s="10">
        <f t="shared" si="55"/>
        <v>0</v>
      </c>
      <c r="AD173" s="10">
        <f t="shared" si="56"/>
        <v>0</v>
      </c>
      <c r="AE173" s="10">
        <f t="shared" si="57"/>
        <v>0</v>
      </c>
      <c r="AF173" s="10">
        <f t="shared" si="58"/>
        <v>0</v>
      </c>
      <c r="AG173" s="10">
        <f t="shared" si="59"/>
        <v>0</v>
      </c>
      <c r="AH173" s="10">
        <f t="shared" si="60"/>
        <v>0</v>
      </c>
      <c r="AI173" s="10">
        <f t="shared" si="61"/>
        <v>0</v>
      </c>
      <c r="AJ173" s="10">
        <f t="shared" si="62"/>
        <v>0</v>
      </c>
      <c r="AK173" s="10">
        <f t="shared" si="63"/>
        <v>0</v>
      </c>
      <c r="AL173" s="10">
        <f t="shared" si="64"/>
        <v>0</v>
      </c>
      <c r="AM173" s="10">
        <f t="shared" si="65"/>
        <v>0</v>
      </c>
      <c r="BC173" s="10">
        <f t="shared" si="70"/>
        <v>0</v>
      </c>
      <c r="BD173" s="10">
        <f t="shared" si="70"/>
        <v>0</v>
      </c>
      <c r="BE173" s="10">
        <f t="shared" si="70"/>
        <v>0</v>
      </c>
      <c r="BF173" s="10">
        <f t="shared" si="70"/>
        <v>0</v>
      </c>
      <c r="BG173" s="10">
        <f t="shared" si="70"/>
        <v>0</v>
      </c>
      <c r="BH173" s="10">
        <f t="shared" si="70"/>
        <v>0</v>
      </c>
      <c r="BI173" s="10">
        <f t="shared" si="70"/>
        <v>0</v>
      </c>
      <c r="BJ173" s="10">
        <f t="shared" si="70"/>
        <v>0</v>
      </c>
      <c r="BK173" s="10">
        <f t="shared" si="70"/>
        <v>0</v>
      </c>
      <c r="BL173" s="10">
        <f t="shared" si="70"/>
        <v>0</v>
      </c>
      <c r="BM173" s="10">
        <f t="shared" si="70"/>
        <v>0</v>
      </c>
      <c r="BN173" s="10">
        <f t="shared" si="70"/>
        <v>0</v>
      </c>
      <c r="BO173" s="10">
        <f t="shared" si="70"/>
        <v>0</v>
      </c>
      <c r="BP173" s="10">
        <f t="shared" si="70"/>
        <v>0</v>
      </c>
      <c r="BQ173" s="10">
        <f t="shared" si="70"/>
        <v>0</v>
      </c>
      <c r="BR173" s="10">
        <f t="shared" si="70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69"/>
        <v>0</v>
      </c>
      <c r="BX173" s="10">
        <f t="shared" si="69"/>
        <v>0</v>
      </c>
      <c r="BY173" s="10">
        <f t="shared" si="69"/>
        <v>0</v>
      </c>
      <c r="BZ173" s="10">
        <f t="shared" si="69"/>
        <v>0</v>
      </c>
    </row>
    <row r="174" spans="1:78">
      <c r="A174">
        <f>Grades!A174</f>
        <v>0</v>
      </c>
      <c r="B174">
        <f>Grades!B174</f>
        <v>0</v>
      </c>
      <c r="C174">
        <f>Grades!C174</f>
        <v>0</v>
      </c>
      <c r="D174" s="9">
        <f t="shared" si="53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4"/>
        <v>0</v>
      </c>
      <c r="AC174" s="10">
        <f t="shared" si="55"/>
        <v>0</v>
      </c>
      <c r="AD174" s="10">
        <f t="shared" si="56"/>
        <v>0</v>
      </c>
      <c r="AE174" s="10">
        <f t="shared" si="57"/>
        <v>0</v>
      </c>
      <c r="AF174" s="10">
        <f t="shared" si="58"/>
        <v>0</v>
      </c>
      <c r="AG174" s="10">
        <f t="shared" si="59"/>
        <v>0</v>
      </c>
      <c r="AH174" s="10">
        <f t="shared" si="60"/>
        <v>0</v>
      </c>
      <c r="AI174" s="10">
        <f t="shared" si="61"/>
        <v>0</v>
      </c>
      <c r="AJ174" s="10">
        <f t="shared" si="62"/>
        <v>0</v>
      </c>
      <c r="AK174" s="10">
        <f t="shared" si="63"/>
        <v>0</v>
      </c>
      <c r="AL174" s="10">
        <f t="shared" si="64"/>
        <v>0</v>
      </c>
      <c r="AM174" s="10">
        <f t="shared" si="65"/>
        <v>0</v>
      </c>
      <c r="BC174" s="10">
        <f t="shared" si="70"/>
        <v>0</v>
      </c>
      <c r="BD174" s="10">
        <f t="shared" si="70"/>
        <v>0</v>
      </c>
      <c r="BE174" s="10">
        <f t="shared" si="70"/>
        <v>0</v>
      </c>
      <c r="BF174" s="10">
        <f t="shared" si="70"/>
        <v>0</v>
      </c>
      <c r="BG174" s="10">
        <f t="shared" si="70"/>
        <v>0</v>
      </c>
      <c r="BH174" s="10">
        <f t="shared" si="70"/>
        <v>0</v>
      </c>
      <c r="BI174" s="10">
        <f t="shared" si="70"/>
        <v>0</v>
      </c>
      <c r="BJ174" s="10">
        <f t="shared" si="70"/>
        <v>0</v>
      </c>
      <c r="BK174" s="10">
        <f t="shared" si="70"/>
        <v>0</v>
      </c>
      <c r="BL174" s="10">
        <f t="shared" si="70"/>
        <v>0</v>
      </c>
      <c r="BM174" s="10">
        <f t="shared" si="70"/>
        <v>0</v>
      </c>
      <c r="BN174" s="10">
        <f t="shared" si="70"/>
        <v>0</v>
      </c>
      <c r="BO174" s="10">
        <f t="shared" si="70"/>
        <v>0</v>
      </c>
      <c r="BP174" s="10">
        <f t="shared" si="70"/>
        <v>0</v>
      </c>
      <c r="BQ174" s="10">
        <f t="shared" si="70"/>
        <v>0</v>
      </c>
      <c r="BR174" s="10">
        <f t="shared" si="70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69"/>
        <v>0</v>
      </c>
      <c r="BX174" s="10">
        <f t="shared" si="69"/>
        <v>0</v>
      </c>
      <c r="BY174" s="10">
        <f t="shared" si="69"/>
        <v>0</v>
      </c>
      <c r="BZ174" s="10">
        <f t="shared" si="69"/>
        <v>0</v>
      </c>
    </row>
    <row r="175" spans="1:78">
      <c r="A175">
        <f>Grades!A175</f>
        <v>0</v>
      </c>
      <c r="B175">
        <f>Grades!B175</f>
        <v>0</v>
      </c>
      <c r="C175">
        <f>Grades!C175</f>
        <v>0</v>
      </c>
      <c r="D175" s="9">
        <f t="shared" si="53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4"/>
        <v>0</v>
      </c>
      <c r="AC175" s="10">
        <f t="shared" si="55"/>
        <v>0</v>
      </c>
      <c r="AD175" s="10">
        <f t="shared" si="56"/>
        <v>0</v>
      </c>
      <c r="AE175" s="10">
        <f t="shared" si="57"/>
        <v>0</v>
      </c>
      <c r="AF175" s="10">
        <f t="shared" si="58"/>
        <v>0</v>
      </c>
      <c r="AG175" s="10">
        <f t="shared" si="59"/>
        <v>0</v>
      </c>
      <c r="AH175" s="10">
        <f t="shared" si="60"/>
        <v>0</v>
      </c>
      <c r="AI175" s="10">
        <f t="shared" si="61"/>
        <v>0</v>
      </c>
      <c r="AJ175" s="10">
        <f t="shared" si="62"/>
        <v>0</v>
      </c>
      <c r="AK175" s="10">
        <f t="shared" si="63"/>
        <v>0</v>
      </c>
      <c r="AL175" s="10">
        <f t="shared" si="64"/>
        <v>0</v>
      </c>
      <c r="AM175" s="10">
        <f t="shared" si="65"/>
        <v>0</v>
      </c>
      <c r="BC175" s="10">
        <f t="shared" si="70"/>
        <v>0</v>
      </c>
      <c r="BD175" s="10">
        <f t="shared" si="70"/>
        <v>0</v>
      </c>
      <c r="BE175" s="10">
        <f t="shared" si="70"/>
        <v>0</v>
      </c>
      <c r="BF175" s="10">
        <f t="shared" si="70"/>
        <v>0</v>
      </c>
      <c r="BG175" s="10">
        <f t="shared" si="70"/>
        <v>0</v>
      </c>
      <c r="BH175" s="10">
        <f t="shared" si="70"/>
        <v>0</v>
      </c>
      <c r="BI175" s="10">
        <f t="shared" si="70"/>
        <v>0</v>
      </c>
      <c r="BJ175" s="10">
        <f t="shared" si="70"/>
        <v>0</v>
      </c>
      <c r="BK175" s="10">
        <f t="shared" si="70"/>
        <v>0</v>
      </c>
      <c r="BL175" s="10">
        <f t="shared" si="70"/>
        <v>0</v>
      </c>
      <c r="BM175" s="10">
        <f t="shared" si="70"/>
        <v>0</v>
      </c>
      <c r="BN175" s="10">
        <f t="shared" si="70"/>
        <v>0</v>
      </c>
      <c r="BO175" s="10">
        <f t="shared" si="70"/>
        <v>0</v>
      </c>
      <c r="BP175" s="10">
        <f t="shared" si="70"/>
        <v>0</v>
      </c>
      <c r="BQ175" s="10">
        <f t="shared" si="70"/>
        <v>0</v>
      </c>
      <c r="BR175" s="10">
        <f t="shared" si="70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69"/>
        <v>0</v>
      </c>
      <c r="BX175" s="10">
        <f t="shared" si="69"/>
        <v>0</v>
      </c>
      <c r="BY175" s="10">
        <f t="shared" si="69"/>
        <v>0</v>
      </c>
      <c r="BZ175" s="10">
        <f t="shared" si="69"/>
        <v>0</v>
      </c>
    </row>
    <row r="176" spans="1:78">
      <c r="A176">
        <f>Grades!A176</f>
        <v>0</v>
      </c>
      <c r="B176">
        <f>Grades!B176</f>
        <v>0</v>
      </c>
      <c r="C176">
        <f>Grades!C176</f>
        <v>0</v>
      </c>
      <c r="D176" s="9">
        <f t="shared" si="53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4"/>
        <v>0</v>
      </c>
      <c r="AC176" s="10">
        <f t="shared" si="55"/>
        <v>0</v>
      </c>
      <c r="AD176" s="10">
        <f t="shared" si="56"/>
        <v>0</v>
      </c>
      <c r="AE176" s="10">
        <f t="shared" si="57"/>
        <v>0</v>
      </c>
      <c r="AF176" s="10">
        <f t="shared" si="58"/>
        <v>0</v>
      </c>
      <c r="AG176" s="10">
        <f t="shared" si="59"/>
        <v>0</v>
      </c>
      <c r="AH176" s="10">
        <f t="shared" si="60"/>
        <v>0</v>
      </c>
      <c r="AI176" s="10">
        <f t="shared" si="61"/>
        <v>0</v>
      </c>
      <c r="AJ176" s="10">
        <f t="shared" si="62"/>
        <v>0</v>
      </c>
      <c r="AK176" s="10">
        <f t="shared" si="63"/>
        <v>0</v>
      </c>
      <c r="AL176" s="10">
        <f t="shared" si="64"/>
        <v>0</v>
      </c>
      <c r="AM176" s="10">
        <f t="shared" si="65"/>
        <v>0</v>
      </c>
      <c r="BC176" s="10">
        <f t="shared" si="70"/>
        <v>0</v>
      </c>
      <c r="BD176" s="10">
        <f t="shared" si="70"/>
        <v>0</v>
      </c>
      <c r="BE176" s="10">
        <f t="shared" si="70"/>
        <v>0</v>
      </c>
      <c r="BF176" s="10">
        <f t="shared" si="70"/>
        <v>0</v>
      </c>
      <c r="BG176" s="10">
        <f t="shared" si="70"/>
        <v>0</v>
      </c>
      <c r="BH176" s="10">
        <f t="shared" si="70"/>
        <v>0</v>
      </c>
      <c r="BI176" s="10">
        <f t="shared" si="70"/>
        <v>0</v>
      </c>
      <c r="BJ176" s="10">
        <f t="shared" si="70"/>
        <v>0</v>
      </c>
      <c r="BK176" s="10">
        <f t="shared" si="70"/>
        <v>0</v>
      </c>
      <c r="BL176" s="10">
        <f t="shared" si="70"/>
        <v>0</v>
      </c>
      <c r="BM176" s="10">
        <f t="shared" si="70"/>
        <v>0</v>
      </c>
      <c r="BN176" s="10">
        <f t="shared" si="70"/>
        <v>0</v>
      </c>
      <c r="BO176" s="10">
        <f t="shared" si="70"/>
        <v>0</v>
      </c>
      <c r="BP176" s="10">
        <f t="shared" si="70"/>
        <v>0</v>
      </c>
      <c r="BQ176" s="10">
        <f t="shared" si="70"/>
        <v>0</v>
      </c>
      <c r="BR176" s="10">
        <f t="shared" si="70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69"/>
        <v>0</v>
      </c>
      <c r="BX176" s="10">
        <f t="shared" si="69"/>
        <v>0</v>
      </c>
      <c r="BY176" s="10">
        <f t="shared" si="69"/>
        <v>0</v>
      </c>
      <c r="BZ176" s="10">
        <f t="shared" si="69"/>
        <v>0</v>
      </c>
    </row>
    <row r="177" spans="1:78">
      <c r="A177">
        <f>Grades!A177</f>
        <v>0</v>
      </c>
      <c r="B177">
        <f>Grades!B177</f>
        <v>0</v>
      </c>
      <c r="C177">
        <f>Grades!C177</f>
        <v>0</v>
      </c>
      <c r="D177" s="9">
        <f t="shared" si="53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4"/>
        <v>0</v>
      </c>
      <c r="AC177" s="10">
        <f t="shared" si="55"/>
        <v>0</v>
      </c>
      <c r="AD177" s="10">
        <f t="shared" si="56"/>
        <v>0</v>
      </c>
      <c r="AE177" s="10">
        <f t="shared" si="57"/>
        <v>0</v>
      </c>
      <c r="AF177" s="10">
        <f t="shared" si="58"/>
        <v>0</v>
      </c>
      <c r="AG177" s="10">
        <f t="shared" si="59"/>
        <v>0</v>
      </c>
      <c r="AH177" s="10">
        <f t="shared" si="60"/>
        <v>0</v>
      </c>
      <c r="AI177" s="10">
        <f t="shared" si="61"/>
        <v>0</v>
      </c>
      <c r="AJ177" s="10">
        <f t="shared" si="62"/>
        <v>0</v>
      </c>
      <c r="AK177" s="10">
        <f t="shared" si="63"/>
        <v>0</v>
      </c>
      <c r="AL177" s="10">
        <f t="shared" si="64"/>
        <v>0</v>
      </c>
      <c r="AM177" s="10">
        <f t="shared" si="65"/>
        <v>0</v>
      </c>
      <c r="BC177" s="10">
        <f t="shared" si="70"/>
        <v>0</v>
      </c>
      <c r="BD177" s="10">
        <f t="shared" si="70"/>
        <v>0</v>
      </c>
      <c r="BE177" s="10">
        <f t="shared" si="70"/>
        <v>0</v>
      </c>
      <c r="BF177" s="10">
        <f t="shared" si="70"/>
        <v>0</v>
      </c>
      <c r="BG177" s="10">
        <f t="shared" si="70"/>
        <v>0</v>
      </c>
      <c r="BH177" s="10">
        <f t="shared" si="70"/>
        <v>0</v>
      </c>
      <c r="BI177" s="10">
        <f t="shared" si="70"/>
        <v>0</v>
      </c>
      <c r="BJ177" s="10">
        <f t="shared" si="70"/>
        <v>0</v>
      </c>
      <c r="BK177" s="10">
        <f t="shared" si="70"/>
        <v>0</v>
      </c>
      <c r="BL177" s="10">
        <f t="shared" si="70"/>
        <v>0</v>
      </c>
      <c r="BM177" s="10">
        <f t="shared" si="70"/>
        <v>0</v>
      </c>
      <c r="BN177" s="10">
        <f t="shared" si="70"/>
        <v>0</v>
      </c>
      <c r="BO177" s="10">
        <f t="shared" si="70"/>
        <v>0</v>
      </c>
      <c r="BP177" s="10">
        <f t="shared" si="70"/>
        <v>0</v>
      </c>
      <c r="BQ177" s="10">
        <f t="shared" si="70"/>
        <v>0</v>
      </c>
      <c r="BR177" s="10">
        <f t="shared" si="70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69"/>
        <v>0</v>
      </c>
      <c r="BX177" s="10">
        <f t="shared" si="69"/>
        <v>0</v>
      </c>
      <c r="BY177" s="10">
        <f t="shared" si="69"/>
        <v>0</v>
      </c>
      <c r="BZ177" s="10">
        <f t="shared" si="69"/>
        <v>0</v>
      </c>
    </row>
    <row r="178" spans="1:78">
      <c r="A178">
        <f>Grades!A178</f>
        <v>0</v>
      </c>
      <c r="B178">
        <f>Grades!B178</f>
        <v>0</v>
      </c>
      <c r="C178">
        <f>Grades!C178</f>
        <v>0</v>
      </c>
      <c r="D178" s="9">
        <f t="shared" si="53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4"/>
        <v>0</v>
      </c>
      <c r="AC178" s="10">
        <f t="shared" si="55"/>
        <v>0</v>
      </c>
      <c r="AD178" s="10">
        <f t="shared" si="56"/>
        <v>0</v>
      </c>
      <c r="AE178" s="10">
        <f t="shared" si="57"/>
        <v>0</v>
      </c>
      <c r="AF178" s="10">
        <f t="shared" si="58"/>
        <v>0</v>
      </c>
      <c r="AG178" s="10">
        <f t="shared" si="59"/>
        <v>0</v>
      </c>
      <c r="AH178" s="10">
        <f t="shared" si="60"/>
        <v>0</v>
      </c>
      <c r="AI178" s="10">
        <f t="shared" si="61"/>
        <v>0</v>
      </c>
      <c r="AJ178" s="10">
        <f t="shared" si="62"/>
        <v>0</v>
      </c>
      <c r="AK178" s="10">
        <f t="shared" si="63"/>
        <v>0</v>
      </c>
      <c r="AL178" s="10">
        <f t="shared" si="64"/>
        <v>0</v>
      </c>
      <c r="AM178" s="10">
        <f t="shared" si="65"/>
        <v>0</v>
      </c>
      <c r="BC178" s="10">
        <f t="shared" si="70"/>
        <v>0</v>
      </c>
      <c r="BD178" s="10">
        <f t="shared" si="70"/>
        <v>0</v>
      </c>
      <c r="BE178" s="10">
        <f t="shared" si="70"/>
        <v>0</v>
      </c>
      <c r="BF178" s="10">
        <f t="shared" si="70"/>
        <v>0</v>
      </c>
      <c r="BG178" s="10">
        <f t="shared" si="70"/>
        <v>0</v>
      </c>
      <c r="BH178" s="10">
        <f t="shared" si="70"/>
        <v>0</v>
      </c>
      <c r="BI178" s="10">
        <f t="shared" si="70"/>
        <v>0</v>
      </c>
      <c r="BJ178" s="10">
        <f t="shared" si="70"/>
        <v>0</v>
      </c>
      <c r="BK178" s="10">
        <f t="shared" si="70"/>
        <v>0</v>
      </c>
      <c r="BL178" s="10">
        <f t="shared" si="70"/>
        <v>0</v>
      </c>
      <c r="BM178" s="10">
        <f t="shared" si="70"/>
        <v>0</v>
      </c>
      <c r="BN178" s="10">
        <f t="shared" si="70"/>
        <v>0</v>
      </c>
      <c r="BO178" s="10">
        <f t="shared" si="70"/>
        <v>0</v>
      </c>
      <c r="BP178" s="10">
        <f t="shared" si="70"/>
        <v>0</v>
      </c>
      <c r="BQ178" s="10">
        <f t="shared" si="70"/>
        <v>0</v>
      </c>
      <c r="BR178" s="10">
        <f t="shared" si="70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69"/>
        <v>0</v>
      </c>
      <c r="BX178" s="10">
        <f t="shared" si="69"/>
        <v>0</v>
      </c>
      <c r="BY178" s="10">
        <f t="shared" si="69"/>
        <v>0</v>
      </c>
      <c r="BZ178" s="10">
        <f t="shared" si="69"/>
        <v>0</v>
      </c>
    </row>
    <row r="179" spans="1:78">
      <c r="A179">
        <f>Grades!A179</f>
        <v>0</v>
      </c>
      <c r="B179">
        <f>Grades!B179</f>
        <v>0</v>
      </c>
      <c r="C179">
        <f>Grades!C179</f>
        <v>0</v>
      </c>
      <c r="D179" s="9">
        <f t="shared" si="53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4"/>
        <v>0</v>
      </c>
      <c r="AC179" s="10">
        <f t="shared" si="55"/>
        <v>0</v>
      </c>
      <c r="AD179" s="10">
        <f t="shared" si="56"/>
        <v>0</v>
      </c>
      <c r="AE179" s="10">
        <f t="shared" si="57"/>
        <v>0</v>
      </c>
      <c r="AF179" s="10">
        <f t="shared" si="58"/>
        <v>0</v>
      </c>
      <c r="AG179" s="10">
        <f t="shared" si="59"/>
        <v>0</v>
      </c>
      <c r="AH179" s="10">
        <f t="shared" si="60"/>
        <v>0</v>
      </c>
      <c r="AI179" s="10">
        <f t="shared" si="61"/>
        <v>0</v>
      </c>
      <c r="AJ179" s="10">
        <f t="shared" si="62"/>
        <v>0</v>
      </c>
      <c r="AK179" s="10">
        <f t="shared" si="63"/>
        <v>0</v>
      </c>
      <c r="AL179" s="10">
        <f t="shared" si="64"/>
        <v>0</v>
      </c>
      <c r="AM179" s="10">
        <f t="shared" si="65"/>
        <v>0</v>
      </c>
      <c r="BC179" s="10">
        <f t="shared" si="70"/>
        <v>0</v>
      </c>
      <c r="BD179" s="10">
        <f t="shared" si="70"/>
        <v>0</v>
      </c>
      <c r="BE179" s="10">
        <f t="shared" si="70"/>
        <v>0</v>
      </c>
      <c r="BF179" s="10">
        <f t="shared" si="70"/>
        <v>0</v>
      </c>
      <c r="BG179" s="10">
        <f t="shared" si="70"/>
        <v>0</v>
      </c>
      <c r="BH179" s="10">
        <f t="shared" si="70"/>
        <v>0</v>
      </c>
      <c r="BI179" s="10">
        <f t="shared" si="70"/>
        <v>0</v>
      </c>
      <c r="BJ179" s="10">
        <f t="shared" si="70"/>
        <v>0</v>
      </c>
      <c r="BK179" s="10">
        <f t="shared" si="70"/>
        <v>0</v>
      </c>
      <c r="BL179" s="10">
        <f t="shared" si="70"/>
        <v>0</v>
      </c>
      <c r="BM179" s="10">
        <f t="shared" si="70"/>
        <v>0</v>
      </c>
      <c r="BN179" s="10">
        <f t="shared" si="70"/>
        <v>0</v>
      </c>
      <c r="BO179" s="10">
        <f t="shared" si="70"/>
        <v>0</v>
      </c>
      <c r="BP179" s="10">
        <f t="shared" si="70"/>
        <v>0</v>
      </c>
      <c r="BQ179" s="10">
        <f t="shared" si="70"/>
        <v>0</v>
      </c>
      <c r="BR179" s="10">
        <f t="shared" si="70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69"/>
        <v>0</v>
      </c>
      <c r="BX179" s="10">
        <f t="shared" si="69"/>
        <v>0</v>
      </c>
      <c r="BY179" s="10">
        <f t="shared" si="69"/>
        <v>0</v>
      </c>
      <c r="BZ179" s="10">
        <f t="shared" si="69"/>
        <v>0</v>
      </c>
    </row>
    <row r="180" spans="1:78">
      <c r="A180">
        <f>Grades!A180</f>
        <v>0</v>
      </c>
      <c r="B180">
        <f>Grades!B180</f>
        <v>0</v>
      </c>
      <c r="C180">
        <f>Grades!C180</f>
        <v>0</v>
      </c>
      <c r="D180" s="9">
        <f t="shared" si="53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4"/>
        <v>0</v>
      </c>
      <c r="AC180" s="10">
        <f t="shared" si="55"/>
        <v>0</v>
      </c>
      <c r="AD180" s="10">
        <f t="shared" si="56"/>
        <v>0</v>
      </c>
      <c r="AE180" s="10">
        <f t="shared" si="57"/>
        <v>0</v>
      </c>
      <c r="AF180" s="10">
        <f t="shared" si="58"/>
        <v>0</v>
      </c>
      <c r="AG180" s="10">
        <f t="shared" si="59"/>
        <v>0</v>
      </c>
      <c r="AH180" s="10">
        <f t="shared" si="60"/>
        <v>0</v>
      </c>
      <c r="AI180" s="10">
        <f t="shared" si="61"/>
        <v>0</v>
      </c>
      <c r="AJ180" s="10">
        <f t="shared" si="62"/>
        <v>0</v>
      </c>
      <c r="AK180" s="10">
        <f t="shared" si="63"/>
        <v>0</v>
      </c>
      <c r="AL180" s="10">
        <f t="shared" si="64"/>
        <v>0</v>
      </c>
      <c r="AM180" s="10">
        <f t="shared" si="65"/>
        <v>0</v>
      </c>
      <c r="BC180" s="10">
        <f t="shared" si="70"/>
        <v>0</v>
      </c>
      <c r="BD180" s="10">
        <f t="shared" si="70"/>
        <v>0</v>
      </c>
      <c r="BE180" s="10">
        <f t="shared" si="70"/>
        <v>0</v>
      </c>
      <c r="BF180" s="10">
        <f t="shared" si="70"/>
        <v>0</v>
      </c>
      <c r="BG180" s="10">
        <f t="shared" si="70"/>
        <v>0</v>
      </c>
      <c r="BH180" s="10">
        <f t="shared" si="70"/>
        <v>0</v>
      </c>
      <c r="BI180" s="10">
        <f t="shared" si="70"/>
        <v>0</v>
      </c>
      <c r="BJ180" s="10">
        <f t="shared" si="70"/>
        <v>0</v>
      </c>
      <c r="BK180" s="10">
        <f t="shared" si="70"/>
        <v>0</v>
      </c>
      <c r="BL180" s="10">
        <f t="shared" si="70"/>
        <v>0</v>
      </c>
      <c r="BM180" s="10">
        <f t="shared" si="70"/>
        <v>0</v>
      </c>
      <c r="BN180" s="10">
        <f t="shared" si="70"/>
        <v>0</v>
      </c>
      <c r="BO180" s="10">
        <f t="shared" si="70"/>
        <v>0</v>
      </c>
      <c r="BP180" s="10">
        <f t="shared" si="70"/>
        <v>0</v>
      </c>
      <c r="BQ180" s="10">
        <f t="shared" si="70"/>
        <v>0</v>
      </c>
      <c r="BR180" s="10">
        <f t="shared" si="70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69"/>
        <v>0</v>
      </c>
      <c r="BX180" s="10">
        <f t="shared" si="69"/>
        <v>0</v>
      </c>
      <c r="BY180" s="10">
        <f t="shared" si="69"/>
        <v>0</v>
      </c>
      <c r="BZ180" s="10">
        <f t="shared" si="69"/>
        <v>0</v>
      </c>
    </row>
    <row r="181" spans="1:78">
      <c r="A181">
        <f>Grades!A181</f>
        <v>0</v>
      </c>
      <c r="B181">
        <f>Grades!B181</f>
        <v>0</v>
      </c>
      <c r="C181">
        <f>Grades!C181</f>
        <v>0</v>
      </c>
      <c r="D181" s="9">
        <f t="shared" si="53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4"/>
        <v>0</v>
      </c>
      <c r="AC181" s="10">
        <f t="shared" si="55"/>
        <v>0</v>
      </c>
      <c r="AD181" s="10">
        <f t="shared" si="56"/>
        <v>0</v>
      </c>
      <c r="AE181" s="10">
        <f t="shared" si="57"/>
        <v>0</v>
      </c>
      <c r="AF181" s="10">
        <f t="shared" si="58"/>
        <v>0</v>
      </c>
      <c r="AG181" s="10">
        <f t="shared" si="59"/>
        <v>0</v>
      </c>
      <c r="AH181" s="10">
        <f t="shared" si="60"/>
        <v>0</v>
      </c>
      <c r="AI181" s="10">
        <f t="shared" si="61"/>
        <v>0</v>
      </c>
      <c r="AJ181" s="10">
        <f t="shared" si="62"/>
        <v>0</v>
      </c>
      <c r="AK181" s="10">
        <f t="shared" si="63"/>
        <v>0</v>
      </c>
      <c r="AL181" s="10">
        <f t="shared" si="64"/>
        <v>0</v>
      </c>
      <c r="AM181" s="10">
        <f t="shared" si="65"/>
        <v>0</v>
      </c>
      <c r="BC181" s="10">
        <f t="shared" si="70"/>
        <v>0</v>
      </c>
      <c r="BD181" s="10">
        <f t="shared" si="70"/>
        <v>0</v>
      </c>
      <c r="BE181" s="10">
        <f t="shared" si="70"/>
        <v>0</v>
      </c>
      <c r="BF181" s="10">
        <f t="shared" si="70"/>
        <v>0</v>
      </c>
      <c r="BG181" s="10">
        <f t="shared" si="70"/>
        <v>0</v>
      </c>
      <c r="BH181" s="10">
        <f t="shared" si="70"/>
        <v>0</v>
      </c>
      <c r="BI181" s="10">
        <f t="shared" si="70"/>
        <v>0</v>
      </c>
      <c r="BJ181" s="10">
        <f t="shared" si="70"/>
        <v>0</v>
      </c>
      <c r="BK181" s="10">
        <f t="shared" si="70"/>
        <v>0</v>
      </c>
      <c r="BL181" s="10">
        <f t="shared" si="70"/>
        <v>0</v>
      </c>
      <c r="BM181" s="10">
        <f t="shared" si="70"/>
        <v>0</v>
      </c>
      <c r="BN181" s="10">
        <f t="shared" si="70"/>
        <v>0</v>
      </c>
      <c r="BO181" s="10">
        <f t="shared" si="70"/>
        <v>0</v>
      </c>
      <c r="BP181" s="10">
        <f t="shared" si="70"/>
        <v>0</v>
      </c>
      <c r="BQ181" s="10">
        <f t="shared" si="70"/>
        <v>0</v>
      </c>
      <c r="BR181" s="10">
        <f t="shared" si="70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69"/>
        <v>0</v>
      </c>
      <c r="BX181" s="10">
        <f t="shared" si="69"/>
        <v>0</v>
      </c>
      <c r="BY181" s="10">
        <f t="shared" si="69"/>
        <v>0</v>
      </c>
      <c r="BZ181" s="10">
        <f t="shared" si="69"/>
        <v>0</v>
      </c>
    </row>
    <row r="182" spans="1:78">
      <c r="A182">
        <f>Grades!A182</f>
        <v>0</v>
      </c>
      <c r="B182">
        <f>Grades!B182</f>
        <v>0</v>
      </c>
      <c r="C182">
        <f>Grades!C182</f>
        <v>0</v>
      </c>
      <c r="D182" s="9">
        <f t="shared" si="53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4"/>
        <v>0</v>
      </c>
      <c r="AC182" s="10">
        <f t="shared" si="55"/>
        <v>0</v>
      </c>
      <c r="AD182" s="10">
        <f t="shared" si="56"/>
        <v>0</v>
      </c>
      <c r="AE182" s="10">
        <f t="shared" si="57"/>
        <v>0</v>
      </c>
      <c r="AF182" s="10">
        <f t="shared" si="58"/>
        <v>0</v>
      </c>
      <c r="AG182" s="10">
        <f t="shared" si="59"/>
        <v>0</v>
      </c>
      <c r="AH182" s="10">
        <f t="shared" si="60"/>
        <v>0</v>
      </c>
      <c r="AI182" s="10">
        <f t="shared" si="61"/>
        <v>0</v>
      </c>
      <c r="AJ182" s="10">
        <f t="shared" si="62"/>
        <v>0</v>
      </c>
      <c r="AK182" s="10">
        <f t="shared" si="63"/>
        <v>0</v>
      </c>
      <c r="AL182" s="10">
        <f t="shared" si="64"/>
        <v>0</v>
      </c>
      <c r="AM182" s="10">
        <f t="shared" si="65"/>
        <v>0</v>
      </c>
      <c r="BC182" s="10">
        <f t="shared" si="70"/>
        <v>0</v>
      </c>
      <c r="BD182" s="10">
        <f t="shared" si="70"/>
        <v>0</v>
      </c>
      <c r="BE182" s="10">
        <f t="shared" si="70"/>
        <v>0</v>
      </c>
      <c r="BF182" s="10">
        <f t="shared" si="70"/>
        <v>0</v>
      </c>
      <c r="BG182" s="10">
        <f t="shared" si="70"/>
        <v>0</v>
      </c>
      <c r="BH182" s="10">
        <f t="shared" si="70"/>
        <v>0</v>
      </c>
      <c r="BI182" s="10">
        <f t="shared" si="70"/>
        <v>0</v>
      </c>
      <c r="BJ182" s="10">
        <f t="shared" si="70"/>
        <v>0</v>
      </c>
      <c r="BK182" s="10">
        <f t="shared" si="70"/>
        <v>0</v>
      </c>
      <c r="BL182" s="10">
        <f t="shared" si="70"/>
        <v>0</v>
      </c>
      <c r="BM182" s="10">
        <f t="shared" si="70"/>
        <v>0</v>
      </c>
      <c r="BN182" s="10">
        <f t="shared" si="70"/>
        <v>0</v>
      </c>
      <c r="BO182" s="10">
        <f t="shared" si="70"/>
        <v>0</v>
      </c>
      <c r="BP182" s="10">
        <f t="shared" si="70"/>
        <v>0</v>
      </c>
      <c r="BQ182" s="10">
        <f t="shared" si="70"/>
        <v>0</v>
      </c>
      <c r="BR182" s="10">
        <f t="shared" si="70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69"/>
        <v>0</v>
      </c>
      <c r="BX182" s="10">
        <f t="shared" si="69"/>
        <v>0</v>
      </c>
      <c r="BY182" s="10">
        <f t="shared" si="69"/>
        <v>0</v>
      </c>
      <c r="BZ182" s="10">
        <f t="shared" si="69"/>
        <v>0</v>
      </c>
    </row>
    <row r="183" spans="1:78">
      <c r="A183">
        <f>Grades!A183</f>
        <v>0</v>
      </c>
      <c r="B183">
        <f>Grades!B183</f>
        <v>0</v>
      </c>
      <c r="C183">
        <f>Grades!C183</f>
        <v>0</v>
      </c>
      <c r="D183" s="9">
        <f t="shared" si="53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4"/>
        <v>0</v>
      </c>
      <c r="AC183" s="10">
        <f t="shared" si="55"/>
        <v>0</v>
      </c>
      <c r="AD183" s="10">
        <f t="shared" si="56"/>
        <v>0</v>
      </c>
      <c r="AE183" s="10">
        <f t="shared" si="57"/>
        <v>0</v>
      </c>
      <c r="AF183" s="10">
        <f t="shared" si="58"/>
        <v>0</v>
      </c>
      <c r="AG183" s="10">
        <f t="shared" si="59"/>
        <v>0</v>
      </c>
      <c r="AH183" s="10">
        <f t="shared" si="60"/>
        <v>0</v>
      </c>
      <c r="AI183" s="10">
        <f t="shared" si="61"/>
        <v>0</v>
      </c>
      <c r="AJ183" s="10">
        <f t="shared" si="62"/>
        <v>0</v>
      </c>
      <c r="AK183" s="10">
        <f t="shared" si="63"/>
        <v>0</v>
      </c>
      <c r="AL183" s="10">
        <f t="shared" si="64"/>
        <v>0</v>
      </c>
      <c r="AM183" s="10">
        <f t="shared" si="65"/>
        <v>0</v>
      </c>
      <c r="BC183" s="10">
        <f t="shared" si="70"/>
        <v>0</v>
      </c>
      <c r="BD183" s="10">
        <f t="shared" si="70"/>
        <v>0</v>
      </c>
      <c r="BE183" s="10">
        <f t="shared" si="70"/>
        <v>0</v>
      </c>
      <c r="BF183" s="10">
        <f t="shared" si="70"/>
        <v>0</v>
      </c>
      <c r="BG183" s="10">
        <f t="shared" si="70"/>
        <v>0</v>
      </c>
      <c r="BH183" s="10">
        <f t="shared" si="70"/>
        <v>0</v>
      </c>
      <c r="BI183" s="10">
        <f t="shared" si="70"/>
        <v>0</v>
      </c>
      <c r="BJ183" s="10">
        <f t="shared" si="70"/>
        <v>0</v>
      </c>
      <c r="BK183" s="10">
        <f t="shared" si="70"/>
        <v>0</v>
      </c>
      <c r="BL183" s="10">
        <f t="shared" si="70"/>
        <v>0</v>
      </c>
      <c r="BM183" s="10">
        <f t="shared" si="70"/>
        <v>0</v>
      </c>
      <c r="BN183" s="10">
        <f t="shared" si="70"/>
        <v>0</v>
      </c>
      <c r="BO183" s="10">
        <f t="shared" si="70"/>
        <v>0</v>
      </c>
      <c r="BP183" s="10">
        <f t="shared" si="70"/>
        <v>0</v>
      </c>
      <c r="BQ183" s="10">
        <f t="shared" si="70"/>
        <v>0</v>
      </c>
      <c r="BR183" s="10">
        <f t="shared" si="70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69"/>
        <v>0</v>
      </c>
      <c r="BX183" s="10">
        <f t="shared" si="69"/>
        <v>0</v>
      </c>
      <c r="BY183" s="10">
        <f t="shared" si="69"/>
        <v>0</v>
      </c>
      <c r="BZ183" s="10">
        <f t="shared" si="69"/>
        <v>0</v>
      </c>
    </row>
    <row r="184" spans="1:78">
      <c r="A184">
        <f>Grades!A184</f>
        <v>0</v>
      </c>
      <c r="B184">
        <f>Grades!B184</f>
        <v>0</v>
      </c>
      <c r="C184">
        <f>Grades!C184</f>
        <v>0</v>
      </c>
      <c r="D184" s="9">
        <f t="shared" si="53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4"/>
        <v>0</v>
      </c>
      <c r="AC184" s="10">
        <f t="shared" si="55"/>
        <v>0</v>
      </c>
      <c r="AD184" s="10">
        <f t="shared" si="56"/>
        <v>0</v>
      </c>
      <c r="AE184" s="10">
        <f t="shared" si="57"/>
        <v>0</v>
      </c>
      <c r="AF184" s="10">
        <f t="shared" si="58"/>
        <v>0</v>
      </c>
      <c r="AG184" s="10">
        <f t="shared" si="59"/>
        <v>0</v>
      </c>
      <c r="AH184" s="10">
        <f t="shared" si="60"/>
        <v>0</v>
      </c>
      <c r="AI184" s="10">
        <f t="shared" si="61"/>
        <v>0</v>
      </c>
      <c r="AJ184" s="10">
        <f t="shared" si="62"/>
        <v>0</v>
      </c>
      <c r="AK184" s="10">
        <f t="shared" si="63"/>
        <v>0</v>
      </c>
      <c r="AL184" s="10">
        <f t="shared" si="64"/>
        <v>0</v>
      </c>
      <c r="AM184" s="10">
        <f t="shared" si="65"/>
        <v>0</v>
      </c>
      <c r="BC184" s="10">
        <f t="shared" si="70"/>
        <v>0</v>
      </c>
      <c r="BD184" s="10">
        <f t="shared" si="70"/>
        <v>0</v>
      </c>
      <c r="BE184" s="10">
        <f t="shared" si="70"/>
        <v>0</v>
      </c>
      <c r="BF184" s="10">
        <f t="shared" si="70"/>
        <v>0</v>
      </c>
      <c r="BG184" s="10">
        <f t="shared" si="70"/>
        <v>0</v>
      </c>
      <c r="BH184" s="10">
        <f t="shared" si="70"/>
        <v>0</v>
      </c>
      <c r="BI184" s="10">
        <f t="shared" si="70"/>
        <v>0</v>
      </c>
      <c r="BJ184" s="10">
        <f t="shared" si="70"/>
        <v>0</v>
      </c>
      <c r="BK184" s="10">
        <f t="shared" si="70"/>
        <v>0</v>
      </c>
      <c r="BL184" s="10">
        <f t="shared" si="70"/>
        <v>0</v>
      </c>
      <c r="BM184" s="10">
        <f t="shared" si="70"/>
        <v>0</v>
      </c>
      <c r="BN184" s="10">
        <f t="shared" si="70"/>
        <v>0</v>
      </c>
      <c r="BO184" s="10">
        <f t="shared" si="70"/>
        <v>0</v>
      </c>
      <c r="BP184" s="10">
        <f t="shared" si="70"/>
        <v>0</v>
      </c>
      <c r="BQ184" s="10">
        <f t="shared" si="70"/>
        <v>0</v>
      </c>
      <c r="BR184" s="10">
        <f t="shared" si="70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69"/>
        <v>0</v>
      </c>
      <c r="BX184" s="10">
        <f t="shared" si="69"/>
        <v>0</v>
      </c>
      <c r="BY184" s="10">
        <f t="shared" si="69"/>
        <v>0</v>
      </c>
      <c r="BZ184" s="10">
        <f t="shared" si="69"/>
        <v>0</v>
      </c>
    </row>
    <row r="185" spans="1:78">
      <c r="A185">
        <f>Grades!A185</f>
        <v>0</v>
      </c>
      <c r="B185">
        <f>Grades!B185</f>
        <v>0</v>
      </c>
      <c r="C185">
        <f>Grades!C185</f>
        <v>0</v>
      </c>
      <c r="D185" s="9">
        <f t="shared" si="53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4"/>
        <v>0</v>
      </c>
      <c r="AC185" s="10">
        <f t="shared" si="55"/>
        <v>0</v>
      </c>
      <c r="AD185" s="10">
        <f t="shared" si="56"/>
        <v>0</v>
      </c>
      <c r="AE185" s="10">
        <f t="shared" si="57"/>
        <v>0</v>
      </c>
      <c r="AF185" s="10">
        <f t="shared" si="58"/>
        <v>0</v>
      </c>
      <c r="AG185" s="10">
        <f t="shared" si="59"/>
        <v>0</v>
      </c>
      <c r="AH185" s="10">
        <f t="shared" si="60"/>
        <v>0</v>
      </c>
      <c r="AI185" s="10">
        <f t="shared" si="61"/>
        <v>0</v>
      </c>
      <c r="AJ185" s="10">
        <f t="shared" si="62"/>
        <v>0</v>
      </c>
      <c r="AK185" s="10">
        <f t="shared" si="63"/>
        <v>0</v>
      </c>
      <c r="AL185" s="10">
        <f t="shared" si="64"/>
        <v>0</v>
      </c>
      <c r="AM185" s="10">
        <f t="shared" si="65"/>
        <v>0</v>
      </c>
      <c r="BC185" s="10">
        <f t="shared" si="70"/>
        <v>0</v>
      </c>
      <c r="BD185" s="10">
        <f t="shared" si="70"/>
        <v>0</v>
      </c>
      <c r="BE185" s="10">
        <f t="shared" si="70"/>
        <v>0</v>
      </c>
      <c r="BF185" s="10">
        <f t="shared" si="70"/>
        <v>0</v>
      </c>
      <c r="BG185" s="10">
        <f t="shared" si="70"/>
        <v>0</v>
      </c>
      <c r="BH185" s="10">
        <f t="shared" si="70"/>
        <v>0</v>
      </c>
      <c r="BI185" s="10">
        <f t="shared" si="70"/>
        <v>0</v>
      </c>
      <c r="BJ185" s="10">
        <f t="shared" si="70"/>
        <v>0</v>
      </c>
      <c r="BK185" s="10">
        <f t="shared" si="70"/>
        <v>0</v>
      </c>
      <c r="BL185" s="10">
        <f t="shared" si="70"/>
        <v>0</v>
      </c>
      <c r="BM185" s="10">
        <f t="shared" si="70"/>
        <v>0</v>
      </c>
      <c r="BN185" s="10">
        <f t="shared" si="70"/>
        <v>0</v>
      </c>
      <c r="BO185" s="10">
        <f t="shared" si="70"/>
        <v>0</v>
      </c>
      <c r="BP185" s="10">
        <f t="shared" si="70"/>
        <v>0</v>
      </c>
      <c r="BQ185" s="10">
        <f t="shared" si="70"/>
        <v>0</v>
      </c>
      <c r="BR185" s="10">
        <f t="shared" si="70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69"/>
        <v>0</v>
      </c>
      <c r="BX185" s="10">
        <f t="shared" si="69"/>
        <v>0</v>
      </c>
      <c r="BY185" s="10">
        <f t="shared" si="69"/>
        <v>0</v>
      </c>
      <c r="BZ185" s="10">
        <f t="shared" si="69"/>
        <v>0</v>
      </c>
    </row>
    <row r="186" spans="1:78">
      <c r="A186">
        <f>Grades!A186</f>
        <v>0</v>
      </c>
      <c r="B186">
        <f>Grades!B186</f>
        <v>0</v>
      </c>
      <c r="C186">
        <f>Grades!C186</f>
        <v>0</v>
      </c>
      <c r="D186" s="9">
        <f t="shared" si="53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4"/>
        <v>0</v>
      </c>
      <c r="AC186" s="10">
        <f t="shared" si="55"/>
        <v>0</v>
      </c>
      <c r="AD186" s="10">
        <f t="shared" si="56"/>
        <v>0</v>
      </c>
      <c r="AE186" s="10">
        <f t="shared" si="57"/>
        <v>0</v>
      </c>
      <c r="AF186" s="10">
        <f t="shared" si="58"/>
        <v>0</v>
      </c>
      <c r="AG186" s="10">
        <f t="shared" si="59"/>
        <v>0</v>
      </c>
      <c r="AH186" s="10">
        <f t="shared" si="60"/>
        <v>0</v>
      </c>
      <c r="AI186" s="10">
        <f t="shared" si="61"/>
        <v>0</v>
      </c>
      <c r="AJ186" s="10">
        <f t="shared" si="62"/>
        <v>0</v>
      </c>
      <c r="AK186" s="10">
        <f t="shared" si="63"/>
        <v>0</v>
      </c>
      <c r="AL186" s="10">
        <f t="shared" si="64"/>
        <v>0</v>
      </c>
      <c r="AM186" s="10">
        <f t="shared" si="65"/>
        <v>0</v>
      </c>
      <c r="BC186" s="10">
        <f t="shared" si="70"/>
        <v>0</v>
      </c>
      <c r="BD186" s="10">
        <f t="shared" si="70"/>
        <v>0</v>
      </c>
      <c r="BE186" s="10">
        <f t="shared" si="70"/>
        <v>0</v>
      </c>
      <c r="BF186" s="10">
        <f t="shared" si="70"/>
        <v>0</v>
      </c>
      <c r="BG186" s="10">
        <f t="shared" si="70"/>
        <v>0</v>
      </c>
      <c r="BH186" s="10">
        <f t="shared" si="70"/>
        <v>0</v>
      </c>
      <c r="BI186" s="10">
        <f t="shared" si="70"/>
        <v>0</v>
      </c>
      <c r="BJ186" s="10">
        <f t="shared" si="70"/>
        <v>0</v>
      </c>
      <c r="BK186" s="10">
        <f t="shared" si="70"/>
        <v>0</v>
      </c>
      <c r="BL186" s="10">
        <f t="shared" si="70"/>
        <v>0</v>
      </c>
      <c r="BM186" s="10">
        <f t="shared" si="70"/>
        <v>0</v>
      </c>
      <c r="BN186" s="10">
        <f t="shared" si="70"/>
        <v>0</v>
      </c>
      <c r="BO186" s="10">
        <f t="shared" si="70"/>
        <v>0</v>
      </c>
      <c r="BP186" s="10">
        <f t="shared" si="70"/>
        <v>0</v>
      </c>
      <c r="BQ186" s="10">
        <f t="shared" si="70"/>
        <v>0</v>
      </c>
      <c r="BR186" s="10">
        <f t="shared" si="70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69"/>
        <v>0</v>
      </c>
      <c r="BX186" s="10">
        <f t="shared" si="69"/>
        <v>0</v>
      </c>
      <c r="BY186" s="10">
        <f t="shared" si="69"/>
        <v>0</v>
      </c>
      <c r="BZ186" s="10">
        <f t="shared" si="69"/>
        <v>0</v>
      </c>
    </row>
    <row r="187" spans="1:78">
      <c r="A187">
        <f>Grades!A187</f>
        <v>0</v>
      </c>
      <c r="B187">
        <f>Grades!B187</f>
        <v>0</v>
      </c>
      <c r="C187">
        <f>Grades!C187</f>
        <v>0</v>
      </c>
      <c r="D187" s="9">
        <f t="shared" si="53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4"/>
        <v>0</v>
      </c>
      <c r="AC187" s="10">
        <f t="shared" si="55"/>
        <v>0</v>
      </c>
      <c r="AD187" s="10">
        <f t="shared" si="56"/>
        <v>0</v>
      </c>
      <c r="AE187" s="10">
        <f t="shared" si="57"/>
        <v>0</v>
      </c>
      <c r="AF187" s="10">
        <f t="shared" si="58"/>
        <v>0</v>
      </c>
      <c r="AG187" s="10">
        <f t="shared" si="59"/>
        <v>0</v>
      </c>
      <c r="AH187" s="10">
        <f t="shared" si="60"/>
        <v>0</v>
      </c>
      <c r="AI187" s="10">
        <f t="shared" si="61"/>
        <v>0</v>
      </c>
      <c r="AJ187" s="10">
        <f t="shared" si="62"/>
        <v>0</v>
      </c>
      <c r="AK187" s="10">
        <f t="shared" si="63"/>
        <v>0</v>
      </c>
      <c r="AL187" s="10">
        <f t="shared" si="64"/>
        <v>0</v>
      </c>
      <c r="AM187" s="10">
        <f t="shared" si="65"/>
        <v>0</v>
      </c>
      <c r="BC187" s="10">
        <f t="shared" si="70"/>
        <v>0</v>
      </c>
      <c r="BD187" s="10">
        <f t="shared" si="70"/>
        <v>0</v>
      </c>
      <c r="BE187" s="10">
        <f t="shared" si="70"/>
        <v>0</v>
      </c>
      <c r="BF187" s="10">
        <f t="shared" si="70"/>
        <v>0</v>
      </c>
      <c r="BG187" s="10">
        <f t="shared" si="70"/>
        <v>0</v>
      </c>
      <c r="BH187" s="10">
        <f t="shared" si="70"/>
        <v>0</v>
      </c>
      <c r="BI187" s="10">
        <f t="shared" si="70"/>
        <v>0</v>
      </c>
      <c r="BJ187" s="10">
        <f t="shared" si="70"/>
        <v>0</v>
      </c>
      <c r="BK187" s="10">
        <f t="shared" si="70"/>
        <v>0</v>
      </c>
      <c r="BL187" s="10">
        <f t="shared" si="70"/>
        <v>0</v>
      </c>
      <c r="BM187" s="10">
        <f t="shared" si="70"/>
        <v>0</v>
      </c>
      <c r="BN187" s="10">
        <f t="shared" si="70"/>
        <v>0</v>
      </c>
      <c r="BO187" s="10">
        <f t="shared" si="70"/>
        <v>0</v>
      </c>
      <c r="BP187" s="10">
        <f t="shared" si="70"/>
        <v>0</v>
      </c>
      <c r="BQ187" s="10">
        <f t="shared" si="70"/>
        <v>0</v>
      </c>
      <c r="BR187" s="10">
        <f t="shared" ref="BR187:BZ202" si="71">IF(BR$7&gt;0,SUMIF($E$8:$Z$8,BR$6,$E187:$Z187)/BR$7,0)</f>
        <v>0</v>
      </c>
      <c r="BS187" s="10">
        <f t="shared" si="71"/>
        <v>0</v>
      </c>
      <c r="BT187" s="10">
        <f t="shared" si="71"/>
        <v>0</v>
      </c>
      <c r="BU187" s="10">
        <f t="shared" si="71"/>
        <v>0</v>
      </c>
      <c r="BV187" s="10">
        <f t="shared" si="71"/>
        <v>0</v>
      </c>
      <c r="BW187" s="10">
        <f t="shared" si="71"/>
        <v>0</v>
      </c>
      <c r="BX187" s="10">
        <f t="shared" si="71"/>
        <v>0</v>
      </c>
      <c r="BY187" s="10">
        <f t="shared" si="71"/>
        <v>0</v>
      </c>
      <c r="BZ187" s="10">
        <f t="shared" si="71"/>
        <v>0</v>
      </c>
    </row>
    <row r="188" spans="1:78">
      <c r="A188">
        <f>Grades!A188</f>
        <v>0</v>
      </c>
      <c r="B188">
        <f>Grades!B188</f>
        <v>0</v>
      </c>
      <c r="C188">
        <f>Grades!C188</f>
        <v>0</v>
      </c>
      <c r="D188" s="9">
        <f t="shared" si="53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4"/>
        <v>0</v>
      </c>
      <c r="AC188" s="10">
        <f t="shared" si="55"/>
        <v>0</v>
      </c>
      <c r="AD188" s="10">
        <f t="shared" si="56"/>
        <v>0</v>
      </c>
      <c r="AE188" s="10">
        <f t="shared" si="57"/>
        <v>0</v>
      </c>
      <c r="AF188" s="10">
        <f t="shared" si="58"/>
        <v>0</v>
      </c>
      <c r="AG188" s="10">
        <f t="shared" si="59"/>
        <v>0</v>
      </c>
      <c r="AH188" s="10">
        <f t="shared" si="60"/>
        <v>0</v>
      </c>
      <c r="AI188" s="10">
        <f t="shared" si="61"/>
        <v>0</v>
      </c>
      <c r="AJ188" s="10">
        <f t="shared" si="62"/>
        <v>0</v>
      </c>
      <c r="AK188" s="10">
        <f t="shared" si="63"/>
        <v>0</v>
      </c>
      <c r="AL188" s="10">
        <f t="shared" si="64"/>
        <v>0</v>
      </c>
      <c r="AM188" s="10">
        <f t="shared" si="65"/>
        <v>0</v>
      </c>
      <c r="BC188" s="10">
        <f t="shared" ref="BC188:BR203" si="72">IF(BC$7&gt;0,SUMIF($E$8:$Z$8,BC$6,$E188:$Z188)/BC$7,0)</f>
        <v>0</v>
      </c>
      <c r="BD188" s="10">
        <f t="shared" si="72"/>
        <v>0</v>
      </c>
      <c r="BE188" s="10">
        <f t="shared" si="72"/>
        <v>0</v>
      </c>
      <c r="BF188" s="10">
        <f t="shared" si="72"/>
        <v>0</v>
      </c>
      <c r="BG188" s="10">
        <f t="shared" si="72"/>
        <v>0</v>
      </c>
      <c r="BH188" s="10">
        <f t="shared" si="72"/>
        <v>0</v>
      </c>
      <c r="BI188" s="10">
        <f t="shared" si="72"/>
        <v>0</v>
      </c>
      <c r="BJ188" s="10">
        <f t="shared" si="72"/>
        <v>0</v>
      </c>
      <c r="BK188" s="10">
        <f t="shared" si="72"/>
        <v>0</v>
      </c>
      <c r="BL188" s="10">
        <f t="shared" si="72"/>
        <v>0</v>
      </c>
      <c r="BM188" s="10">
        <f t="shared" si="72"/>
        <v>0</v>
      </c>
      <c r="BN188" s="10">
        <f t="shared" si="72"/>
        <v>0</v>
      </c>
      <c r="BO188" s="10">
        <f t="shared" si="72"/>
        <v>0</v>
      </c>
      <c r="BP188" s="10">
        <f t="shared" si="72"/>
        <v>0</v>
      </c>
      <c r="BQ188" s="10">
        <f t="shared" si="72"/>
        <v>0</v>
      </c>
      <c r="BR188" s="10">
        <f t="shared" si="72"/>
        <v>0</v>
      </c>
      <c r="BS188" s="10">
        <f t="shared" si="71"/>
        <v>0</v>
      </c>
      <c r="BT188" s="10">
        <f t="shared" si="71"/>
        <v>0</v>
      </c>
      <c r="BU188" s="10">
        <f t="shared" si="71"/>
        <v>0</v>
      </c>
      <c r="BV188" s="10">
        <f t="shared" si="71"/>
        <v>0</v>
      </c>
      <c r="BW188" s="10">
        <f t="shared" si="71"/>
        <v>0</v>
      </c>
      <c r="BX188" s="10">
        <f t="shared" si="71"/>
        <v>0</v>
      </c>
      <c r="BY188" s="10">
        <f t="shared" si="71"/>
        <v>0</v>
      </c>
      <c r="BZ188" s="10">
        <f t="shared" si="71"/>
        <v>0</v>
      </c>
    </row>
    <row r="189" spans="1:78">
      <c r="A189">
        <f>Grades!A189</f>
        <v>0</v>
      </c>
      <c r="B189">
        <f>Grades!B189</f>
        <v>0</v>
      </c>
      <c r="C189">
        <f>Grades!C189</f>
        <v>0</v>
      </c>
      <c r="D189" s="9">
        <f t="shared" si="53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4"/>
        <v>0</v>
      </c>
      <c r="AC189" s="10">
        <f t="shared" si="55"/>
        <v>0</v>
      </c>
      <c r="AD189" s="10">
        <f t="shared" si="56"/>
        <v>0</v>
      </c>
      <c r="AE189" s="10">
        <f t="shared" si="57"/>
        <v>0</v>
      </c>
      <c r="AF189" s="10">
        <f t="shared" si="58"/>
        <v>0</v>
      </c>
      <c r="AG189" s="10">
        <f t="shared" si="59"/>
        <v>0</v>
      </c>
      <c r="AH189" s="10">
        <f t="shared" si="60"/>
        <v>0</v>
      </c>
      <c r="AI189" s="10">
        <f t="shared" si="61"/>
        <v>0</v>
      </c>
      <c r="AJ189" s="10">
        <f t="shared" si="62"/>
        <v>0</v>
      </c>
      <c r="AK189" s="10">
        <f t="shared" si="63"/>
        <v>0</v>
      </c>
      <c r="AL189" s="10">
        <f t="shared" si="64"/>
        <v>0</v>
      </c>
      <c r="AM189" s="10">
        <f t="shared" si="65"/>
        <v>0</v>
      </c>
      <c r="BC189" s="10">
        <f t="shared" si="72"/>
        <v>0</v>
      </c>
      <c r="BD189" s="10">
        <f t="shared" si="72"/>
        <v>0</v>
      </c>
      <c r="BE189" s="10">
        <f t="shared" si="72"/>
        <v>0</v>
      </c>
      <c r="BF189" s="10">
        <f t="shared" si="72"/>
        <v>0</v>
      </c>
      <c r="BG189" s="10">
        <f t="shared" si="72"/>
        <v>0</v>
      </c>
      <c r="BH189" s="10">
        <f t="shared" si="72"/>
        <v>0</v>
      </c>
      <c r="BI189" s="10">
        <f t="shared" si="72"/>
        <v>0</v>
      </c>
      <c r="BJ189" s="10">
        <f t="shared" si="72"/>
        <v>0</v>
      </c>
      <c r="BK189" s="10">
        <f t="shared" si="72"/>
        <v>0</v>
      </c>
      <c r="BL189" s="10">
        <f t="shared" si="72"/>
        <v>0</v>
      </c>
      <c r="BM189" s="10">
        <f t="shared" si="72"/>
        <v>0</v>
      </c>
      <c r="BN189" s="10">
        <f t="shared" si="72"/>
        <v>0</v>
      </c>
      <c r="BO189" s="10">
        <f t="shared" si="72"/>
        <v>0</v>
      </c>
      <c r="BP189" s="10">
        <f t="shared" si="72"/>
        <v>0</v>
      </c>
      <c r="BQ189" s="10">
        <f t="shared" si="72"/>
        <v>0</v>
      </c>
      <c r="BR189" s="10">
        <f t="shared" si="72"/>
        <v>0</v>
      </c>
      <c r="BS189" s="10">
        <f t="shared" si="71"/>
        <v>0</v>
      </c>
      <c r="BT189" s="10">
        <f t="shared" si="71"/>
        <v>0</v>
      </c>
      <c r="BU189" s="10">
        <f t="shared" si="71"/>
        <v>0</v>
      </c>
      <c r="BV189" s="10">
        <f t="shared" si="71"/>
        <v>0</v>
      </c>
      <c r="BW189" s="10">
        <f t="shared" si="71"/>
        <v>0</v>
      </c>
      <c r="BX189" s="10">
        <f t="shared" si="71"/>
        <v>0</v>
      </c>
      <c r="BY189" s="10">
        <f t="shared" si="71"/>
        <v>0</v>
      </c>
      <c r="BZ189" s="10">
        <f t="shared" si="71"/>
        <v>0</v>
      </c>
    </row>
    <row r="190" spans="1:78">
      <c r="A190">
        <f>Grades!A190</f>
        <v>0</v>
      </c>
      <c r="B190">
        <f>Grades!B190</f>
        <v>0</v>
      </c>
      <c r="C190">
        <f>Grades!C190</f>
        <v>0</v>
      </c>
      <c r="D190" s="9">
        <f t="shared" si="53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4"/>
        <v>0</v>
      </c>
      <c r="AC190" s="10">
        <f t="shared" si="55"/>
        <v>0</v>
      </c>
      <c r="AD190" s="10">
        <f t="shared" si="56"/>
        <v>0</v>
      </c>
      <c r="AE190" s="10">
        <f t="shared" si="57"/>
        <v>0</v>
      </c>
      <c r="AF190" s="10">
        <f t="shared" si="58"/>
        <v>0</v>
      </c>
      <c r="AG190" s="10">
        <f t="shared" si="59"/>
        <v>0</v>
      </c>
      <c r="AH190" s="10">
        <f t="shared" si="60"/>
        <v>0</v>
      </c>
      <c r="AI190" s="10">
        <f t="shared" si="61"/>
        <v>0</v>
      </c>
      <c r="AJ190" s="10">
        <f t="shared" si="62"/>
        <v>0</v>
      </c>
      <c r="AK190" s="10">
        <f t="shared" si="63"/>
        <v>0</v>
      </c>
      <c r="AL190" s="10">
        <f t="shared" si="64"/>
        <v>0</v>
      </c>
      <c r="AM190" s="10">
        <f t="shared" si="65"/>
        <v>0</v>
      </c>
      <c r="BC190" s="10">
        <f t="shared" si="72"/>
        <v>0</v>
      </c>
      <c r="BD190" s="10">
        <f t="shared" si="72"/>
        <v>0</v>
      </c>
      <c r="BE190" s="10">
        <f t="shared" si="72"/>
        <v>0</v>
      </c>
      <c r="BF190" s="10">
        <f t="shared" si="72"/>
        <v>0</v>
      </c>
      <c r="BG190" s="10">
        <f t="shared" si="72"/>
        <v>0</v>
      </c>
      <c r="BH190" s="10">
        <f t="shared" si="72"/>
        <v>0</v>
      </c>
      <c r="BI190" s="10">
        <f t="shared" si="72"/>
        <v>0</v>
      </c>
      <c r="BJ190" s="10">
        <f t="shared" si="72"/>
        <v>0</v>
      </c>
      <c r="BK190" s="10">
        <f t="shared" si="72"/>
        <v>0</v>
      </c>
      <c r="BL190" s="10">
        <f t="shared" si="72"/>
        <v>0</v>
      </c>
      <c r="BM190" s="10">
        <f t="shared" si="72"/>
        <v>0</v>
      </c>
      <c r="BN190" s="10">
        <f t="shared" si="72"/>
        <v>0</v>
      </c>
      <c r="BO190" s="10">
        <f t="shared" si="72"/>
        <v>0</v>
      </c>
      <c r="BP190" s="10">
        <f t="shared" si="72"/>
        <v>0</v>
      </c>
      <c r="BQ190" s="10">
        <f t="shared" si="72"/>
        <v>0</v>
      </c>
      <c r="BR190" s="10">
        <f t="shared" si="72"/>
        <v>0</v>
      </c>
      <c r="BS190" s="10">
        <f t="shared" si="71"/>
        <v>0</v>
      </c>
      <c r="BT190" s="10">
        <f t="shared" si="71"/>
        <v>0</v>
      </c>
      <c r="BU190" s="10">
        <f t="shared" si="71"/>
        <v>0</v>
      </c>
      <c r="BV190" s="10">
        <f t="shared" si="71"/>
        <v>0</v>
      </c>
      <c r="BW190" s="10">
        <f t="shared" si="71"/>
        <v>0</v>
      </c>
      <c r="BX190" s="10">
        <f t="shared" si="71"/>
        <v>0</v>
      </c>
      <c r="BY190" s="10">
        <f t="shared" si="71"/>
        <v>0</v>
      </c>
      <c r="BZ190" s="10">
        <f t="shared" si="71"/>
        <v>0</v>
      </c>
    </row>
    <row r="191" spans="1:78">
      <c r="A191">
        <f>Grades!A191</f>
        <v>0</v>
      </c>
      <c r="B191">
        <f>Grades!B191</f>
        <v>0</v>
      </c>
      <c r="C191">
        <f>Grades!C191</f>
        <v>0</v>
      </c>
      <c r="D191" s="9">
        <f t="shared" si="53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4"/>
        <v>0</v>
      </c>
      <c r="AC191" s="10">
        <f t="shared" si="55"/>
        <v>0</v>
      </c>
      <c r="AD191" s="10">
        <f t="shared" si="56"/>
        <v>0</v>
      </c>
      <c r="AE191" s="10">
        <f t="shared" si="57"/>
        <v>0</v>
      </c>
      <c r="AF191" s="10">
        <f t="shared" si="58"/>
        <v>0</v>
      </c>
      <c r="AG191" s="10">
        <f t="shared" si="59"/>
        <v>0</v>
      </c>
      <c r="AH191" s="10">
        <f t="shared" si="60"/>
        <v>0</v>
      </c>
      <c r="AI191" s="10">
        <f t="shared" si="61"/>
        <v>0</v>
      </c>
      <c r="AJ191" s="10">
        <f t="shared" si="62"/>
        <v>0</v>
      </c>
      <c r="AK191" s="10">
        <f t="shared" si="63"/>
        <v>0</v>
      </c>
      <c r="AL191" s="10">
        <f t="shared" si="64"/>
        <v>0</v>
      </c>
      <c r="AM191" s="10">
        <f t="shared" si="65"/>
        <v>0</v>
      </c>
      <c r="BC191" s="10">
        <f t="shared" si="72"/>
        <v>0</v>
      </c>
      <c r="BD191" s="10">
        <f t="shared" si="72"/>
        <v>0</v>
      </c>
      <c r="BE191" s="10">
        <f t="shared" si="72"/>
        <v>0</v>
      </c>
      <c r="BF191" s="10">
        <f t="shared" si="72"/>
        <v>0</v>
      </c>
      <c r="BG191" s="10">
        <f t="shared" si="72"/>
        <v>0</v>
      </c>
      <c r="BH191" s="10">
        <f t="shared" si="72"/>
        <v>0</v>
      </c>
      <c r="BI191" s="10">
        <f t="shared" si="72"/>
        <v>0</v>
      </c>
      <c r="BJ191" s="10">
        <f t="shared" si="72"/>
        <v>0</v>
      </c>
      <c r="BK191" s="10">
        <f t="shared" si="72"/>
        <v>0</v>
      </c>
      <c r="BL191" s="10">
        <f t="shared" si="72"/>
        <v>0</v>
      </c>
      <c r="BM191" s="10">
        <f t="shared" si="72"/>
        <v>0</v>
      </c>
      <c r="BN191" s="10">
        <f t="shared" si="72"/>
        <v>0</v>
      </c>
      <c r="BO191" s="10">
        <f t="shared" si="72"/>
        <v>0</v>
      </c>
      <c r="BP191" s="10">
        <f t="shared" si="72"/>
        <v>0</v>
      </c>
      <c r="BQ191" s="10">
        <f t="shared" si="72"/>
        <v>0</v>
      </c>
      <c r="BR191" s="10">
        <f t="shared" si="72"/>
        <v>0</v>
      </c>
      <c r="BS191" s="10">
        <f t="shared" si="71"/>
        <v>0</v>
      </c>
      <c r="BT191" s="10">
        <f t="shared" si="71"/>
        <v>0</v>
      </c>
      <c r="BU191" s="10">
        <f t="shared" si="71"/>
        <v>0</v>
      </c>
      <c r="BV191" s="10">
        <f t="shared" si="71"/>
        <v>0</v>
      </c>
      <c r="BW191" s="10">
        <f t="shared" si="71"/>
        <v>0</v>
      </c>
      <c r="BX191" s="10">
        <f t="shared" si="71"/>
        <v>0</v>
      </c>
      <c r="BY191" s="10">
        <f t="shared" si="71"/>
        <v>0</v>
      </c>
      <c r="BZ191" s="10">
        <f t="shared" si="71"/>
        <v>0</v>
      </c>
    </row>
    <row r="192" spans="1:78">
      <c r="A192">
        <f>Grades!A192</f>
        <v>0</v>
      </c>
      <c r="B192">
        <f>Grades!B192</f>
        <v>0</v>
      </c>
      <c r="C192">
        <f>Grades!C192</f>
        <v>0</v>
      </c>
      <c r="D192" s="9">
        <f t="shared" si="53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4"/>
        <v>0</v>
      </c>
      <c r="AC192" s="10">
        <f t="shared" si="55"/>
        <v>0</v>
      </c>
      <c r="AD192" s="10">
        <f t="shared" si="56"/>
        <v>0</v>
      </c>
      <c r="AE192" s="10">
        <f t="shared" si="57"/>
        <v>0</v>
      </c>
      <c r="AF192" s="10">
        <f t="shared" si="58"/>
        <v>0</v>
      </c>
      <c r="AG192" s="10">
        <f t="shared" si="59"/>
        <v>0</v>
      </c>
      <c r="AH192" s="10">
        <f t="shared" si="60"/>
        <v>0</v>
      </c>
      <c r="AI192" s="10">
        <f t="shared" si="61"/>
        <v>0</v>
      </c>
      <c r="AJ192" s="10">
        <f t="shared" si="62"/>
        <v>0</v>
      </c>
      <c r="AK192" s="10">
        <f t="shared" si="63"/>
        <v>0</v>
      </c>
      <c r="AL192" s="10">
        <f t="shared" si="64"/>
        <v>0</v>
      </c>
      <c r="AM192" s="10">
        <f t="shared" si="65"/>
        <v>0</v>
      </c>
      <c r="BC192" s="10">
        <f t="shared" si="72"/>
        <v>0</v>
      </c>
      <c r="BD192" s="10">
        <f t="shared" si="72"/>
        <v>0</v>
      </c>
      <c r="BE192" s="10">
        <f t="shared" si="72"/>
        <v>0</v>
      </c>
      <c r="BF192" s="10">
        <f t="shared" si="72"/>
        <v>0</v>
      </c>
      <c r="BG192" s="10">
        <f t="shared" si="72"/>
        <v>0</v>
      </c>
      <c r="BH192" s="10">
        <f t="shared" si="72"/>
        <v>0</v>
      </c>
      <c r="BI192" s="10">
        <f t="shared" si="72"/>
        <v>0</v>
      </c>
      <c r="BJ192" s="10">
        <f t="shared" si="72"/>
        <v>0</v>
      </c>
      <c r="BK192" s="10">
        <f t="shared" si="72"/>
        <v>0</v>
      </c>
      <c r="BL192" s="10">
        <f t="shared" si="72"/>
        <v>0</v>
      </c>
      <c r="BM192" s="10">
        <f t="shared" si="72"/>
        <v>0</v>
      </c>
      <c r="BN192" s="10">
        <f t="shared" si="72"/>
        <v>0</v>
      </c>
      <c r="BO192" s="10">
        <f t="shared" si="72"/>
        <v>0</v>
      </c>
      <c r="BP192" s="10">
        <f t="shared" si="72"/>
        <v>0</v>
      </c>
      <c r="BQ192" s="10">
        <f t="shared" si="72"/>
        <v>0</v>
      </c>
      <c r="BR192" s="10">
        <f t="shared" si="72"/>
        <v>0</v>
      </c>
      <c r="BS192" s="10">
        <f t="shared" si="71"/>
        <v>0</v>
      </c>
      <c r="BT192" s="10">
        <f t="shared" si="71"/>
        <v>0</v>
      </c>
      <c r="BU192" s="10">
        <f t="shared" si="71"/>
        <v>0</v>
      </c>
      <c r="BV192" s="10">
        <f t="shared" si="71"/>
        <v>0</v>
      </c>
      <c r="BW192" s="10">
        <f t="shared" si="71"/>
        <v>0</v>
      </c>
      <c r="BX192" s="10">
        <f t="shared" si="71"/>
        <v>0</v>
      </c>
      <c r="BY192" s="10">
        <f t="shared" si="71"/>
        <v>0</v>
      </c>
      <c r="BZ192" s="10">
        <f t="shared" si="71"/>
        <v>0</v>
      </c>
    </row>
    <row r="193" spans="1:78">
      <c r="A193">
        <f>Grades!A193</f>
        <v>0</v>
      </c>
      <c r="B193">
        <f>Grades!B193</f>
        <v>0</v>
      </c>
      <c r="C193">
        <f>Grades!C193</f>
        <v>0</v>
      </c>
      <c r="D193" s="9">
        <f t="shared" si="53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4"/>
        <v>0</v>
      </c>
      <c r="AC193" s="10">
        <f t="shared" si="55"/>
        <v>0</v>
      </c>
      <c r="AD193" s="10">
        <f t="shared" si="56"/>
        <v>0</v>
      </c>
      <c r="AE193" s="10">
        <f t="shared" si="57"/>
        <v>0</v>
      </c>
      <c r="AF193" s="10">
        <f t="shared" si="58"/>
        <v>0</v>
      </c>
      <c r="AG193" s="10">
        <f t="shared" si="59"/>
        <v>0</v>
      </c>
      <c r="AH193" s="10">
        <f t="shared" si="60"/>
        <v>0</v>
      </c>
      <c r="AI193" s="10">
        <f t="shared" si="61"/>
        <v>0</v>
      </c>
      <c r="AJ193" s="10">
        <f t="shared" si="62"/>
        <v>0</v>
      </c>
      <c r="AK193" s="10">
        <f t="shared" si="63"/>
        <v>0</v>
      </c>
      <c r="AL193" s="10">
        <f t="shared" si="64"/>
        <v>0</v>
      </c>
      <c r="AM193" s="10">
        <f t="shared" si="65"/>
        <v>0</v>
      </c>
      <c r="BC193" s="10">
        <f t="shared" si="72"/>
        <v>0</v>
      </c>
      <c r="BD193" s="10">
        <f t="shared" si="72"/>
        <v>0</v>
      </c>
      <c r="BE193" s="10">
        <f t="shared" si="72"/>
        <v>0</v>
      </c>
      <c r="BF193" s="10">
        <f t="shared" si="72"/>
        <v>0</v>
      </c>
      <c r="BG193" s="10">
        <f t="shared" si="72"/>
        <v>0</v>
      </c>
      <c r="BH193" s="10">
        <f t="shared" si="72"/>
        <v>0</v>
      </c>
      <c r="BI193" s="10">
        <f t="shared" si="72"/>
        <v>0</v>
      </c>
      <c r="BJ193" s="10">
        <f t="shared" si="72"/>
        <v>0</v>
      </c>
      <c r="BK193" s="10">
        <f t="shared" si="72"/>
        <v>0</v>
      </c>
      <c r="BL193" s="10">
        <f t="shared" si="72"/>
        <v>0</v>
      </c>
      <c r="BM193" s="10">
        <f t="shared" si="72"/>
        <v>0</v>
      </c>
      <c r="BN193" s="10">
        <f t="shared" si="72"/>
        <v>0</v>
      </c>
      <c r="BO193" s="10">
        <f t="shared" si="72"/>
        <v>0</v>
      </c>
      <c r="BP193" s="10">
        <f t="shared" si="72"/>
        <v>0</v>
      </c>
      <c r="BQ193" s="10">
        <f t="shared" si="72"/>
        <v>0</v>
      </c>
      <c r="BR193" s="10">
        <f t="shared" si="72"/>
        <v>0</v>
      </c>
      <c r="BS193" s="10">
        <f t="shared" si="71"/>
        <v>0</v>
      </c>
      <c r="BT193" s="10">
        <f t="shared" si="71"/>
        <v>0</v>
      </c>
      <c r="BU193" s="10">
        <f t="shared" si="71"/>
        <v>0</v>
      </c>
      <c r="BV193" s="10">
        <f t="shared" si="71"/>
        <v>0</v>
      </c>
      <c r="BW193" s="10">
        <f t="shared" si="71"/>
        <v>0</v>
      </c>
      <c r="BX193" s="10">
        <f t="shared" si="71"/>
        <v>0</v>
      </c>
      <c r="BY193" s="10">
        <f t="shared" si="71"/>
        <v>0</v>
      </c>
      <c r="BZ193" s="10">
        <f t="shared" si="71"/>
        <v>0</v>
      </c>
    </row>
    <row r="194" spans="1:78">
      <c r="A194">
        <f>Grades!A194</f>
        <v>0</v>
      </c>
      <c r="B194">
        <f>Grades!B194</f>
        <v>0</v>
      </c>
      <c r="C194">
        <f>Grades!C194</f>
        <v>0</v>
      </c>
      <c r="D194" s="9">
        <f t="shared" si="53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4"/>
        <v>0</v>
      </c>
      <c r="AC194" s="10">
        <f t="shared" si="55"/>
        <v>0</v>
      </c>
      <c r="AD194" s="10">
        <f t="shared" si="56"/>
        <v>0</v>
      </c>
      <c r="AE194" s="10">
        <f t="shared" si="57"/>
        <v>0</v>
      </c>
      <c r="AF194" s="10">
        <f t="shared" si="58"/>
        <v>0</v>
      </c>
      <c r="AG194" s="10">
        <f t="shared" si="59"/>
        <v>0</v>
      </c>
      <c r="AH194" s="10">
        <f t="shared" si="60"/>
        <v>0</v>
      </c>
      <c r="AI194" s="10">
        <f t="shared" si="61"/>
        <v>0</v>
      </c>
      <c r="AJ194" s="10">
        <f t="shared" si="62"/>
        <v>0</v>
      </c>
      <c r="AK194" s="10">
        <f t="shared" si="63"/>
        <v>0</v>
      </c>
      <c r="AL194" s="10">
        <f t="shared" si="64"/>
        <v>0</v>
      </c>
      <c r="AM194" s="10">
        <f t="shared" si="65"/>
        <v>0</v>
      </c>
      <c r="BC194" s="10">
        <f t="shared" si="72"/>
        <v>0</v>
      </c>
      <c r="BD194" s="10">
        <f t="shared" si="72"/>
        <v>0</v>
      </c>
      <c r="BE194" s="10">
        <f t="shared" si="72"/>
        <v>0</v>
      </c>
      <c r="BF194" s="10">
        <f t="shared" si="72"/>
        <v>0</v>
      </c>
      <c r="BG194" s="10">
        <f t="shared" si="72"/>
        <v>0</v>
      </c>
      <c r="BH194" s="10">
        <f t="shared" si="72"/>
        <v>0</v>
      </c>
      <c r="BI194" s="10">
        <f t="shared" si="72"/>
        <v>0</v>
      </c>
      <c r="BJ194" s="10">
        <f t="shared" si="72"/>
        <v>0</v>
      </c>
      <c r="BK194" s="10">
        <f t="shared" si="72"/>
        <v>0</v>
      </c>
      <c r="BL194" s="10">
        <f t="shared" si="72"/>
        <v>0</v>
      </c>
      <c r="BM194" s="10">
        <f t="shared" si="72"/>
        <v>0</v>
      </c>
      <c r="BN194" s="10">
        <f t="shared" si="72"/>
        <v>0</v>
      </c>
      <c r="BO194" s="10">
        <f t="shared" si="72"/>
        <v>0</v>
      </c>
      <c r="BP194" s="10">
        <f t="shared" si="72"/>
        <v>0</v>
      </c>
      <c r="BQ194" s="10">
        <f t="shared" si="72"/>
        <v>0</v>
      </c>
      <c r="BR194" s="10">
        <f t="shared" si="72"/>
        <v>0</v>
      </c>
      <c r="BS194" s="10">
        <f t="shared" si="71"/>
        <v>0</v>
      </c>
      <c r="BT194" s="10">
        <f t="shared" si="71"/>
        <v>0</v>
      </c>
      <c r="BU194" s="10">
        <f t="shared" si="71"/>
        <v>0</v>
      </c>
      <c r="BV194" s="10">
        <f t="shared" si="71"/>
        <v>0</v>
      </c>
      <c r="BW194" s="10">
        <f t="shared" si="71"/>
        <v>0</v>
      </c>
      <c r="BX194" s="10">
        <f t="shared" si="71"/>
        <v>0</v>
      </c>
      <c r="BY194" s="10">
        <f t="shared" si="71"/>
        <v>0</v>
      </c>
      <c r="BZ194" s="10">
        <f t="shared" si="71"/>
        <v>0</v>
      </c>
    </row>
    <row r="195" spans="1:78">
      <c r="A195">
        <f>Grades!A195</f>
        <v>0</v>
      </c>
      <c r="B195">
        <f>Grades!B195</f>
        <v>0</v>
      </c>
      <c r="C195">
        <f>Grades!C195</f>
        <v>0</v>
      </c>
      <c r="D195" s="9">
        <f t="shared" si="53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4"/>
        <v>0</v>
      </c>
      <c r="AC195" s="10">
        <f t="shared" si="55"/>
        <v>0</v>
      </c>
      <c r="AD195" s="10">
        <f t="shared" si="56"/>
        <v>0</v>
      </c>
      <c r="AE195" s="10">
        <f t="shared" si="57"/>
        <v>0</v>
      </c>
      <c r="AF195" s="10">
        <f t="shared" si="58"/>
        <v>0</v>
      </c>
      <c r="AG195" s="10">
        <f t="shared" si="59"/>
        <v>0</v>
      </c>
      <c r="AH195" s="10">
        <f t="shared" si="60"/>
        <v>0</v>
      </c>
      <c r="AI195" s="10">
        <f t="shared" si="61"/>
        <v>0</v>
      </c>
      <c r="AJ195" s="10">
        <f t="shared" si="62"/>
        <v>0</v>
      </c>
      <c r="AK195" s="10">
        <f t="shared" si="63"/>
        <v>0</v>
      </c>
      <c r="AL195" s="10">
        <f t="shared" si="64"/>
        <v>0</v>
      </c>
      <c r="AM195" s="10">
        <f t="shared" si="65"/>
        <v>0</v>
      </c>
      <c r="BC195" s="10">
        <f t="shared" si="72"/>
        <v>0</v>
      </c>
      <c r="BD195" s="10">
        <f t="shared" si="72"/>
        <v>0</v>
      </c>
      <c r="BE195" s="10">
        <f t="shared" si="72"/>
        <v>0</v>
      </c>
      <c r="BF195" s="10">
        <f t="shared" si="72"/>
        <v>0</v>
      </c>
      <c r="BG195" s="10">
        <f t="shared" si="72"/>
        <v>0</v>
      </c>
      <c r="BH195" s="10">
        <f t="shared" si="72"/>
        <v>0</v>
      </c>
      <c r="BI195" s="10">
        <f t="shared" si="72"/>
        <v>0</v>
      </c>
      <c r="BJ195" s="10">
        <f t="shared" si="72"/>
        <v>0</v>
      </c>
      <c r="BK195" s="10">
        <f t="shared" si="72"/>
        <v>0</v>
      </c>
      <c r="BL195" s="10">
        <f t="shared" si="72"/>
        <v>0</v>
      </c>
      <c r="BM195" s="10">
        <f t="shared" si="72"/>
        <v>0</v>
      </c>
      <c r="BN195" s="10">
        <f t="shared" si="72"/>
        <v>0</v>
      </c>
      <c r="BO195" s="10">
        <f t="shared" si="72"/>
        <v>0</v>
      </c>
      <c r="BP195" s="10">
        <f t="shared" si="72"/>
        <v>0</v>
      </c>
      <c r="BQ195" s="10">
        <f t="shared" si="72"/>
        <v>0</v>
      </c>
      <c r="BR195" s="10">
        <f t="shared" si="72"/>
        <v>0</v>
      </c>
      <c r="BS195" s="10">
        <f t="shared" si="71"/>
        <v>0</v>
      </c>
      <c r="BT195" s="10">
        <f t="shared" si="71"/>
        <v>0</v>
      </c>
      <c r="BU195" s="10">
        <f t="shared" si="71"/>
        <v>0</v>
      </c>
      <c r="BV195" s="10">
        <f t="shared" si="71"/>
        <v>0</v>
      </c>
      <c r="BW195" s="10">
        <f t="shared" si="71"/>
        <v>0</v>
      </c>
      <c r="BX195" s="10">
        <f t="shared" si="71"/>
        <v>0</v>
      </c>
      <c r="BY195" s="10">
        <f t="shared" si="71"/>
        <v>0</v>
      </c>
      <c r="BZ195" s="10">
        <f t="shared" si="71"/>
        <v>0</v>
      </c>
    </row>
    <row r="196" spans="1:78">
      <c r="A196">
        <f>Grades!A196</f>
        <v>0</v>
      </c>
      <c r="B196">
        <f>Grades!B196</f>
        <v>0</v>
      </c>
      <c r="C196">
        <f>Grades!C196</f>
        <v>0</v>
      </c>
      <c r="D196" s="9">
        <f t="shared" si="53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4"/>
        <v>0</v>
      </c>
      <c r="AC196" s="10">
        <f t="shared" si="55"/>
        <v>0</v>
      </c>
      <c r="AD196" s="10">
        <f t="shared" si="56"/>
        <v>0</v>
      </c>
      <c r="AE196" s="10">
        <f t="shared" si="57"/>
        <v>0</v>
      </c>
      <c r="AF196" s="10">
        <f t="shared" si="58"/>
        <v>0</v>
      </c>
      <c r="AG196" s="10">
        <f t="shared" si="59"/>
        <v>0</v>
      </c>
      <c r="AH196" s="10">
        <f t="shared" si="60"/>
        <v>0</v>
      </c>
      <c r="AI196" s="10">
        <f t="shared" si="61"/>
        <v>0</v>
      </c>
      <c r="AJ196" s="10">
        <f t="shared" si="62"/>
        <v>0</v>
      </c>
      <c r="AK196" s="10">
        <f t="shared" si="63"/>
        <v>0</v>
      </c>
      <c r="AL196" s="10">
        <f t="shared" si="64"/>
        <v>0</v>
      </c>
      <c r="AM196" s="10">
        <f t="shared" si="65"/>
        <v>0</v>
      </c>
      <c r="BC196" s="10">
        <f t="shared" si="72"/>
        <v>0</v>
      </c>
      <c r="BD196" s="10">
        <f t="shared" si="72"/>
        <v>0</v>
      </c>
      <c r="BE196" s="10">
        <f t="shared" si="72"/>
        <v>0</v>
      </c>
      <c r="BF196" s="10">
        <f t="shared" si="72"/>
        <v>0</v>
      </c>
      <c r="BG196" s="10">
        <f t="shared" si="72"/>
        <v>0</v>
      </c>
      <c r="BH196" s="10">
        <f t="shared" si="72"/>
        <v>0</v>
      </c>
      <c r="BI196" s="10">
        <f t="shared" si="72"/>
        <v>0</v>
      </c>
      <c r="BJ196" s="10">
        <f t="shared" si="72"/>
        <v>0</v>
      </c>
      <c r="BK196" s="10">
        <f t="shared" si="72"/>
        <v>0</v>
      </c>
      <c r="BL196" s="10">
        <f t="shared" si="72"/>
        <v>0</v>
      </c>
      <c r="BM196" s="10">
        <f t="shared" si="72"/>
        <v>0</v>
      </c>
      <c r="BN196" s="10">
        <f t="shared" si="72"/>
        <v>0</v>
      </c>
      <c r="BO196" s="10">
        <f t="shared" si="72"/>
        <v>0</v>
      </c>
      <c r="BP196" s="10">
        <f t="shared" si="72"/>
        <v>0</v>
      </c>
      <c r="BQ196" s="10">
        <f t="shared" si="72"/>
        <v>0</v>
      </c>
      <c r="BR196" s="10">
        <f t="shared" si="72"/>
        <v>0</v>
      </c>
      <c r="BS196" s="10">
        <f t="shared" si="71"/>
        <v>0</v>
      </c>
      <c r="BT196" s="10">
        <f t="shared" si="71"/>
        <v>0</v>
      </c>
      <c r="BU196" s="10">
        <f t="shared" si="71"/>
        <v>0</v>
      </c>
      <c r="BV196" s="10">
        <f t="shared" si="71"/>
        <v>0</v>
      </c>
      <c r="BW196" s="10">
        <f t="shared" si="71"/>
        <v>0</v>
      </c>
      <c r="BX196" s="10">
        <f t="shared" si="71"/>
        <v>0</v>
      </c>
      <c r="BY196" s="10">
        <f t="shared" si="71"/>
        <v>0</v>
      </c>
      <c r="BZ196" s="10">
        <f t="shared" si="71"/>
        <v>0</v>
      </c>
    </row>
    <row r="197" spans="1:78">
      <c r="A197">
        <f>Grades!A197</f>
        <v>0</v>
      </c>
      <c r="B197">
        <f>Grades!B197</f>
        <v>0</v>
      </c>
      <c r="C197">
        <f>Grades!C197</f>
        <v>0</v>
      </c>
      <c r="D197" s="9">
        <f t="shared" si="53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4"/>
        <v>0</v>
      </c>
      <c r="AC197" s="10">
        <f t="shared" si="55"/>
        <v>0</v>
      </c>
      <c r="AD197" s="10">
        <f t="shared" si="56"/>
        <v>0</v>
      </c>
      <c r="AE197" s="10">
        <f t="shared" si="57"/>
        <v>0</v>
      </c>
      <c r="AF197" s="10">
        <f t="shared" si="58"/>
        <v>0</v>
      </c>
      <c r="AG197" s="10">
        <f t="shared" si="59"/>
        <v>0</v>
      </c>
      <c r="AH197" s="10">
        <f t="shared" si="60"/>
        <v>0</v>
      </c>
      <c r="AI197" s="10">
        <f t="shared" si="61"/>
        <v>0</v>
      </c>
      <c r="AJ197" s="10">
        <f t="shared" si="62"/>
        <v>0</v>
      </c>
      <c r="AK197" s="10">
        <f t="shared" si="63"/>
        <v>0</v>
      </c>
      <c r="AL197" s="10">
        <f t="shared" si="64"/>
        <v>0</v>
      </c>
      <c r="AM197" s="10">
        <f t="shared" si="65"/>
        <v>0</v>
      </c>
      <c r="BC197" s="10">
        <f t="shared" si="72"/>
        <v>0</v>
      </c>
      <c r="BD197" s="10">
        <f t="shared" si="72"/>
        <v>0</v>
      </c>
      <c r="BE197" s="10">
        <f t="shared" si="72"/>
        <v>0</v>
      </c>
      <c r="BF197" s="10">
        <f t="shared" si="72"/>
        <v>0</v>
      </c>
      <c r="BG197" s="10">
        <f t="shared" si="72"/>
        <v>0</v>
      </c>
      <c r="BH197" s="10">
        <f t="shared" si="72"/>
        <v>0</v>
      </c>
      <c r="BI197" s="10">
        <f t="shared" si="72"/>
        <v>0</v>
      </c>
      <c r="BJ197" s="10">
        <f t="shared" si="72"/>
        <v>0</v>
      </c>
      <c r="BK197" s="10">
        <f t="shared" si="72"/>
        <v>0</v>
      </c>
      <c r="BL197" s="10">
        <f t="shared" si="72"/>
        <v>0</v>
      </c>
      <c r="BM197" s="10">
        <f t="shared" si="72"/>
        <v>0</v>
      </c>
      <c r="BN197" s="10">
        <f t="shared" si="72"/>
        <v>0</v>
      </c>
      <c r="BO197" s="10">
        <f t="shared" si="72"/>
        <v>0</v>
      </c>
      <c r="BP197" s="10">
        <f t="shared" si="72"/>
        <v>0</v>
      </c>
      <c r="BQ197" s="10">
        <f t="shared" si="72"/>
        <v>0</v>
      </c>
      <c r="BR197" s="10">
        <f t="shared" si="72"/>
        <v>0</v>
      </c>
      <c r="BS197" s="10">
        <f t="shared" si="71"/>
        <v>0</v>
      </c>
      <c r="BT197" s="10">
        <f t="shared" si="71"/>
        <v>0</v>
      </c>
      <c r="BU197" s="10">
        <f t="shared" si="71"/>
        <v>0</v>
      </c>
      <c r="BV197" s="10">
        <f t="shared" si="71"/>
        <v>0</v>
      </c>
      <c r="BW197" s="10">
        <f t="shared" si="71"/>
        <v>0</v>
      </c>
      <c r="BX197" s="10">
        <f t="shared" si="71"/>
        <v>0</v>
      </c>
      <c r="BY197" s="10">
        <f t="shared" si="71"/>
        <v>0</v>
      </c>
      <c r="BZ197" s="10">
        <f t="shared" si="71"/>
        <v>0</v>
      </c>
    </row>
    <row r="198" spans="1:78">
      <c r="A198">
        <f>Grades!A198</f>
        <v>0</v>
      </c>
      <c r="B198">
        <f>Grades!B198</f>
        <v>0</v>
      </c>
      <c r="C198">
        <f>Grades!C198</f>
        <v>0</v>
      </c>
      <c r="D198" s="9">
        <f t="shared" si="53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4"/>
        <v>0</v>
      </c>
      <c r="AC198" s="10">
        <f t="shared" si="55"/>
        <v>0</v>
      </c>
      <c r="AD198" s="10">
        <f t="shared" si="56"/>
        <v>0</v>
      </c>
      <c r="AE198" s="10">
        <f t="shared" si="57"/>
        <v>0</v>
      </c>
      <c r="AF198" s="10">
        <f t="shared" si="58"/>
        <v>0</v>
      </c>
      <c r="AG198" s="10">
        <f t="shared" si="59"/>
        <v>0</v>
      </c>
      <c r="AH198" s="10">
        <f t="shared" si="60"/>
        <v>0</v>
      </c>
      <c r="AI198" s="10">
        <f t="shared" si="61"/>
        <v>0</v>
      </c>
      <c r="AJ198" s="10">
        <f t="shared" si="62"/>
        <v>0</v>
      </c>
      <c r="AK198" s="10">
        <f t="shared" si="63"/>
        <v>0</v>
      </c>
      <c r="AL198" s="10">
        <f t="shared" si="64"/>
        <v>0</v>
      </c>
      <c r="AM198" s="10">
        <f t="shared" si="65"/>
        <v>0</v>
      </c>
      <c r="BC198" s="10">
        <f t="shared" si="72"/>
        <v>0</v>
      </c>
      <c r="BD198" s="10">
        <f t="shared" si="72"/>
        <v>0</v>
      </c>
      <c r="BE198" s="10">
        <f t="shared" si="72"/>
        <v>0</v>
      </c>
      <c r="BF198" s="10">
        <f t="shared" si="72"/>
        <v>0</v>
      </c>
      <c r="BG198" s="10">
        <f t="shared" si="72"/>
        <v>0</v>
      </c>
      <c r="BH198" s="10">
        <f t="shared" si="72"/>
        <v>0</v>
      </c>
      <c r="BI198" s="10">
        <f t="shared" si="72"/>
        <v>0</v>
      </c>
      <c r="BJ198" s="10">
        <f t="shared" si="72"/>
        <v>0</v>
      </c>
      <c r="BK198" s="10">
        <f t="shared" si="72"/>
        <v>0</v>
      </c>
      <c r="BL198" s="10">
        <f t="shared" si="72"/>
        <v>0</v>
      </c>
      <c r="BM198" s="10">
        <f t="shared" si="72"/>
        <v>0</v>
      </c>
      <c r="BN198" s="10">
        <f t="shared" si="72"/>
        <v>0</v>
      </c>
      <c r="BO198" s="10">
        <f t="shared" si="72"/>
        <v>0</v>
      </c>
      <c r="BP198" s="10">
        <f t="shared" si="72"/>
        <v>0</v>
      </c>
      <c r="BQ198" s="10">
        <f t="shared" si="72"/>
        <v>0</v>
      </c>
      <c r="BR198" s="10">
        <f t="shared" si="72"/>
        <v>0</v>
      </c>
      <c r="BS198" s="10">
        <f t="shared" si="71"/>
        <v>0</v>
      </c>
      <c r="BT198" s="10">
        <f t="shared" si="71"/>
        <v>0</v>
      </c>
      <c r="BU198" s="10">
        <f t="shared" si="71"/>
        <v>0</v>
      </c>
      <c r="BV198" s="10">
        <f t="shared" si="71"/>
        <v>0</v>
      </c>
      <c r="BW198" s="10">
        <f t="shared" si="71"/>
        <v>0</v>
      </c>
      <c r="BX198" s="10">
        <f t="shared" si="71"/>
        <v>0</v>
      </c>
      <c r="BY198" s="10">
        <f t="shared" si="71"/>
        <v>0</v>
      </c>
      <c r="BZ198" s="10">
        <f t="shared" si="71"/>
        <v>0</v>
      </c>
    </row>
    <row r="199" spans="1:78">
      <c r="A199">
        <f>Grades!A199</f>
        <v>0</v>
      </c>
      <c r="B199">
        <f>Grades!B199</f>
        <v>0</v>
      </c>
      <c r="C199">
        <f>Grades!C199</f>
        <v>0</v>
      </c>
      <c r="D199" s="9">
        <f t="shared" si="53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4"/>
        <v>0</v>
      </c>
      <c r="AC199" s="10">
        <f t="shared" si="55"/>
        <v>0</v>
      </c>
      <c r="AD199" s="10">
        <f t="shared" si="56"/>
        <v>0</v>
      </c>
      <c r="AE199" s="10">
        <f t="shared" si="57"/>
        <v>0</v>
      </c>
      <c r="AF199" s="10">
        <f t="shared" si="58"/>
        <v>0</v>
      </c>
      <c r="AG199" s="10">
        <f t="shared" si="59"/>
        <v>0</v>
      </c>
      <c r="AH199" s="10">
        <f t="shared" si="60"/>
        <v>0</v>
      </c>
      <c r="AI199" s="10">
        <f t="shared" si="61"/>
        <v>0</v>
      </c>
      <c r="AJ199" s="10">
        <f t="shared" si="62"/>
        <v>0</v>
      </c>
      <c r="AK199" s="10">
        <f t="shared" si="63"/>
        <v>0</v>
      </c>
      <c r="AL199" s="10">
        <f t="shared" si="64"/>
        <v>0</v>
      </c>
      <c r="AM199" s="10">
        <f t="shared" si="65"/>
        <v>0</v>
      </c>
      <c r="BC199" s="10">
        <f t="shared" si="72"/>
        <v>0</v>
      </c>
      <c r="BD199" s="10">
        <f t="shared" si="72"/>
        <v>0</v>
      </c>
      <c r="BE199" s="10">
        <f t="shared" si="72"/>
        <v>0</v>
      </c>
      <c r="BF199" s="10">
        <f t="shared" si="72"/>
        <v>0</v>
      </c>
      <c r="BG199" s="10">
        <f t="shared" si="72"/>
        <v>0</v>
      </c>
      <c r="BH199" s="10">
        <f t="shared" si="72"/>
        <v>0</v>
      </c>
      <c r="BI199" s="10">
        <f t="shared" si="72"/>
        <v>0</v>
      </c>
      <c r="BJ199" s="10">
        <f t="shared" si="72"/>
        <v>0</v>
      </c>
      <c r="BK199" s="10">
        <f t="shared" si="72"/>
        <v>0</v>
      </c>
      <c r="BL199" s="10">
        <f t="shared" si="72"/>
        <v>0</v>
      </c>
      <c r="BM199" s="10">
        <f t="shared" si="72"/>
        <v>0</v>
      </c>
      <c r="BN199" s="10">
        <f t="shared" si="72"/>
        <v>0</v>
      </c>
      <c r="BO199" s="10">
        <f t="shared" si="72"/>
        <v>0</v>
      </c>
      <c r="BP199" s="10">
        <f t="shared" si="72"/>
        <v>0</v>
      </c>
      <c r="BQ199" s="10">
        <f t="shared" si="72"/>
        <v>0</v>
      </c>
      <c r="BR199" s="10">
        <f t="shared" si="72"/>
        <v>0</v>
      </c>
      <c r="BS199" s="10">
        <f t="shared" si="71"/>
        <v>0</v>
      </c>
      <c r="BT199" s="10">
        <f t="shared" si="71"/>
        <v>0</v>
      </c>
      <c r="BU199" s="10">
        <f t="shared" si="71"/>
        <v>0</v>
      </c>
      <c r="BV199" s="10">
        <f t="shared" si="71"/>
        <v>0</v>
      </c>
      <c r="BW199" s="10">
        <f t="shared" si="71"/>
        <v>0</v>
      </c>
      <c r="BX199" s="10">
        <f t="shared" si="71"/>
        <v>0</v>
      </c>
      <c r="BY199" s="10">
        <f t="shared" si="71"/>
        <v>0</v>
      </c>
      <c r="BZ199" s="10">
        <f t="shared" si="71"/>
        <v>0</v>
      </c>
    </row>
    <row r="200" spans="1:78">
      <c r="A200">
        <f>Grades!A200</f>
        <v>0</v>
      </c>
      <c r="B200">
        <f>Grades!B200</f>
        <v>0</v>
      </c>
      <c r="C200">
        <f>Grades!C200</f>
        <v>0</v>
      </c>
      <c r="D200" s="9">
        <f t="shared" si="53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4"/>
        <v>0</v>
      </c>
      <c r="AC200" s="10">
        <f t="shared" si="55"/>
        <v>0</v>
      </c>
      <c r="AD200" s="10">
        <f t="shared" si="56"/>
        <v>0</v>
      </c>
      <c r="AE200" s="10">
        <f t="shared" si="57"/>
        <v>0</v>
      </c>
      <c r="AF200" s="10">
        <f t="shared" si="58"/>
        <v>0</v>
      </c>
      <c r="AG200" s="10">
        <f t="shared" si="59"/>
        <v>0</v>
      </c>
      <c r="AH200" s="10">
        <f t="shared" si="60"/>
        <v>0</v>
      </c>
      <c r="AI200" s="10">
        <f t="shared" si="61"/>
        <v>0</v>
      </c>
      <c r="AJ200" s="10">
        <f t="shared" si="62"/>
        <v>0</v>
      </c>
      <c r="AK200" s="10">
        <f t="shared" si="63"/>
        <v>0</v>
      </c>
      <c r="AL200" s="10">
        <f t="shared" si="64"/>
        <v>0</v>
      </c>
      <c r="AM200" s="10">
        <f t="shared" si="65"/>
        <v>0</v>
      </c>
      <c r="BC200" s="10">
        <f t="shared" si="72"/>
        <v>0</v>
      </c>
      <c r="BD200" s="10">
        <f t="shared" si="72"/>
        <v>0</v>
      </c>
      <c r="BE200" s="10">
        <f t="shared" si="72"/>
        <v>0</v>
      </c>
      <c r="BF200" s="10">
        <f t="shared" si="72"/>
        <v>0</v>
      </c>
      <c r="BG200" s="10">
        <f t="shared" si="72"/>
        <v>0</v>
      </c>
      <c r="BH200" s="10">
        <f t="shared" si="72"/>
        <v>0</v>
      </c>
      <c r="BI200" s="10">
        <f t="shared" si="72"/>
        <v>0</v>
      </c>
      <c r="BJ200" s="10">
        <f t="shared" si="72"/>
        <v>0</v>
      </c>
      <c r="BK200" s="10">
        <f t="shared" si="72"/>
        <v>0</v>
      </c>
      <c r="BL200" s="10">
        <f t="shared" si="72"/>
        <v>0</v>
      </c>
      <c r="BM200" s="10">
        <f t="shared" si="72"/>
        <v>0</v>
      </c>
      <c r="BN200" s="10">
        <f t="shared" si="72"/>
        <v>0</v>
      </c>
      <c r="BO200" s="10">
        <f t="shared" si="72"/>
        <v>0</v>
      </c>
      <c r="BP200" s="10">
        <f t="shared" si="72"/>
        <v>0</v>
      </c>
      <c r="BQ200" s="10">
        <f t="shared" si="72"/>
        <v>0</v>
      </c>
      <c r="BR200" s="10">
        <f t="shared" si="72"/>
        <v>0</v>
      </c>
      <c r="BS200" s="10">
        <f t="shared" si="71"/>
        <v>0</v>
      </c>
      <c r="BT200" s="10">
        <f t="shared" si="71"/>
        <v>0</v>
      </c>
      <c r="BU200" s="10">
        <f t="shared" si="71"/>
        <v>0</v>
      </c>
      <c r="BV200" s="10">
        <f t="shared" si="71"/>
        <v>0</v>
      </c>
      <c r="BW200" s="10">
        <f t="shared" si="71"/>
        <v>0</v>
      </c>
      <c r="BX200" s="10">
        <f t="shared" si="71"/>
        <v>0</v>
      </c>
      <c r="BY200" s="10">
        <f t="shared" si="71"/>
        <v>0</v>
      </c>
      <c r="BZ200" s="10">
        <f t="shared" si="71"/>
        <v>0</v>
      </c>
    </row>
    <row r="201" spans="1:78">
      <c r="A201">
        <f>Grades!A201</f>
        <v>0</v>
      </c>
      <c r="B201">
        <f>Grades!B201</f>
        <v>0</v>
      </c>
      <c r="C201">
        <f>Grades!C201</f>
        <v>0</v>
      </c>
      <c r="D201" s="9">
        <f t="shared" si="53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4"/>
        <v>0</v>
      </c>
      <c r="AC201" s="10">
        <f t="shared" si="55"/>
        <v>0</v>
      </c>
      <c r="AD201" s="10">
        <f t="shared" si="56"/>
        <v>0</v>
      </c>
      <c r="AE201" s="10">
        <f t="shared" si="57"/>
        <v>0</v>
      </c>
      <c r="AF201" s="10">
        <f t="shared" si="58"/>
        <v>0</v>
      </c>
      <c r="AG201" s="10">
        <f t="shared" si="59"/>
        <v>0</v>
      </c>
      <c r="AH201" s="10">
        <f t="shared" si="60"/>
        <v>0</v>
      </c>
      <c r="AI201" s="10">
        <f t="shared" si="61"/>
        <v>0</v>
      </c>
      <c r="AJ201" s="10">
        <f t="shared" si="62"/>
        <v>0</v>
      </c>
      <c r="AK201" s="10">
        <f t="shared" si="63"/>
        <v>0</v>
      </c>
      <c r="AL201" s="10">
        <f t="shared" si="64"/>
        <v>0</v>
      </c>
      <c r="AM201" s="10">
        <f t="shared" si="65"/>
        <v>0</v>
      </c>
      <c r="BC201" s="10">
        <f t="shared" si="72"/>
        <v>0</v>
      </c>
      <c r="BD201" s="10">
        <f t="shared" si="72"/>
        <v>0</v>
      </c>
      <c r="BE201" s="10">
        <f t="shared" si="72"/>
        <v>0</v>
      </c>
      <c r="BF201" s="10">
        <f t="shared" si="72"/>
        <v>0</v>
      </c>
      <c r="BG201" s="10">
        <f t="shared" si="72"/>
        <v>0</v>
      </c>
      <c r="BH201" s="10">
        <f t="shared" si="72"/>
        <v>0</v>
      </c>
      <c r="BI201" s="10">
        <f t="shared" si="72"/>
        <v>0</v>
      </c>
      <c r="BJ201" s="10">
        <f t="shared" si="72"/>
        <v>0</v>
      </c>
      <c r="BK201" s="10">
        <f t="shared" si="72"/>
        <v>0</v>
      </c>
      <c r="BL201" s="10">
        <f t="shared" si="72"/>
        <v>0</v>
      </c>
      <c r="BM201" s="10">
        <f t="shared" si="72"/>
        <v>0</v>
      </c>
      <c r="BN201" s="10">
        <f t="shared" si="72"/>
        <v>0</v>
      </c>
      <c r="BO201" s="10">
        <f t="shared" si="72"/>
        <v>0</v>
      </c>
      <c r="BP201" s="10">
        <f t="shared" si="72"/>
        <v>0</v>
      </c>
      <c r="BQ201" s="10">
        <f t="shared" si="72"/>
        <v>0</v>
      </c>
      <c r="BR201" s="10">
        <f t="shared" si="72"/>
        <v>0</v>
      </c>
      <c r="BS201" s="10">
        <f t="shared" si="71"/>
        <v>0</v>
      </c>
      <c r="BT201" s="10">
        <f t="shared" si="71"/>
        <v>0</v>
      </c>
      <c r="BU201" s="10">
        <f t="shared" si="71"/>
        <v>0</v>
      </c>
      <c r="BV201" s="10">
        <f t="shared" si="71"/>
        <v>0</v>
      </c>
      <c r="BW201" s="10">
        <f t="shared" si="71"/>
        <v>0</v>
      </c>
      <c r="BX201" s="10">
        <f t="shared" si="71"/>
        <v>0</v>
      </c>
      <c r="BY201" s="10">
        <f t="shared" si="71"/>
        <v>0</v>
      </c>
      <c r="BZ201" s="10">
        <f t="shared" si="71"/>
        <v>0</v>
      </c>
    </row>
    <row r="202" spans="1:78">
      <c r="A202">
        <f>Grades!A202</f>
        <v>0</v>
      </c>
      <c r="B202">
        <f>Grades!B202</f>
        <v>0</v>
      </c>
      <c r="C202">
        <f>Grades!C202</f>
        <v>0</v>
      </c>
      <c r="D202" s="9">
        <f t="shared" si="53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4"/>
        <v>0</v>
      </c>
      <c r="AC202" s="10">
        <f t="shared" si="55"/>
        <v>0</v>
      </c>
      <c r="AD202" s="10">
        <f t="shared" si="56"/>
        <v>0</v>
      </c>
      <c r="AE202" s="10">
        <f t="shared" si="57"/>
        <v>0</v>
      </c>
      <c r="AF202" s="10">
        <f t="shared" si="58"/>
        <v>0</v>
      </c>
      <c r="AG202" s="10">
        <f t="shared" si="59"/>
        <v>0</v>
      </c>
      <c r="AH202" s="10">
        <f t="shared" si="60"/>
        <v>0</v>
      </c>
      <c r="AI202" s="10">
        <f t="shared" si="61"/>
        <v>0</v>
      </c>
      <c r="AJ202" s="10">
        <f t="shared" si="62"/>
        <v>0</v>
      </c>
      <c r="AK202" s="10">
        <f t="shared" si="63"/>
        <v>0</v>
      </c>
      <c r="AL202" s="10">
        <f t="shared" si="64"/>
        <v>0</v>
      </c>
      <c r="AM202" s="10">
        <f t="shared" si="65"/>
        <v>0</v>
      </c>
      <c r="BC202" s="10">
        <f t="shared" si="72"/>
        <v>0</v>
      </c>
      <c r="BD202" s="10">
        <f t="shared" si="72"/>
        <v>0</v>
      </c>
      <c r="BE202" s="10">
        <f t="shared" si="72"/>
        <v>0</v>
      </c>
      <c r="BF202" s="10">
        <f t="shared" si="72"/>
        <v>0</v>
      </c>
      <c r="BG202" s="10">
        <f t="shared" si="72"/>
        <v>0</v>
      </c>
      <c r="BH202" s="10">
        <f t="shared" si="72"/>
        <v>0</v>
      </c>
      <c r="BI202" s="10">
        <f t="shared" si="72"/>
        <v>0</v>
      </c>
      <c r="BJ202" s="10">
        <f t="shared" si="72"/>
        <v>0</v>
      </c>
      <c r="BK202" s="10">
        <f t="shared" si="72"/>
        <v>0</v>
      </c>
      <c r="BL202" s="10">
        <f t="shared" si="72"/>
        <v>0</v>
      </c>
      <c r="BM202" s="10">
        <f t="shared" si="72"/>
        <v>0</v>
      </c>
      <c r="BN202" s="10">
        <f t="shared" si="72"/>
        <v>0</v>
      </c>
      <c r="BO202" s="10">
        <f t="shared" si="72"/>
        <v>0</v>
      </c>
      <c r="BP202" s="10">
        <f t="shared" si="72"/>
        <v>0</v>
      </c>
      <c r="BQ202" s="10">
        <f t="shared" si="72"/>
        <v>0</v>
      </c>
      <c r="BR202" s="10">
        <f t="shared" si="72"/>
        <v>0</v>
      </c>
      <c r="BS202" s="10">
        <f t="shared" si="71"/>
        <v>0</v>
      </c>
      <c r="BT202" s="10">
        <f t="shared" si="71"/>
        <v>0</v>
      </c>
      <c r="BU202" s="10">
        <f t="shared" si="71"/>
        <v>0</v>
      </c>
      <c r="BV202" s="10">
        <f t="shared" si="71"/>
        <v>0</v>
      </c>
      <c r="BW202" s="10">
        <f t="shared" si="71"/>
        <v>0</v>
      </c>
      <c r="BX202" s="10">
        <f t="shared" si="71"/>
        <v>0</v>
      </c>
      <c r="BY202" s="10">
        <f t="shared" si="71"/>
        <v>0</v>
      </c>
      <c r="BZ202" s="10">
        <f t="shared" si="71"/>
        <v>0</v>
      </c>
    </row>
    <row r="203" spans="1:78">
      <c r="A203">
        <f>Grades!A203</f>
        <v>0</v>
      </c>
      <c r="B203">
        <f>Grades!B203</f>
        <v>0</v>
      </c>
      <c r="C203">
        <f>Grades!C203</f>
        <v>0</v>
      </c>
      <c r="D203" s="9">
        <f t="shared" si="53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4"/>
        <v>0</v>
      </c>
      <c r="AC203" s="10">
        <f t="shared" si="55"/>
        <v>0</v>
      </c>
      <c r="AD203" s="10">
        <f t="shared" si="56"/>
        <v>0</v>
      </c>
      <c r="AE203" s="10">
        <f t="shared" si="57"/>
        <v>0</v>
      </c>
      <c r="AF203" s="10">
        <f t="shared" si="58"/>
        <v>0</v>
      </c>
      <c r="AG203" s="10">
        <f t="shared" si="59"/>
        <v>0</v>
      </c>
      <c r="AH203" s="10">
        <f t="shared" si="60"/>
        <v>0</v>
      </c>
      <c r="AI203" s="10">
        <f t="shared" si="61"/>
        <v>0</v>
      </c>
      <c r="AJ203" s="10">
        <f t="shared" si="62"/>
        <v>0</v>
      </c>
      <c r="AK203" s="10">
        <f t="shared" si="63"/>
        <v>0</v>
      </c>
      <c r="AL203" s="10">
        <f t="shared" si="64"/>
        <v>0</v>
      </c>
      <c r="AM203" s="10">
        <f t="shared" si="65"/>
        <v>0</v>
      </c>
      <c r="BC203" s="10">
        <f t="shared" si="72"/>
        <v>0</v>
      </c>
      <c r="BD203" s="10">
        <f t="shared" si="72"/>
        <v>0</v>
      </c>
      <c r="BE203" s="10">
        <f t="shared" si="72"/>
        <v>0</v>
      </c>
      <c r="BF203" s="10">
        <f t="shared" si="72"/>
        <v>0</v>
      </c>
      <c r="BG203" s="10">
        <f t="shared" si="72"/>
        <v>0</v>
      </c>
      <c r="BH203" s="10">
        <f t="shared" si="72"/>
        <v>0</v>
      </c>
      <c r="BI203" s="10">
        <f t="shared" si="72"/>
        <v>0</v>
      </c>
      <c r="BJ203" s="10">
        <f t="shared" si="72"/>
        <v>0</v>
      </c>
      <c r="BK203" s="10">
        <f t="shared" si="72"/>
        <v>0</v>
      </c>
      <c r="BL203" s="10">
        <f t="shared" si="72"/>
        <v>0</v>
      </c>
      <c r="BM203" s="10">
        <f t="shared" si="72"/>
        <v>0</v>
      </c>
      <c r="BN203" s="10">
        <f t="shared" si="72"/>
        <v>0</v>
      </c>
      <c r="BO203" s="10">
        <f t="shared" si="72"/>
        <v>0</v>
      </c>
      <c r="BP203" s="10">
        <f t="shared" si="72"/>
        <v>0</v>
      </c>
      <c r="BQ203" s="10">
        <f t="shared" si="72"/>
        <v>0</v>
      </c>
      <c r="BR203" s="10">
        <f t="shared" ref="BR203:BZ203" si="73">IF(BR$7&gt;0,SUMIF($E$8:$Z$8,BR$6,$E203:$Z203)/BR$7,0)</f>
        <v>0</v>
      </c>
      <c r="BS203" s="10">
        <f t="shared" si="73"/>
        <v>0</v>
      </c>
      <c r="BT203" s="10">
        <f t="shared" si="73"/>
        <v>0</v>
      </c>
      <c r="BU203" s="10">
        <f t="shared" si="73"/>
        <v>0</v>
      </c>
      <c r="BV203" s="10">
        <f t="shared" si="73"/>
        <v>0</v>
      </c>
      <c r="BW203" s="10">
        <f t="shared" si="73"/>
        <v>0</v>
      </c>
      <c r="BX203" s="10">
        <f t="shared" si="73"/>
        <v>0</v>
      </c>
      <c r="BY203" s="10">
        <f t="shared" si="73"/>
        <v>0</v>
      </c>
      <c r="BZ203" s="10">
        <f t="shared" si="73"/>
        <v>0</v>
      </c>
    </row>
    <row r="204" spans="1:78">
      <c r="A204">
        <f>Grades!A204</f>
        <v>0</v>
      </c>
      <c r="B204">
        <f>Grades!B204</f>
        <v>0</v>
      </c>
      <c r="C204">
        <f>Grades!C204</f>
        <v>0</v>
      </c>
      <c r="D204" s="9">
        <f t="shared" ref="D204:D211" si="74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5">IF(AB$7&gt;0,SUMIF($E$9:$Z$9,"3.1.1 ",$E204:$Z204)/AB$7,0)</f>
        <v>0</v>
      </c>
      <c r="AC204" s="10">
        <f t="shared" ref="AC204:AC211" si="76">IF(AC$7&gt;0,SUMIF($E$9:$Z$9,"3.1.2 ",$E204:$Z204)/AC$7,0)</f>
        <v>0</v>
      </c>
      <c r="AD204" s="10">
        <f t="shared" ref="AD204:AD211" si="77">IF(AD$7&gt;0,SUMIF($E$9:$Z$9,"3.1.3 ",$E204:$Z204)/AD$7,0)</f>
        <v>0</v>
      </c>
      <c r="AE204" s="10">
        <f t="shared" ref="AE204:AE211" si="78">IF(AE$7&gt;0,SUMIF($E$9:$Z$9,"3.1.4 ",$E204:$Z204)/AE$7,0)</f>
        <v>0</v>
      </c>
      <c r="AF204" s="10">
        <f t="shared" ref="AF204:AF211" si="79">IF(AF$7&gt;0,SUMIF($E$9:$Z$9,"3.1.5 ",$E204:$Z204)/AF$7,0)</f>
        <v>0</v>
      </c>
      <c r="AG204" s="10">
        <f t="shared" ref="AG204:AG211" si="80">IF(AG$7&gt;0,SUMIF($E$9:$Z$9,"3.1.6 ",$E204:$Z204)/AG$7,0)</f>
        <v>0</v>
      </c>
      <c r="AH204" s="10">
        <f t="shared" ref="AH204:AH211" si="81">IF(AH$7&gt;0,SUMIF($E$9:$Z$9,"3.1.7 ",$E204:$Z204)/AH$7,0)</f>
        <v>0</v>
      </c>
      <c r="AI204" s="10">
        <f t="shared" ref="AI204:AI211" si="82">IF(AI$7&gt;0,SUMIF($E$9:$Z$9,"3.1.8 ",$E204:$Z204)/AI$7,0)</f>
        <v>0</v>
      </c>
      <c r="AJ204" s="10">
        <f t="shared" ref="AJ204:AJ211" si="83">IF(AJ$7&gt;0,SUMIF($E$9:$Z$9,"3.1.9 ",$E204:$Z204)/AJ$7,0)</f>
        <v>0</v>
      </c>
      <c r="AK204" s="10">
        <f t="shared" ref="AK204:AK211" si="84">IF(AK$7&gt;0,SUMIF($E$9:$Z$9,"3.1.10",$E204:$Z204)/AK$7,0)</f>
        <v>0</v>
      </c>
      <c r="AL204" s="10">
        <f t="shared" ref="AL204:AL211" si="85">IF(AL$7&gt;0,SUMIF($E$9:$Z$9,"3.1.11",$E204:$Z204)/AL$7,0)</f>
        <v>0</v>
      </c>
      <c r="AM204" s="10">
        <f t="shared" ref="AM204:AM211" si="86">IF(AM$7&gt;0,SUMIF($E$9:$Z$9,"3.1.12",$E204:$Z204)/AM$7,0)</f>
        <v>0</v>
      </c>
      <c r="BC204" s="10">
        <f t="shared" ref="BC204:BZ211" si="87">IF(BC$7&gt;0,SUMIF($E$8:$Z$8,BC$6,$E204:$Z204)/BC$7,0)</f>
        <v>0</v>
      </c>
      <c r="BD204" s="10">
        <f t="shared" si="87"/>
        <v>0</v>
      </c>
      <c r="BE204" s="10">
        <f t="shared" si="87"/>
        <v>0</v>
      </c>
      <c r="BF204" s="10">
        <f t="shared" si="87"/>
        <v>0</v>
      </c>
      <c r="BG204" s="10">
        <f t="shared" si="87"/>
        <v>0</v>
      </c>
      <c r="BH204" s="10">
        <f t="shared" si="87"/>
        <v>0</v>
      </c>
      <c r="BI204" s="10">
        <f t="shared" si="87"/>
        <v>0</v>
      </c>
      <c r="BJ204" s="10">
        <f t="shared" si="87"/>
        <v>0</v>
      </c>
      <c r="BK204" s="10">
        <f t="shared" si="87"/>
        <v>0</v>
      </c>
      <c r="BL204" s="10">
        <f t="shared" si="87"/>
        <v>0</v>
      </c>
      <c r="BM204" s="10">
        <f t="shared" si="87"/>
        <v>0</v>
      </c>
      <c r="BN204" s="10">
        <f t="shared" si="87"/>
        <v>0</v>
      </c>
      <c r="BO204" s="10">
        <f t="shared" si="87"/>
        <v>0</v>
      </c>
      <c r="BP204" s="10">
        <f t="shared" si="87"/>
        <v>0</v>
      </c>
      <c r="BQ204" s="10">
        <f t="shared" si="87"/>
        <v>0</v>
      </c>
      <c r="BR204" s="10">
        <f t="shared" si="87"/>
        <v>0</v>
      </c>
      <c r="BS204" s="10">
        <f t="shared" si="87"/>
        <v>0</v>
      </c>
      <c r="BT204" s="10">
        <f t="shared" si="87"/>
        <v>0</v>
      </c>
      <c r="BU204" s="10">
        <f t="shared" si="87"/>
        <v>0</v>
      </c>
      <c r="BV204" s="10">
        <f t="shared" si="87"/>
        <v>0</v>
      </c>
      <c r="BW204" s="10">
        <f t="shared" si="87"/>
        <v>0</v>
      </c>
      <c r="BX204" s="10">
        <f t="shared" si="87"/>
        <v>0</v>
      </c>
      <c r="BY204" s="10">
        <f t="shared" si="87"/>
        <v>0</v>
      </c>
      <c r="BZ204" s="10">
        <f t="shared" si="87"/>
        <v>0</v>
      </c>
    </row>
    <row r="205" spans="1:78">
      <c r="A205">
        <f>Grades!A205</f>
        <v>0</v>
      </c>
      <c r="B205">
        <f>Grades!B205</f>
        <v>0</v>
      </c>
      <c r="C205">
        <f>Grades!C205</f>
        <v>0</v>
      </c>
      <c r="D205" s="9">
        <f t="shared" si="74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5"/>
        <v>0</v>
      </c>
      <c r="AC205" s="10">
        <f t="shared" si="76"/>
        <v>0</v>
      </c>
      <c r="AD205" s="10">
        <f t="shared" si="77"/>
        <v>0</v>
      </c>
      <c r="AE205" s="10">
        <f t="shared" si="78"/>
        <v>0</v>
      </c>
      <c r="AF205" s="10">
        <f t="shared" si="79"/>
        <v>0</v>
      </c>
      <c r="AG205" s="10">
        <f t="shared" si="80"/>
        <v>0</v>
      </c>
      <c r="AH205" s="10">
        <f t="shared" si="81"/>
        <v>0</v>
      </c>
      <c r="AI205" s="10">
        <f t="shared" si="82"/>
        <v>0</v>
      </c>
      <c r="AJ205" s="10">
        <f t="shared" si="83"/>
        <v>0</v>
      </c>
      <c r="AK205" s="10">
        <f t="shared" si="84"/>
        <v>0</v>
      </c>
      <c r="AL205" s="10">
        <f t="shared" si="85"/>
        <v>0</v>
      </c>
      <c r="AM205" s="10">
        <f t="shared" si="86"/>
        <v>0</v>
      </c>
      <c r="BC205" s="10">
        <f t="shared" si="87"/>
        <v>0</v>
      </c>
      <c r="BD205" s="10">
        <f t="shared" si="87"/>
        <v>0</v>
      </c>
      <c r="BE205" s="10">
        <f t="shared" si="87"/>
        <v>0</v>
      </c>
      <c r="BF205" s="10">
        <f t="shared" si="87"/>
        <v>0</v>
      </c>
      <c r="BG205" s="10">
        <f t="shared" si="87"/>
        <v>0</v>
      </c>
      <c r="BH205" s="10">
        <f t="shared" si="87"/>
        <v>0</v>
      </c>
      <c r="BI205" s="10">
        <f t="shared" si="87"/>
        <v>0</v>
      </c>
      <c r="BJ205" s="10">
        <f t="shared" si="87"/>
        <v>0</v>
      </c>
      <c r="BK205" s="10">
        <f t="shared" si="87"/>
        <v>0</v>
      </c>
      <c r="BL205" s="10">
        <f t="shared" si="87"/>
        <v>0</v>
      </c>
      <c r="BM205" s="10">
        <f t="shared" si="87"/>
        <v>0</v>
      </c>
      <c r="BN205" s="10">
        <f t="shared" si="87"/>
        <v>0</v>
      </c>
      <c r="BO205" s="10">
        <f t="shared" si="87"/>
        <v>0</v>
      </c>
      <c r="BP205" s="10">
        <f t="shared" si="87"/>
        <v>0</v>
      </c>
      <c r="BQ205" s="10">
        <f t="shared" si="87"/>
        <v>0</v>
      </c>
      <c r="BR205" s="10">
        <f t="shared" si="87"/>
        <v>0</v>
      </c>
      <c r="BS205" s="10">
        <f t="shared" si="87"/>
        <v>0</v>
      </c>
      <c r="BT205" s="10">
        <f t="shared" si="87"/>
        <v>0</v>
      </c>
      <c r="BU205" s="10">
        <f t="shared" si="87"/>
        <v>0</v>
      </c>
      <c r="BV205" s="10">
        <f t="shared" si="87"/>
        <v>0</v>
      </c>
      <c r="BW205" s="10">
        <f t="shared" si="87"/>
        <v>0</v>
      </c>
      <c r="BX205" s="10">
        <f t="shared" si="87"/>
        <v>0</v>
      </c>
      <c r="BY205" s="10">
        <f t="shared" si="87"/>
        <v>0</v>
      </c>
      <c r="BZ205" s="10">
        <f t="shared" si="87"/>
        <v>0</v>
      </c>
    </row>
    <row r="206" spans="1:78">
      <c r="A206">
        <f>Grades!A206</f>
        <v>0</v>
      </c>
      <c r="B206">
        <f>Grades!B206</f>
        <v>0</v>
      </c>
      <c r="C206">
        <f>Grades!C206</f>
        <v>0</v>
      </c>
      <c r="D206" s="9">
        <f t="shared" si="74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5"/>
        <v>0</v>
      </c>
      <c r="AC206" s="10">
        <f t="shared" si="76"/>
        <v>0</v>
      </c>
      <c r="AD206" s="10">
        <f t="shared" si="77"/>
        <v>0</v>
      </c>
      <c r="AE206" s="10">
        <f t="shared" si="78"/>
        <v>0</v>
      </c>
      <c r="AF206" s="10">
        <f t="shared" si="79"/>
        <v>0</v>
      </c>
      <c r="AG206" s="10">
        <f t="shared" si="80"/>
        <v>0</v>
      </c>
      <c r="AH206" s="10">
        <f t="shared" si="81"/>
        <v>0</v>
      </c>
      <c r="AI206" s="10">
        <f t="shared" si="82"/>
        <v>0</v>
      </c>
      <c r="AJ206" s="10">
        <f t="shared" si="83"/>
        <v>0</v>
      </c>
      <c r="AK206" s="10">
        <f t="shared" si="84"/>
        <v>0</v>
      </c>
      <c r="AL206" s="10">
        <f t="shared" si="85"/>
        <v>0</v>
      </c>
      <c r="AM206" s="10">
        <f t="shared" si="86"/>
        <v>0</v>
      </c>
      <c r="BC206" s="10">
        <f t="shared" si="87"/>
        <v>0</v>
      </c>
      <c r="BD206" s="10">
        <f t="shared" si="87"/>
        <v>0</v>
      </c>
      <c r="BE206" s="10">
        <f t="shared" si="87"/>
        <v>0</v>
      </c>
      <c r="BF206" s="10">
        <f t="shared" si="87"/>
        <v>0</v>
      </c>
      <c r="BG206" s="10">
        <f t="shared" si="87"/>
        <v>0</v>
      </c>
      <c r="BH206" s="10">
        <f t="shared" si="87"/>
        <v>0</v>
      </c>
      <c r="BI206" s="10">
        <f t="shared" si="87"/>
        <v>0</v>
      </c>
      <c r="BJ206" s="10">
        <f t="shared" si="87"/>
        <v>0</v>
      </c>
      <c r="BK206" s="10">
        <f t="shared" si="87"/>
        <v>0</v>
      </c>
      <c r="BL206" s="10">
        <f t="shared" si="87"/>
        <v>0</v>
      </c>
      <c r="BM206" s="10">
        <f t="shared" si="87"/>
        <v>0</v>
      </c>
      <c r="BN206" s="10">
        <f t="shared" si="87"/>
        <v>0</v>
      </c>
      <c r="BO206" s="10">
        <f t="shared" si="87"/>
        <v>0</v>
      </c>
      <c r="BP206" s="10">
        <f t="shared" si="87"/>
        <v>0</v>
      </c>
      <c r="BQ206" s="10">
        <f t="shared" si="87"/>
        <v>0</v>
      </c>
      <c r="BR206" s="10">
        <f t="shared" si="87"/>
        <v>0</v>
      </c>
      <c r="BS206" s="10">
        <f t="shared" si="87"/>
        <v>0</v>
      </c>
      <c r="BT206" s="10">
        <f t="shared" si="87"/>
        <v>0</v>
      </c>
      <c r="BU206" s="10">
        <f t="shared" si="87"/>
        <v>0</v>
      </c>
      <c r="BV206" s="10">
        <f t="shared" si="87"/>
        <v>0</v>
      </c>
      <c r="BW206" s="10">
        <f t="shared" si="87"/>
        <v>0</v>
      </c>
      <c r="BX206" s="10">
        <f t="shared" si="87"/>
        <v>0</v>
      </c>
      <c r="BY206" s="10">
        <f t="shared" si="87"/>
        <v>0</v>
      </c>
      <c r="BZ206" s="10">
        <f t="shared" si="87"/>
        <v>0</v>
      </c>
    </row>
    <row r="207" spans="1:78">
      <c r="A207">
        <f>Grades!A207</f>
        <v>0</v>
      </c>
      <c r="B207">
        <f>Grades!B207</f>
        <v>0</v>
      </c>
      <c r="C207">
        <f>Grades!C207</f>
        <v>0</v>
      </c>
      <c r="D207" s="9">
        <f t="shared" si="74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5"/>
        <v>0</v>
      </c>
      <c r="AC207" s="10">
        <f t="shared" si="76"/>
        <v>0</v>
      </c>
      <c r="AD207" s="10">
        <f t="shared" si="77"/>
        <v>0</v>
      </c>
      <c r="AE207" s="10">
        <f t="shared" si="78"/>
        <v>0</v>
      </c>
      <c r="AF207" s="10">
        <f t="shared" si="79"/>
        <v>0</v>
      </c>
      <c r="AG207" s="10">
        <f t="shared" si="80"/>
        <v>0</v>
      </c>
      <c r="AH207" s="10">
        <f t="shared" si="81"/>
        <v>0</v>
      </c>
      <c r="AI207" s="10">
        <f t="shared" si="82"/>
        <v>0</v>
      </c>
      <c r="AJ207" s="10">
        <f t="shared" si="83"/>
        <v>0</v>
      </c>
      <c r="AK207" s="10">
        <f t="shared" si="84"/>
        <v>0</v>
      </c>
      <c r="AL207" s="10">
        <f t="shared" si="85"/>
        <v>0</v>
      </c>
      <c r="AM207" s="10">
        <f t="shared" si="86"/>
        <v>0</v>
      </c>
      <c r="BC207" s="10">
        <f t="shared" si="87"/>
        <v>0</v>
      </c>
      <c r="BD207" s="10">
        <f t="shared" si="87"/>
        <v>0</v>
      </c>
      <c r="BE207" s="10">
        <f t="shared" si="87"/>
        <v>0</v>
      </c>
      <c r="BF207" s="10">
        <f t="shared" si="87"/>
        <v>0</v>
      </c>
      <c r="BG207" s="10">
        <f t="shared" si="87"/>
        <v>0</v>
      </c>
      <c r="BH207" s="10">
        <f t="shared" si="87"/>
        <v>0</v>
      </c>
      <c r="BI207" s="10">
        <f t="shared" si="87"/>
        <v>0</v>
      </c>
      <c r="BJ207" s="10">
        <f t="shared" si="87"/>
        <v>0</v>
      </c>
      <c r="BK207" s="10">
        <f t="shared" si="87"/>
        <v>0</v>
      </c>
      <c r="BL207" s="10">
        <f t="shared" si="87"/>
        <v>0</v>
      </c>
      <c r="BM207" s="10">
        <f t="shared" si="87"/>
        <v>0</v>
      </c>
      <c r="BN207" s="10">
        <f t="shared" si="87"/>
        <v>0</v>
      </c>
      <c r="BO207" s="10">
        <f t="shared" si="87"/>
        <v>0</v>
      </c>
      <c r="BP207" s="10">
        <f t="shared" si="87"/>
        <v>0</v>
      </c>
      <c r="BQ207" s="10">
        <f t="shared" si="87"/>
        <v>0</v>
      </c>
      <c r="BR207" s="10">
        <f t="shared" si="87"/>
        <v>0</v>
      </c>
      <c r="BS207" s="10">
        <f t="shared" si="87"/>
        <v>0</v>
      </c>
      <c r="BT207" s="10">
        <f t="shared" si="87"/>
        <v>0</v>
      </c>
      <c r="BU207" s="10">
        <f t="shared" si="87"/>
        <v>0</v>
      </c>
      <c r="BV207" s="10">
        <f t="shared" si="87"/>
        <v>0</v>
      </c>
      <c r="BW207" s="10">
        <f t="shared" si="87"/>
        <v>0</v>
      </c>
      <c r="BX207" s="10">
        <f t="shared" si="87"/>
        <v>0</v>
      </c>
      <c r="BY207" s="10">
        <f t="shared" si="87"/>
        <v>0</v>
      </c>
      <c r="BZ207" s="10">
        <f t="shared" si="87"/>
        <v>0</v>
      </c>
    </row>
    <row r="208" spans="1:78">
      <c r="A208">
        <f>Grades!A208</f>
        <v>0</v>
      </c>
      <c r="B208">
        <f>Grades!B208</f>
        <v>0</v>
      </c>
      <c r="C208">
        <f>Grades!C208</f>
        <v>0</v>
      </c>
      <c r="D208" s="9">
        <f t="shared" si="74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5"/>
        <v>0</v>
      </c>
      <c r="AC208" s="10">
        <f t="shared" si="76"/>
        <v>0</v>
      </c>
      <c r="AD208" s="10">
        <f t="shared" si="77"/>
        <v>0</v>
      </c>
      <c r="AE208" s="10">
        <f t="shared" si="78"/>
        <v>0</v>
      </c>
      <c r="AF208" s="10">
        <f t="shared" si="79"/>
        <v>0</v>
      </c>
      <c r="AG208" s="10">
        <f t="shared" si="80"/>
        <v>0</v>
      </c>
      <c r="AH208" s="10">
        <f t="shared" si="81"/>
        <v>0</v>
      </c>
      <c r="AI208" s="10">
        <f t="shared" si="82"/>
        <v>0</v>
      </c>
      <c r="AJ208" s="10">
        <f t="shared" si="83"/>
        <v>0</v>
      </c>
      <c r="AK208" s="10">
        <f t="shared" si="84"/>
        <v>0</v>
      </c>
      <c r="AL208" s="10">
        <f t="shared" si="85"/>
        <v>0</v>
      </c>
      <c r="AM208" s="10">
        <f t="shared" si="86"/>
        <v>0</v>
      </c>
      <c r="BC208" s="10">
        <f t="shared" si="87"/>
        <v>0</v>
      </c>
      <c r="BD208" s="10">
        <f t="shared" si="87"/>
        <v>0</v>
      </c>
      <c r="BE208" s="10">
        <f t="shared" si="87"/>
        <v>0</v>
      </c>
      <c r="BF208" s="10">
        <f t="shared" si="87"/>
        <v>0</v>
      </c>
      <c r="BG208" s="10">
        <f t="shared" si="87"/>
        <v>0</v>
      </c>
      <c r="BH208" s="10">
        <f t="shared" si="87"/>
        <v>0</v>
      </c>
      <c r="BI208" s="10">
        <f t="shared" si="87"/>
        <v>0</v>
      </c>
      <c r="BJ208" s="10">
        <f t="shared" si="87"/>
        <v>0</v>
      </c>
      <c r="BK208" s="10">
        <f t="shared" si="87"/>
        <v>0</v>
      </c>
      <c r="BL208" s="10">
        <f t="shared" si="87"/>
        <v>0</v>
      </c>
      <c r="BM208" s="10">
        <f t="shared" si="87"/>
        <v>0</v>
      </c>
      <c r="BN208" s="10">
        <f t="shared" si="87"/>
        <v>0</v>
      </c>
      <c r="BO208" s="10">
        <f t="shared" si="87"/>
        <v>0</v>
      </c>
      <c r="BP208" s="10">
        <f t="shared" si="87"/>
        <v>0</v>
      </c>
      <c r="BQ208" s="10">
        <f t="shared" si="87"/>
        <v>0</v>
      </c>
      <c r="BR208" s="10">
        <f t="shared" si="87"/>
        <v>0</v>
      </c>
      <c r="BS208" s="10">
        <f t="shared" si="87"/>
        <v>0</v>
      </c>
      <c r="BT208" s="10">
        <f t="shared" si="87"/>
        <v>0</v>
      </c>
      <c r="BU208" s="10">
        <f t="shared" si="87"/>
        <v>0</v>
      </c>
      <c r="BV208" s="10">
        <f t="shared" si="87"/>
        <v>0</v>
      </c>
      <c r="BW208" s="10">
        <f t="shared" si="87"/>
        <v>0</v>
      </c>
      <c r="BX208" s="10">
        <f t="shared" si="87"/>
        <v>0</v>
      </c>
      <c r="BY208" s="10">
        <f t="shared" si="87"/>
        <v>0</v>
      </c>
      <c r="BZ208" s="10">
        <f t="shared" si="87"/>
        <v>0</v>
      </c>
    </row>
    <row r="209" spans="1:78">
      <c r="A209">
        <f>Grades!A209</f>
        <v>0</v>
      </c>
      <c r="B209">
        <f>Grades!B209</f>
        <v>0</v>
      </c>
      <c r="C209">
        <f>Grades!C209</f>
        <v>0</v>
      </c>
      <c r="D209" s="9">
        <f t="shared" si="74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5"/>
        <v>0</v>
      </c>
      <c r="AC209" s="10">
        <f t="shared" si="76"/>
        <v>0</v>
      </c>
      <c r="AD209" s="10">
        <f t="shared" si="77"/>
        <v>0</v>
      </c>
      <c r="AE209" s="10">
        <f t="shared" si="78"/>
        <v>0</v>
      </c>
      <c r="AF209" s="10">
        <f t="shared" si="79"/>
        <v>0</v>
      </c>
      <c r="AG209" s="10">
        <f t="shared" si="80"/>
        <v>0</v>
      </c>
      <c r="AH209" s="10">
        <f t="shared" si="81"/>
        <v>0</v>
      </c>
      <c r="AI209" s="10">
        <f t="shared" si="82"/>
        <v>0</v>
      </c>
      <c r="AJ209" s="10">
        <f t="shared" si="83"/>
        <v>0</v>
      </c>
      <c r="AK209" s="10">
        <f t="shared" si="84"/>
        <v>0</v>
      </c>
      <c r="AL209" s="10">
        <f t="shared" si="85"/>
        <v>0</v>
      </c>
      <c r="AM209" s="10">
        <f t="shared" si="86"/>
        <v>0</v>
      </c>
      <c r="BC209" s="10">
        <f t="shared" si="87"/>
        <v>0</v>
      </c>
      <c r="BD209" s="10">
        <f t="shared" si="87"/>
        <v>0</v>
      </c>
      <c r="BE209" s="10">
        <f t="shared" si="87"/>
        <v>0</v>
      </c>
      <c r="BF209" s="10">
        <f t="shared" si="87"/>
        <v>0</v>
      </c>
      <c r="BG209" s="10">
        <f t="shared" si="87"/>
        <v>0</v>
      </c>
      <c r="BH209" s="10">
        <f t="shared" si="87"/>
        <v>0</v>
      </c>
      <c r="BI209" s="10">
        <f t="shared" si="87"/>
        <v>0</v>
      </c>
      <c r="BJ209" s="10">
        <f t="shared" si="87"/>
        <v>0</v>
      </c>
      <c r="BK209" s="10">
        <f t="shared" si="87"/>
        <v>0</v>
      </c>
      <c r="BL209" s="10">
        <f t="shared" si="87"/>
        <v>0</v>
      </c>
      <c r="BM209" s="10">
        <f t="shared" si="87"/>
        <v>0</v>
      </c>
      <c r="BN209" s="10">
        <f t="shared" si="87"/>
        <v>0</v>
      </c>
      <c r="BO209" s="10">
        <f t="shared" si="87"/>
        <v>0</v>
      </c>
      <c r="BP209" s="10">
        <f t="shared" si="87"/>
        <v>0</v>
      </c>
      <c r="BQ209" s="10">
        <f t="shared" si="87"/>
        <v>0</v>
      </c>
      <c r="BR209" s="10">
        <f t="shared" si="87"/>
        <v>0</v>
      </c>
      <c r="BS209" s="10">
        <f t="shared" si="87"/>
        <v>0</v>
      </c>
      <c r="BT209" s="10">
        <f t="shared" si="87"/>
        <v>0</v>
      </c>
      <c r="BU209" s="10">
        <f t="shared" si="87"/>
        <v>0</v>
      </c>
      <c r="BV209" s="10">
        <f t="shared" si="87"/>
        <v>0</v>
      </c>
      <c r="BW209" s="10">
        <f t="shared" si="87"/>
        <v>0</v>
      </c>
      <c r="BX209" s="10">
        <f t="shared" si="87"/>
        <v>0</v>
      </c>
      <c r="BY209" s="10">
        <f t="shared" si="87"/>
        <v>0</v>
      </c>
      <c r="BZ209" s="10">
        <f t="shared" si="87"/>
        <v>0</v>
      </c>
    </row>
    <row r="210" spans="1:78">
      <c r="A210">
        <f>Grades!A210</f>
        <v>0</v>
      </c>
      <c r="B210">
        <f>Grades!B210</f>
        <v>0</v>
      </c>
      <c r="C210">
        <f>Grades!C210</f>
        <v>0</v>
      </c>
      <c r="D210" s="9">
        <f t="shared" si="74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5"/>
        <v>0</v>
      </c>
      <c r="AC210" s="10">
        <f t="shared" si="76"/>
        <v>0</v>
      </c>
      <c r="AD210" s="10">
        <f t="shared" si="77"/>
        <v>0</v>
      </c>
      <c r="AE210" s="10">
        <f t="shared" si="78"/>
        <v>0</v>
      </c>
      <c r="AF210" s="10">
        <f t="shared" si="79"/>
        <v>0</v>
      </c>
      <c r="AG210" s="10">
        <f t="shared" si="80"/>
        <v>0</v>
      </c>
      <c r="AH210" s="10">
        <f t="shared" si="81"/>
        <v>0</v>
      </c>
      <c r="AI210" s="10">
        <f t="shared" si="82"/>
        <v>0</v>
      </c>
      <c r="AJ210" s="10">
        <f t="shared" si="83"/>
        <v>0</v>
      </c>
      <c r="AK210" s="10">
        <f t="shared" si="84"/>
        <v>0</v>
      </c>
      <c r="AL210" s="10">
        <f t="shared" si="85"/>
        <v>0</v>
      </c>
      <c r="AM210" s="10">
        <f t="shared" si="86"/>
        <v>0</v>
      </c>
      <c r="BC210" s="10">
        <f t="shared" si="87"/>
        <v>0</v>
      </c>
      <c r="BD210" s="10">
        <f t="shared" si="87"/>
        <v>0</v>
      </c>
      <c r="BE210" s="10">
        <f t="shared" si="87"/>
        <v>0</v>
      </c>
      <c r="BF210" s="10">
        <f t="shared" si="87"/>
        <v>0</v>
      </c>
      <c r="BG210" s="10">
        <f t="shared" si="87"/>
        <v>0</v>
      </c>
      <c r="BH210" s="10">
        <f t="shared" si="87"/>
        <v>0</v>
      </c>
      <c r="BI210" s="10">
        <f t="shared" si="87"/>
        <v>0</v>
      </c>
      <c r="BJ210" s="10">
        <f t="shared" si="87"/>
        <v>0</v>
      </c>
      <c r="BK210" s="10">
        <f t="shared" si="87"/>
        <v>0</v>
      </c>
      <c r="BL210" s="10">
        <f t="shared" si="87"/>
        <v>0</v>
      </c>
      <c r="BM210" s="10">
        <f t="shared" si="87"/>
        <v>0</v>
      </c>
      <c r="BN210" s="10">
        <f t="shared" si="87"/>
        <v>0</v>
      </c>
      <c r="BO210" s="10">
        <f t="shared" si="87"/>
        <v>0</v>
      </c>
      <c r="BP210" s="10">
        <f t="shared" si="87"/>
        <v>0</v>
      </c>
      <c r="BQ210" s="10">
        <f t="shared" si="87"/>
        <v>0</v>
      </c>
      <c r="BR210" s="10">
        <f t="shared" si="87"/>
        <v>0</v>
      </c>
      <c r="BS210" s="10">
        <f t="shared" si="87"/>
        <v>0</v>
      </c>
      <c r="BT210" s="10">
        <f t="shared" si="87"/>
        <v>0</v>
      </c>
      <c r="BU210" s="10">
        <f t="shared" si="87"/>
        <v>0</v>
      </c>
      <c r="BV210" s="10">
        <f t="shared" si="87"/>
        <v>0</v>
      </c>
      <c r="BW210" s="10">
        <f t="shared" si="87"/>
        <v>0</v>
      </c>
      <c r="BX210" s="10">
        <f t="shared" si="87"/>
        <v>0</v>
      </c>
      <c r="BY210" s="10">
        <f t="shared" si="87"/>
        <v>0</v>
      </c>
      <c r="BZ210" s="10">
        <f t="shared" si="87"/>
        <v>0</v>
      </c>
    </row>
    <row r="211" spans="1:78">
      <c r="A211">
        <f>Grades!A211</f>
        <v>0</v>
      </c>
      <c r="B211">
        <f>Grades!B211</f>
        <v>0</v>
      </c>
      <c r="C211">
        <f>Grades!C211</f>
        <v>0</v>
      </c>
      <c r="D211" s="9">
        <f t="shared" si="74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5"/>
        <v>0</v>
      </c>
      <c r="AC211" s="10">
        <f t="shared" si="76"/>
        <v>0</v>
      </c>
      <c r="AD211" s="10">
        <f t="shared" si="77"/>
        <v>0</v>
      </c>
      <c r="AE211" s="10">
        <f t="shared" si="78"/>
        <v>0</v>
      </c>
      <c r="AF211" s="10">
        <f t="shared" si="79"/>
        <v>0</v>
      </c>
      <c r="AG211" s="10">
        <f t="shared" si="80"/>
        <v>0</v>
      </c>
      <c r="AH211" s="10">
        <f t="shared" si="81"/>
        <v>0</v>
      </c>
      <c r="AI211" s="10">
        <f t="shared" si="82"/>
        <v>0</v>
      </c>
      <c r="AJ211" s="10">
        <f t="shared" si="83"/>
        <v>0</v>
      </c>
      <c r="AK211" s="10">
        <f t="shared" si="84"/>
        <v>0</v>
      </c>
      <c r="AL211" s="10">
        <f t="shared" si="85"/>
        <v>0</v>
      </c>
      <c r="AM211" s="10">
        <f t="shared" si="86"/>
        <v>0</v>
      </c>
      <c r="BC211" s="10">
        <f t="shared" si="87"/>
        <v>0</v>
      </c>
      <c r="BD211" s="10">
        <f t="shared" si="87"/>
        <v>0</v>
      </c>
      <c r="BE211" s="10">
        <f t="shared" si="87"/>
        <v>0</v>
      </c>
      <c r="BF211" s="10">
        <f t="shared" si="87"/>
        <v>0</v>
      </c>
      <c r="BG211" s="10">
        <f t="shared" si="87"/>
        <v>0</v>
      </c>
      <c r="BH211" s="10">
        <f t="shared" si="87"/>
        <v>0</v>
      </c>
      <c r="BI211" s="10">
        <f t="shared" si="87"/>
        <v>0</v>
      </c>
      <c r="BJ211" s="10">
        <f t="shared" si="87"/>
        <v>0</v>
      </c>
      <c r="BK211" s="10">
        <f t="shared" si="87"/>
        <v>0</v>
      </c>
      <c r="BL211" s="10">
        <f t="shared" si="87"/>
        <v>0</v>
      </c>
      <c r="BM211" s="10">
        <f t="shared" si="87"/>
        <v>0</v>
      </c>
      <c r="BN211" s="10">
        <f t="shared" si="87"/>
        <v>0</v>
      </c>
      <c r="BO211" s="10">
        <f t="shared" si="87"/>
        <v>0</v>
      </c>
      <c r="BP211" s="10">
        <f t="shared" si="87"/>
        <v>0</v>
      </c>
      <c r="BQ211" s="10">
        <f t="shared" si="87"/>
        <v>0</v>
      </c>
      <c r="BR211" s="10">
        <f t="shared" si="87"/>
        <v>0</v>
      </c>
      <c r="BS211" s="10">
        <f t="shared" si="87"/>
        <v>0</v>
      </c>
      <c r="BT211" s="10">
        <f t="shared" si="87"/>
        <v>0</v>
      </c>
      <c r="BU211" s="10">
        <f t="shared" si="87"/>
        <v>0</v>
      </c>
      <c r="BV211" s="10">
        <f t="shared" si="87"/>
        <v>0</v>
      </c>
      <c r="BW211" s="10">
        <f t="shared" si="87"/>
        <v>0</v>
      </c>
      <c r="BX211" s="10">
        <f t="shared" si="87"/>
        <v>0</v>
      </c>
      <c r="BY211" s="10">
        <f t="shared" si="87"/>
        <v>0</v>
      </c>
      <c r="BZ211" s="10">
        <f t="shared" si="87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F3" sqref="F3"/>
    </sheetView>
  </sheetViews>
  <sheetFormatPr baseColWidth="10" defaultColWidth="10.6640625" defaultRowHeight="15" outlineLevelRow="2" x14ac:dyDescent="0"/>
  <sheetData>
    <row r="1" spans="1:104">
      <c r="A1" s="1" t="str">
        <f>CONCATENATE("Integrated Course Design Tool - ",B4)</f>
        <v>Integrated Course Design Tool - Quiz-2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IFERROR(HLOOKUP("Two",Grades!E5:Z6,2,FALSE),"")</f>
        <v>Quiz-2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Z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si="1"/>
        <v>17</v>
      </c>
      <c r="BT5" s="3">
        <f t="shared" si="1"/>
        <v>18</v>
      </c>
      <c r="BU5" s="3">
        <f t="shared" si="1"/>
        <v>19</v>
      </c>
      <c r="BV5" s="3">
        <f t="shared" si="1"/>
        <v>20</v>
      </c>
      <c r="BW5" s="3">
        <f t="shared" si="1"/>
        <v>21</v>
      </c>
      <c r="BX5" s="3">
        <f t="shared" si="1"/>
        <v>22</v>
      </c>
      <c r="BY5" s="3">
        <f t="shared" si="1"/>
        <v>23</v>
      </c>
      <c r="BZ5" s="3">
        <f t="shared" si="1"/>
        <v>24</v>
      </c>
      <c r="CC5" s="3">
        <v>1</v>
      </c>
      <c r="CD5" s="3">
        <f t="shared" ref="CD5:CI5" si="2">CC5+1</f>
        <v>2</v>
      </c>
      <c r="CE5" s="3">
        <f t="shared" si="2"/>
        <v>3</v>
      </c>
      <c r="CF5" s="3">
        <f t="shared" si="2"/>
        <v>4</v>
      </c>
      <c r="CG5" s="3">
        <f t="shared" si="2"/>
        <v>5</v>
      </c>
      <c r="CH5" s="3">
        <f t="shared" si="2"/>
        <v>6</v>
      </c>
      <c r="CI5" s="3">
        <f t="shared" si="2"/>
        <v>7</v>
      </c>
      <c r="CJ5" s="3">
        <f t="shared" ref="CJ5:CW5" si="3">CI5+1</f>
        <v>8</v>
      </c>
      <c r="CK5" s="3">
        <f t="shared" si="3"/>
        <v>9</v>
      </c>
      <c r="CL5" s="3">
        <f t="shared" si="3"/>
        <v>10</v>
      </c>
      <c r="CM5" s="3">
        <f t="shared" si="3"/>
        <v>11</v>
      </c>
      <c r="CN5" s="3">
        <f t="shared" si="3"/>
        <v>12</v>
      </c>
      <c r="CO5" s="3">
        <f t="shared" si="3"/>
        <v>13</v>
      </c>
      <c r="CP5" s="3">
        <f t="shared" si="3"/>
        <v>14</v>
      </c>
      <c r="CQ5" s="3">
        <f t="shared" si="3"/>
        <v>15</v>
      </c>
      <c r="CR5" s="3">
        <f t="shared" si="3"/>
        <v>16</v>
      </c>
      <c r="CS5" s="3">
        <f t="shared" si="3"/>
        <v>17</v>
      </c>
      <c r="CT5" s="3">
        <f t="shared" si="3"/>
        <v>18</v>
      </c>
      <c r="CU5" s="3">
        <f t="shared" si="3"/>
        <v>19</v>
      </c>
      <c r="CV5" s="3">
        <f t="shared" si="3"/>
        <v>20</v>
      </c>
      <c r="CW5" s="3">
        <f t="shared" si="3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56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7" t="s">
        <v>65</v>
      </c>
      <c r="AC6" s="17" t="s">
        <v>66</v>
      </c>
      <c r="AD6" s="17" t="s">
        <v>67</v>
      </c>
      <c r="AE6" s="17" t="s">
        <v>68</v>
      </c>
      <c r="AF6" s="17" t="s">
        <v>69</v>
      </c>
      <c r="AG6" s="17" t="s">
        <v>70</v>
      </c>
      <c r="AH6" s="17" t="s">
        <v>71</v>
      </c>
      <c r="AI6" s="17" t="s">
        <v>72</v>
      </c>
      <c r="AJ6" s="17" t="s">
        <v>73</v>
      </c>
      <c r="AK6" s="17" t="s">
        <v>74</v>
      </c>
      <c r="AL6" s="17" t="s">
        <v>75</v>
      </c>
      <c r="AM6" s="17" t="s">
        <v>76</v>
      </c>
      <c r="AP6" s="17" t="s">
        <v>65</v>
      </c>
      <c r="AQ6" s="17" t="s">
        <v>66</v>
      </c>
      <c r="AR6" s="17" t="s">
        <v>67</v>
      </c>
      <c r="AS6" s="17" t="s">
        <v>68</v>
      </c>
      <c r="AT6" s="17" t="s">
        <v>69</v>
      </c>
      <c r="AU6" s="17" t="s">
        <v>70</v>
      </c>
      <c r="AV6" s="17" t="s">
        <v>71</v>
      </c>
      <c r="AW6" s="17" t="s">
        <v>72</v>
      </c>
      <c r="AX6" s="17" t="s">
        <v>73</v>
      </c>
      <c r="AY6" s="17" t="s">
        <v>74</v>
      </c>
      <c r="AZ6" s="17" t="s">
        <v>75</v>
      </c>
      <c r="BA6" s="17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4">BC6</f>
        <v>Clearly understand the physics of forces and motion of rigid bodies in response to these forces</v>
      </c>
      <c r="CD6" s="18" t="str">
        <f t="shared" si="4"/>
        <v>Understand the concept of work, energy, impulse and momentum of rigid bodies</v>
      </c>
      <c r="CE6" s="18" t="str">
        <f t="shared" si="4"/>
        <v>Analyse the kinematics and kinematics of planar mechanisms</v>
      </c>
      <c r="CF6" s="18" t="str">
        <f t="shared" si="4"/>
        <v>Apply the concepts above in problems and applications</v>
      </c>
      <c r="CG6" s="18">
        <f t="shared" si="4"/>
        <v>0</v>
      </c>
      <c r="CH6" s="18">
        <f t="shared" si="4"/>
        <v>0</v>
      </c>
      <c r="CI6" s="18">
        <f t="shared" si="4"/>
        <v>0</v>
      </c>
      <c r="CJ6" s="18">
        <f t="shared" ref="CJ6:CW6" si="5">BJ6</f>
        <v>0</v>
      </c>
      <c r="CK6" s="18">
        <f t="shared" si="5"/>
        <v>0</v>
      </c>
      <c r="CL6" s="18">
        <f t="shared" si="5"/>
        <v>0</v>
      </c>
      <c r="CM6" s="18">
        <f t="shared" si="5"/>
        <v>0</v>
      </c>
      <c r="CN6" s="18">
        <f t="shared" si="5"/>
        <v>0</v>
      </c>
      <c r="CO6" s="18">
        <f t="shared" si="5"/>
        <v>0</v>
      </c>
      <c r="CP6" s="18">
        <f t="shared" si="5"/>
        <v>0</v>
      </c>
      <c r="CQ6" s="18">
        <f t="shared" si="5"/>
        <v>0</v>
      </c>
      <c r="CR6" s="18">
        <f t="shared" si="5"/>
        <v>0</v>
      </c>
      <c r="CS6" s="18">
        <f t="shared" si="5"/>
        <v>0</v>
      </c>
      <c r="CT6" s="18">
        <f t="shared" si="5"/>
        <v>0</v>
      </c>
      <c r="CU6" s="18">
        <f t="shared" si="5"/>
        <v>0</v>
      </c>
      <c r="CV6" s="18">
        <f t="shared" si="5"/>
        <v>0</v>
      </c>
      <c r="CW6" s="18">
        <f t="shared" si="5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100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0</v>
      </c>
      <c r="AD7" s="9">
        <f>SUMIF($E$9:$Z$9,"3.1.3 ",$E7:$Z7)</f>
        <v>100</v>
      </c>
      <c r="AE7" s="9">
        <f>SUMIF($E$9:$Z$9,"3.1.4 ",$E7:$Z7)</f>
        <v>0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0</v>
      </c>
      <c r="BD7" s="9">
        <f>SUMIF($E$8:$Z$8,BD6,$E7:$Z7)</f>
        <v>0</v>
      </c>
      <c r="BE7" s="9">
        <f t="shared" ref="BE7:BZ7" si="6">SUMIF($E$8:$Z$8,BE6,$E7:$Z7)</f>
        <v>100</v>
      </c>
      <c r="BF7" s="9">
        <f t="shared" si="6"/>
        <v>0</v>
      </c>
      <c r="BG7" s="9">
        <f t="shared" si="6"/>
        <v>0</v>
      </c>
      <c r="BH7" s="9">
        <f t="shared" si="6"/>
        <v>0</v>
      </c>
      <c r="BI7" s="9">
        <f t="shared" si="6"/>
        <v>0</v>
      </c>
      <c r="BJ7" s="9">
        <f t="shared" si="6"/>
        <v>0</v>
      </c>
      <c r="BK7" s="9">
        <f t="shared" si="6"/>
        <v>0</v>
      </c>
      <c r="BL7" s="9">
        <f t="shared" si="6"/>
        <v>0</v>
      </c>
      <c r="BM7" s="9">
        <f t="shared" si="6"/>
        <v>0</v>
      </c>
      <c r="BN7" s="9">
        <f t="shared" si="6"/>
        <v>0</v>
      </c>
      <c r="BO7" s="9">
        <f t="shared" si="6"/>
        <v>0</v>
      </c>
      <c r="BP7" s="9">
        <f t="shared" si="6"/>
        <v>0</v>
      </c>
      <c r="BQ7" s="9">
        <f t="shared" si="6"/>
        <v>0</v>
      </c>
      <c r="BR7" s="9">
        <f t="shared" si="6"/>
        <v>0</v>
      </c>
      <c r="BS7" s="9">
        <f t="shared" si="6"/>
        <v>0</v>
      </c>
      <c r="BT7" s="9">
        <f t="shared" si="6"/>
        <v>0</v>
      </c>
      <c r="BU7" s="9">
        <f t="shared" si="6"/>
        <v>0</v>
      </c>
      <c r="BV7" s="9">
        <f t="shared" si="6"/>
        <v>0</v>
      </c>
      <c r="BW7" s="9">
        <f t="shared" si="6"/>
        <v>0</v>
      </c>
      <c r="BX7" s="9">
        <f t="shared" si="6"/>
        <v>0</v>
      </c>
      <c r="BY7" s="9">
        <f t="shared" si="6"/>
        <v>0</v>
      </c>
      <c r="BZ7" s="9">
        <f t="shared" si="6"/>
        <v>0</v>
      </c>
    </row>
    <row r="8" spans="1:104" outlineLevel="2">
      <c r="D8" s="5" t="s">
        <v>31</v>
      </c>
      <c r="E8" s="28" t="s">
        <v>45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3.1.3 </v>
      </c>
      <c r="F9" s="3" t="str">
        <f>IFERROR(LEFT(INDEX(LO!$B7:$C30,MATCH(F8,LO!$B7:$B30,0),2),6),"-")</f>
        <v>-</v>
      </c>
      <c r="G9" s="3" t="str">
        <f>IFERROR(LEFT(INDEX(LO!$B7:$C30,MATCH(G8,LO!$B7:$B30,0),2),6),"-")</f>
        <v>-</v>
      </c>
      <c r="H9" s="3" t="str">
        <f>IFERROR(LEFT(INDEX(LO!$B7:$C30,MATCH(H8,LO!$B7:$B30,0),2),6),"-")</f>
        <v>-</v>
      </c>
      <c r="I9" s="3" t="str">
        <f>IFERROR(LEFT(INDEX(LO!$B7:$C30,MATCH(I8,LO!$B7:$B30,0),2),6),"-")</f>
        <v>-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D</v>
      </c>
      <c r="F10" s="3" t="str">
        <f>IFERROR(LEFT(INDEX(LO!$B7:$D30,MATCH(F8,LO!$B7:$B30,0),3),1),"-")</f>
        <v>-</v>
      </c>
      <c r="G10" s="3" t="str">
        <f>IFERROR(LEFT(INDEX(LO!$B7:$D30,MATCH(G8,LO!$B7:$B30,0),3),1),"-")</f>
        <v>-</v>
      </c>
      <c r="H10" s="3" t="str">
        <f>IFERROR(LEFT(INDEX(LO!$B7:$D30,MATCH(H8,LO!$B7:$B30,0),3),1),"-")</f>
        <v>-</v>
      </c>
      <c r="I10" s="3" t="str">
        <f>IFERROR(LEFT(INDEX(LO!$B7:$D30,MATCH(I8,LO!$B7:$B30,0),3),1),"-")</f>
        <v>-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/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/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Grades!A11</f>
        <v>Last_2</v>
      </c>
      <c r="B11" t="str">
        <f>Grades!B11</f>
        <v>First_2</v>
      </c>
      <c r="C11">
        <f>Grades!C11</f>
        <v>386075</v>
      </c>
      <c r="D11" s="9">
        <f>SUM(E11:Z11)</f>
        <v>87</v>
      </c>
      <c r="E11" s="29">
        <v>87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</v>
      </c>
      <c r="AD11" s="10">
        <f>IF(AD$7&gt;0,SUMIF($E$9:$Z$9,"3.1.3 ",$E11:$Z11)/AD$7,0)</f>
        <v>0.87</v>
      </c>
      <c r="AE11" s="10">
        <f>IF(AE$7&gt;0,SUMIF($E$9:$Z$9,"3.1.4 ",$E11:$Z11)/AE$7,0)</f>
        <v>0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PL!$C6)</f>
        <v>0</v>
      </c>
      <c r="AQ11" s="14">
        <f>COUNTIF(AC$11:AC$211,"&gt;=" &amp; PL!$C6)</f>
        <v>0</v>
      </c>
      <c r="AR11" s="14">
        <f>COUNTIF(AD$11:AD$211,"&gt;=" &amp; PL!$C6)</f>
        <v>24</v>
      </c>
      <c r="AS11" s="14">
        <f>COUNTIF(AE$11:AE$211,"&gt;=" &amp; PL!$C6)</f>
        <v>0</v>
      </c>
      <c r="AT11" s="14">
        <f>COUNTIF(AF$11:AF$211,"&gt;=" &amp; PL!$C6)</f>
        <v>0</v>
      </c>
      <c r="AU11" s="14">
        <f>COUNTIF(AG$11:AG$211,"&gt;=" &amp; PL!$C6)</f>
        <v>0</v>
      </c>
      <c r="AV11" s="14">
        <f>COUNTIF(AH$11:AH$211,"&gt;=" &amp; PL!$C6)</f>
        <v>0</v>
      </c>
      <c r="AW11" s="14">
        <f>COUNTIF(AI$11:AI$211,"&gt;=" &amp; PL!$C6)</f>
        <v>0</v>
      </c>
      <c r="AX11" s="14">
        <f>COUNTIF(AJ$11:AJ$211,"&gt;=" &amp; PL!$C6)</f>
        <v>0</v>
      </c>
      <c r="AY11" s="14">
        <f>COUNTIF(AK$11:AK$211,"&gt;=" &amp; PL!$C6)</f>
        <v>0</v>
      </c>
      <c r="AZ11" s="14">
        <f>COUNTIF(AL$11:AL$211,"&gt;=" &amp; PL!$C6)</f>
        <v>0</v>
      </c>
      <c r="BA11" s="14">
        <f>COUNTIF(AM$11:AM$211,"&gt;=" &amp; PL!$C6)</f>
        <v>0</v>
      </c>
      <c r="BC11" s="10">
        <f>IF(BC$7&gt;0,SUMIF($E$8:$Z$8,BC$6,$E11:$Z11)/BC$7,0)</f>
        <v>0</v>
      </c>
      <c r="BD11" s="10">
        <f>IF(BD$7&gt;0,SUMIF($E$8:$Z$8,BD$6,$E11:$Z11)/BD$7,0)</f>
        <v>0</v>
      </c>
      <c r="BE11" s="10">
        <f t="shared" ref="BE11:BZ26" si="7">IF(BE$7&gt;0,SUMIF($E$8:$Z$8,BE$6,$E11:$Z11)/BE$7,0)</f>
        <v>0.87</v>
      </c>
      <c r="BF11" s="10">
        <f t="shared" si="7"/>
        <v>0</v>
      </c>
      <c r="BG11" s="10">
        <f t="shared" si="7"/>
        <v>0</v>
      </c>
      <c r="BH11" s="10">
        <f t="shared" si="7"/>
        <v>0</v>
      </c>
      <c r="BI11" s="10">
        <f t="shared" si="7"/>
        <v>0</v>
      </c>
      <c r="BJ11" s="10">
        <f t="shared" si="7"/>
        <v>0</v>
      </c>
      <c r="BK11" s="10">
        <f t="shared" si="7"/>
        <v>0</v>
      </c>
      <c r="BL11" s="10">
        <f t="shared" si="7"/>
        <v>0</v>
      </c>
      <c r="BM11" s="10">
        <f t="shared" si="7"/>
        <v>0</v>
      </c>
      <c r="BN11" s="10">
        <f t="shared" si="7"/>
        <v>0</v>
      </c>
      <c r="BO11" s="10">
        <f t="shared" si="7"/>
        <v>0</v>
      </c>
      <c r="BP11" s="10">
        <f t="shared" si="7"/>
        <v>0</v>
      </c>
      <c r="BQ11" s="10">
        <f t="shared" si="7"/>
        <v>0</v>
      </c>
      <c r="BR11" s="10">
        <f t="shared" si="7"/>
        <v>0</v>
      </c>
      <c r="BS11" s="10">
        <f t="shared" si="7"/>
        <v>0</v>
      </c>
      <c r="BT11" s="10">
        <f t="shared" si="7"/>
        <v>0</v>
      </c>
      <c r="BU11" s="10">
        <f t="shared" si="7"/>
        <v>0</v>
      </c>
      <c r="BV11" s="10">
        <f t="shared" si="7"/>
        <v>0</v>
      </c>
      <c r="BW11" s="10">
        <f t="shared" si="7"/>
        <v>0</v>
      </c>
      <c r="BX11" s="10">
        <f t="shared" si="7"/>
        <v>0</v>
      </c>
      <c r="BY11" s="10">
        <f t="shared" si="7"/>
        <v>0</v>
      </c>
      <c r="BZ11" s="10">
        <f t="shared" si="7"/>
        <v>0</v>
      </c>
      <c r="CB11" s="15" t="s">
        <v>78</v>
      </c>
      <c r="CC11" s="3">
        <f>COUNTIF(BC$11:BC$211,"&gt;=" &amp; PL!$C6)</f>
        <v>0</v>
      </c>
      <c r="CD11" s="3">
        <f>COUNTIF(BD$11:BD$211,"&gt;=" &amp; PL!$C6)</f>
        <v>0</v>
      </c>
      <c r="CE11" s="3">
        <f>COUNTIF(BE$11:BE$211,"&gt;=" &amp; PL!$C6)</f>
        <v>24</v>
      </c>
      <c r="CF11" s="3">
        <f>COUNTIF(BF$11:BF$211,"&gt;=" &amp; PL!$C6)</f>
        <v>0</v>
      </c>
      <c r="CG11" s="3">
        <f>COUNTIF(BG$11:BG$211,"&gt;=" &amp; PL!$C6)</f>
        <v>0</v>
      </c>
      <c r="CH11" s="3">
        <f>COUNTIF(BH$11:BH$211,"&gt;=" &amp; PL!$C6)</f>
        <v>0</v>
      </c>
      <c r="CI11" s="3">
        <f>COUNTIF(BI$11:BI$211,"&gt;=" &amp; PL!$C6)</f>
        <v>0</v>
      </c>
      <c r="CJ11" s="3">
        <f>COUNTIF(BJ$11:BJ$211,"&gt;=" &amp; PL!$C6)</f>
        <v>0</v>
      </c>
      <c r="CK11" s="3">
        <f>COUNTIF(BK$11:BK$211,"&gt;=" &amp; PL!$C6)</f>
        <v>0</v>
      </c>
      <c r="CL11" s="3">
        <f>COUNTIF(BL$11:BL$211,"&gt;=" &amp; PL!$C6)</f>
        <v>0</v>
      </c>
      <c r="CM11" s="3">
        <f>COUNTIF(BM$11:BM$211,"&gt;=" &amp; PL!$C6)</f>
        <v>0</v>
      </c>
      <c r="CN11" s="3">
        <f>COUNTIF(BN$11:BN$211,"&gt;=" &amp; PL!$C6)</f>
        <v>0</v>
      </c>
      <c r="CO11" s="3">
        <f>COUNTIF(BO$11:BO$211,"&gt;=" &amp; PL!$C6)</f>
        <v>0</v>
      </c>
      <c r="CP11" s="3">
        <f>COUNTIF(BP$11:BP$211,"&gt;=" &amp; PL!$C6)</f>
        <v>0</v>
      </c>
      <c r="CQ11" s="3">
        <f>COUNTIF(BQ$11:BQ$211,"&gt;=" &amp; PL!$C6)</f>
        <v>0</v>
      </c>
      <c r="CR11" s="3">
        <f>COUNTIF(BR$11:BR$211,"&gt;=" &amp; PL!$C6)</f>
        <v>0</v>
      </c>
      <c r="CS11" s="3">
        <f>COUNTIF(BS$11:BS$211,"&gt;=" &amp; PL!$C6)</f>
        <v>0</v>
      </c>
      <c r="CT11" s="3">
        <f>COUNTIF(BT$11:BT$211,"&gt;=" &amp; PL!$C6)</f>
        <v>0</v>
      </c>
      <c r="CU11" s="3">
        <f>COUNTIF(BU$11:BU$211,"&gt;=" &amp; PL!$C6)</f>
        <v>0</v>
      </c>
      <c r="CV11" s="3">
        <f>COUNTIF(BV$11:BV$211,"&gt;=" &amp; PL!$C6)</f>
        <v>0</v>
      </c>
      <c r="CW11" s="3">
        <f>COUNTIF(BW$11:BW$211,"&gt;=" &amp; PL!$C6)</f>
        <v>0</v>
      </c>
      <c r="CX11" s="3">
        <f>COUNTIF(BX$11:BX$211,"&gt;=" &amp; PL!$C6)</f>
        <v>0</v>
      </c>
      <c r="CY11" s="3">
        <f>COUNTIF(BY$11:BY$211,"&gt;=" &amp; PL!$C6)</f>
        <v>0</v>
      </c>
      <c r="CZ11" s="3">
        <f>COUNTIF(BZ$11:BZ$211,"&gt;=" &amp; PL!$C6)</f>
        <v>0</v>
      </c>
    </row>
    <row r="12" spans="1:104">
      <c r="A12" t="str">
        <f>Grades!A12</f>
        <v>Last_3</v>
      </c>
      <c r="B12" t="str">
        <f>Grades!B12</f>
        <v>First_3</v>
      </c>
      <c r="C12">
        <f>Grades!C12</f>
        <v>786636</v>
      </c>
      <c r="D12" s="9">
        <f t="shared" ref="D12:D75" si="8">SUM(E12:Z12)</f>
        <v>50</v>
      </c>
      <c r="E12" s="29">
        <v>50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9">IF(AB$7&gt;0,SUMIF($E$9:$Z$9,"3.1.1 ",$E12:$Z12)/AB$7,0)</f>
        <v>0</v>
      </c>
      <c r="AC12" s="10">
        <f t="shared" ref="AC12:AC75" si="10">IF(AC$7&gt;0,SUMIF($E$9:$Z$9,"3.1.2 ",$E12:$Z12)/AC$7,0)</f>
        <v>0</v>
      </c>
      <c r="AD12" s="10">
        <f t="shared" ref="AD12:AD75" si="11">IF(AD$7&gt;0,SUMIF($E$9:$Z$9,"3.1.3 ",$E12:$Z12)/AD$7,0)</f>
        <v>0.5</v>
      </c>
      <c r="AE12" s="10">
        <f t="shared" ref="AE12:AE75" si="12">IF(AE$7&gt;0,SUMIF($E$9:$Z$9,"3.1.4 ",$E12:$Z12)/AE$7,0)</f>
        <v>0</v>
      </c>
      <c r="AF12" s="10">
        <f t="shared" ref="AF12:AF75" si="13">IF(AF$7&gt;0,SUMIF($E$9:$Z$9,"3.1.5 ",$E12:$Z12)/AF$7,0)</f>
        <v>0</v>
      </c>
      <c r="AG12" s="10">
        <f t="shared" ref="AG12:AG75" si="14">IF(AG$7&gt;0,SUMIF($E$9:$Z$9,"3.1.6 ",$E12:$Z12)/AG$7,0)</f>
        <v>0</v>
      </c>
      <c r="AH12" s="10">
        <f t="shared" ref="AH12:AH75" si="15">IF(AH$7&gt;0,SUMIF($E$9:$Z$9,"3.1.7 ",$E12:$Z12)/AH$7,0)</f>
        <v>0</v>
      </c>
      <c r="AI12" s="10">
        <f t="shared" ref="AI12:AI75" si="16">IF(AI$7&gt;0,SUMIF($E$9:$Z$9,"3.1.8 ",$E12:$Z12)/AI$7,0)</f>
        <v>0</v>
      </c>
      <c r="AJ12" s="10">
        <f t="shared" ref="AJ12:AJ75" si="17">IF(AJ$7&gt;0,SUMIF($E$9:$Z$9,"3.1.9 ",$E12:$Z12)/AJ$7,0)</f>
        <v>0</v>
      </c>
      <c r="AK12" s="10">
        <f t="shared" ref="AK12:AK75" si="18">IF(AK$7&gt;0,SUMIF($E$9:$Z$9,"3.1.10",$E12:$Z12)/AK$7,0)</f>
        <v>0</v>
      </c>
      <c r="AL12" s="10">
        <f t="shared" ref="AL12:AL75" si="19">IF(AL$7&gt;0,SUMIF($E$9:$Z$9,"3.1.11",$E12:$Z12)/AL$7,0)</f>
        <v>0</v>
      </c>
      <c r="AM12" s="10">
        <f t="shared" ref="AM12:AM75" si="20">IF(AM$7&gt;0,SUMIF($E$9:$Z$9,"3.1.12",$E12:$Z12)/AM$7,0)</f>
        <v>0</v>
      </c>
      <c r="AO12" s="15" t="s">
        <v>83</v>
      </c>
      <c r="AP12" s="14">
        <f>COUNTIF(AB$11:AB$211,"&gt;=" &amp; PL!$C7)-AP11</f>
        <v>0</v>
      </c>
      <c r="AQ12" s="14">
        <f>COUNTIF(AC$11:AC$211,"&gt;=" &amp; PL!$C7)-AQ11</f>
        <v>0</v>
      </c>
      <c r="AR12" s="14">
        <f>COUNTIF(AD$11:AD$211,"&gt;=" &amp; PL!$C7)-AR11</f>
        <v>5</v>
      </c>
      <c r="AS12" s="14">
        <f>COUNTIF(AE$11:AE$211,"&gt;=" &amp; PL!$C7)-AS11</f>
        <v>0</v>
      </c>
      <c r="AT12" s="14">
        <f>COUNTIF(AF$11:AF$211,"&gt;=" &amp; PL!$C7)-AT11</f>
        <v>0</v>
      </c>
      <c r="AU12" s="14">
        <f>COUNTIF(AG$11:AG$211,"&gt;=" &amp; PL!$C7)-AU11</f>
        <v>0</v>
      </c>
      <c r="AV12" s="14">
        <f>COUNTIF(AH$11:AH$211,"&gt;=" &amp; PL!$C7)-AV11</f>
        <v>0</v>
      </c>
      <c r="AW12" s="14">
        <f>COUNTIF(AI$11:AI$211,"&gt;=" &amp; PL!$C7)-AW11</f>
        <v>0</v>
      </c>
      <c r="AX12" s="14">
        <f>COUNTIF(AJ$11:AJ$211,"&gt;=" &amp; PL!$C7)-AX11</f>
        <v>0</v>
      </c>
      <c r="AY12" s="14">
        <f>COUNTIF(AK$11:AK$211,"&gt;=" &amp; PL!$C7)-AY11</f>
        <v>0</v>
      </c>
      <c r="AZ12" s="14">
        <f>COUNTIF(AL$11:AL$211,"&gt;=" &amp; PL!$C7)-AZ11</f>
        <v>0</v>
      </c>
      <c r="BA12" s="14">
        <f>COUNTIF(AM$11:AM$211,"&gt;=" &amp; PL!$C7)-BA11</f>
        <v>0</v>
      </c>
      <c r="BC12" s="10">
        <f t="shared" ref="BC12:BR27" si="21">IF(BC$7&gt;0,SUMIF($E$8:$Z$8,BC$6,$E12:$Z12)/BC$7,0)</f>
        <v>0</v>
      </c>
      <c r="BD12" s="10">
        <f t="shared" si="21"/>
        <v>0</v>
      </c>
      <c r="BE12" s="10">
        <f t="shared" si="21"/>
        <v>0.5</v>
      </c>
      <c r="BF12" s="10">
        <f t="shared" si="21"/>
        <v>0</v>
      </c>
      <c r="BG12" s="10">
        <f t="shared" si="21"/>
        <v>0</v>
      </c>
      <c r="BH12" s="10">
        <f t="shared" si="21"/>
        <v>0</v>
      </c>
      <c r="BI12" s="10">
        <f t="shared" si="21"/>
        <v>0</v>
      </c>
      <c r="BJ12" s="10">
        <f t="shared" si="21"/>
        <v>0</v>
      </c>
      <c r="BK12" s="10">
        <f t="shared" si="21"/>
        <v>0</v>
      </c>
      <c r="BL12" s="10">
        <f t="shared" si="21"/>
        <v>0</v>
      </c>
      <c r="BM12" s="10">
        <f t="shared" si="21"/>
        <v>0</v>
      </c>
      <c r="BN12" s="10">
        <f t="shared" si="21"/>
        <v>0</v>
      </c>
      <c r="BO12" s="10">
        <f t="shared" si="21"/>
        <v>0</v>
      </c>
      <c r="BP12" s="10">
        <f t="shared" si="21"/>
        <v>0</v>
      </c>
      <c r="BQ12" s="10">
        <f t="shared" si="21"/>
        <v>0</v>
      </c>
      <c r="BR12" s="10">
        <f t="shared" si="21"/>
        <v>0</v>
      </c>
      <c r="BS12" s="10">
        <f t="shared" si="7"/>
        <v>0</v>
      </c>
      <c r="BT12" s="10">
        <f t="shared" si="7"/>
        <v>0</v>
      </c>
      <c r="BU12" s="10">
        <f t="shared" si="7"/>
        <v>0</v>
      </c>
      <c r="BV12" s="10">
        <f t="shared" si="7"/>
        <v>0</v>
      </c>
      <c r="BW12" s="10">
        <f t="shared" si="7"/>
        <v>0</v>
      </c>
      <c r="BX12" s="10">
        <f t="shared" si="7"/>
        <v>0</v>
      </c>
      <c r="BY12" s="10">
        <f t="shared" si="7"/>
        <v>0</v>
      </c>
      <c r="BZ12" s="10">
        <f t="shared" si="7"/>
        <v>0</v>
      </c>
      <c r="CB12" s="15" t="s">
        <v>83</v>
      </c>
      <c r="CC12" s="14">
        <f>COUNTIF(BC$11:BC$211,"&gt;=" &amp; PL!$C7)-CC11</f>
        <v>0</v>
      </c>
      <c r="CD12" s="14">
        <f>COUNTIF(BD$11:BD$211,"&gt;=" &amp; PL!$C7)-CD11</f>
        <v>0</v>
      </c>
      <c r="CE12" s="14">
        <f>COUNTIF(BE$11:BE$211,"&gt;=" &amp; PL!$C7)-CE11</f>
        <v>5</v>
      </c>
      <c r="CF12" s="14">
        <f>COUNTIF(BF$11:BF$211,"&gt;=" &amp; PL!$C7)-CF11</f>
        <v>0</v>
      </c>
      <c r="CG12" s="14">
        <f>COUNTIF(BG$11:BG$211,"&gt;=" &amp; PL!$C7)-CG11</f>
        <v>0</v>
      </c>
      <c r="CH12" s="14">
        <f>COUNTIF(BH$11:BH$211,"&gt;=" &amp; PL!$C7)-CH11</f>
        <v>0</v>
      </c>
      <c r="CI12" s="14">
        <f>COUNTIF(BI$11:BI$211,"&gt;=" &amp; PL!$C7)-CI11</f>
        <v>0</v>
      </c>
      <c r="CJ12" s="14">
        <f>COUNTIF(BJ$11:BJ$211,"&gt;=" &amp; PL!$C7)-CJ11</f>
        <v>0</v>
      </c>
      <c r="CK12" s="14">
        <f>COUNTIF(BK$11:BK$211,"&gt;=" &amp; PL!$C7)-CK11</f>
        <v>0</v>
      </c>
      <c r="CL12" s="14">
        <f>COUNTIF(BL$11:BL$211,"&gt;=" &amp; PL!$C7)-CL11</f>
        <v>0</v>
      </c>
      <c r="CM12" s="14">
        <f>COUNTIF(BM$11:BM$211,"&gt;=" &amp; PL!$C7)-CM11</f>
        <v>0</v>
      </c>
      <c r="CN12" s="14">
        <f>COUNTIF(BN$11:BN$211,"&gt;=" &amp; PL!$C7)-CN11</f>
        <v>0</v>
      </c>
      <c r="CO12" s="14">
        <f>COUNTIF(BO$11:BO$211,"&gt;=" &amp; PL!$C7)-CO11</f>
        <v>0</v>
      </c>
      <c r="CP12" s="14">
        <f>COUNTIF(BP$11:BP$211,"&gt;=" &amp; PL!$C7)-CP11</f>
        <v>0</v>
      </c>
      <c r="CQ12" s="14">
        <f>COUNTIF(BQ$11:BQ$211,"&gt;=" &amp; PL!$C7)-CQ11</f>
        <v>0</v>
      </c>
      <c r="CR12" s="14">
        <f>COUNTIF(BR$11:BR$211,"&gt;=" &amp; PL!$C7)-CR11</f>
        <v>0</v>
      </c>
      <c r="CS12" s="14">
        <f>COUNTIF(BS$11:BS$211,"&gt;=" &amp; PL!$C7)-CS11</f>
        <v>0</v>
      </c>
      <c r="CT12" s="14">
        <f>COUNTIF(BT$11:BT$211,"&gt;=" &amp; PL!$C7)-CT11</f>
        <v>0</v>
      </c>
      <c r="CU12" s="14">
        <f>COUNTIF(BU$11:BU$211,"&gt;=" &amp; PL!$C7)-CU11</f>
        <v>0</v>
      </c>
      <c r="CV12" s="14">
        <f>COUNTIF(BV$11:BV$211,"&gt;=" &amp; PL!$C7)-CV11</f>
        <v>0</v>
      </c>
      <c r="CW12" s="14">
        <f>COUNTIF(BW$11:BW$211,"&gt;=" &amp; PL!$C7)-CW11</f>
        <v>0</v>
      </c>
      <c r="CX12" s="14">
        <f>COUNTIF(BX$11:BX$211,"&gt;=" &amp; PL!$C7)-CX11</f>
        <v>0</v>
      </c>
      <c r="CY12" s="14">
        <f>COUNTIF(BY$11:BY$211,"&gt;=" &amp; PL!$C7)-CY11</f>
        <v>0</v>
      </c>
      <c r="CZ12" s="14">
        <f>COUNTIF(BZ$11:BZ$211,"&gt;=" &amp; PL!$C7)-CZ11</f>
        <v>0</v>
      </c>
    </row>
    <row r="13" spans="1:104">
      <c r="A13" t="str">
        <f>Grades!A13</f>
        <v>Last_4</v>
      </c>
      <c r="B13" t="str">
        <f>Grades!B13</f>
        <v>First_4</v>
      </c>
      <c r="C13">
        <f>Grades!C13</f>
        <v>640037</v>
      </c>
      <c r="D13" s="9">
        <f t="shared" si="8"/>
        <v>50</v>
      </c>
      <c r="E13" s="29">
        <v>50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9"/>
        <v>0</v>
      </c>
      <c r="AC13" s="10">
        <f t="shared" si="10"/>
        <v>0</v>
      </c>
      <c r="AD13" s="10">
        <f t="shared" si="11"/>
        <v>0.5</v>
      </c>
      <c r="AE13" s="10">
        <f t="shared" si="12"/>
        <v>0</v>
      </c>
      <c r="AF13" s="10">
        <f t="shared" si="13"/>
        <v>0</v>
      </c>
      <c r="AG13" s="10">
        <f t="shared" si="14"/>
        <v>0</v>
      </c>
      <c r="AH13" s="10">
        <f t="shared" si="15"/>
        <v>0</v>
      </c>
      <c r="AI13" s="10">
        <f t="shared" si="16"/>
        <v>0</v>
      </c>
      <c r="AJ13" s="10">
        <f t="shared" si="17"/>
        <v>0</v>
      </c>
      <c r="AK13" s="10">
        <f t="shared" si="18"/>
        <v>0</v>
      </c>
      <c r="AL13" s="10">
        <f t="shared" si="19"/>
        <v>0</v>
      </c>
      <c r="AM13" s="10">
        <f t="shared" si="20"/>
        <v>0</v>
      </c>
      <c r="AO13" s="15" t="s">
        <v>84</v>
      </c>
      <c r="AP13" s="14">
        <f>COUNTIF(AB$11:AB$211,"&gt;=" &amp; PL!$C8)-SUM(AP11:AP12)</f>
        <v>0</v>
      </c>
      <c r="AQ13" s="14">
        <f>COUNTIF(AC$11:AC$211,"&gt;=" &amp; PL!$C8)-SUM(AQ11:AQ12)</f>
        <v>0</v>
      </c>
      <c r="AR13" s="14">
        <f>COUNTIF(AD$11:AD$211,"&gt;=" &amp; PL!$C8)-SUM(AR11:AR12)</f>
        <v>0</v>
      </c>
      <c r="AS13" s="14">
        <f>COUNTIF(AE$11:AE$211,"&gt;=" &amp; PL!$C8)-SUM(AS11:AS12)</f>
        <v>0</v>
      </c>
      <c r="AT13" s="14">
        <f>COUNTIF(AF$11:AF$211,"&gt;=" &amp; PL!$C8)-SUM(AT11:AT12)</f>
        <v>0</v>
      </c>
      <c r="AU13" s="14">
        <f>COUNTIF(AG$11:AG$211,"&gt;=" &amp; PL!$C8)-SUM(AU11:AU12)</f>
        <v>0</v>
      </c>
      <c r="AV13" s="14">
        <f>COUNTIF(AH$11:AH$211,"&gt;=" &amp; PL!$C8)-SUM(AV11:AV12)</f>
        <v>0</v>
      </c>
      <c r="AW13" s="14">
        <f>COUNTIF(AI$11:AI$211,"&gt;=" &amp; PL!$C8)-SUM(AW11:AW12)</f>
        <v>0</v>
      </c>
      <c r="AX13" s="14">
        <f>COUNTIF(AJ$11:AJ$211,"&gt;=" &amp; PL!$C8)-SUM(AX11:AX12)</f>
        <v>0</v>
      </c>
      <c r="AY13" s="14">
        <f>COUNTIF(AK$11:AK$211,"&gt;=" &amp; PL!$C8)-SUM(AY11:AY12)</f>
        <v>0</v>
      </c>
      <c r="AZ13" s="14">
        <f>COUNTIF(AL$11:AL$211,"&gt;=" &amp; PL!$C8)-SUM(AZ11:AZ12)</f>
        <v>0</v>
      </c>
      <c r="BA13" s="14">
        <f>COUNTIF(AM$11:AM$211,"&gt;=" &amp; PL!$C8)-SUM(BA11:BA12)</f>
        <v>0</v>
      </c>
      <c r="BC13" s="10">
        <f t="shared" si="21"/>
        <v>0</v>
      </c>
      <c r="BD13" s="10">
        <f t="shared" si="21"/>
        <v>0</v>
      </c>
      <c r="BE13" s="10">
        <f t="shared" si="21"/>
        <v>0.5</v>
      </c>
      <c r="BF13" s="10">
        <f t="shared" si="21"/>
        <v>0</v>
      </c>
      <c r="BG13" s="10">
        <f t="shared" si="21"/>
        <v>0</v>
      </c>
      <c r="BH13" s="10">
        <f t="shared" si="21"/>
        <v>0</v>
      </c>
      <c r="BI13" s="10">
        <f t="shared" si="21"/>
        <v>0</v>
      </c>
      <c r="BJ13" s="10">
        <f t="shared" si="21"/>
        <v>0</v>
      </c>
      <c r="BK13" s="10">
        <f t="shared" si="21"/>
        <v>0</v>
      </c>
      <c r="BL13" s="10">
        <f t="shared" si="21"/>
        <v>0</v>
      </c>
      <c r="BM13" s="10">
        <f t="shared" si="21"/>
        <v>0</v>
      </c>
      <c r="BN13" s="10">
        <f t="shared" si="21"/>
        <v>0</v>
      </c>
      <c r="BO13" s="10">
        <f t="shared" si="21"/>
        <v>0</v>
      </c>
      <c r="BP13" s="10">
        <f t="shared" si="21"/>
        <v>0</v>
      </c>
      <c r="BQ13" s="10">
        <f t="shared" si="21"/>
        <v>0</v>
      </c>
      <c r="BR13" s="10">
        <f t="shared" si="21"/>
        <v>0</v>
      </c>
      <c r="BS13" s="10">
        <f t="shared" si="7"/>
        <v>0</v>
      </c>
      <c r="BT13" s="10">
        <f t="shared" si="7"/>
        <v>0</v>
      </c>
      <c r="BU13" s="10">
        <f t="shared" si="7"/>
        <v>0</v>
      </c>
      <c r="BV13" s="10">
        <f t="shared" si="7"/>
        <v>0</v>
      </c>
      <c r="BW13" s="10">
        <f t="shared" si="7"/>
        <v>0</v>
      </c>
      <c r="BX13" s="10">
        <f t="shared" si="7"/>
        <v>0</v>
      </c>
      <c r="BY13" s="10">
        <f t="shared" si="7"/>
        <v>0</v>
      </c>
      <c r="BZ13" s="10">
        <f t="shared" si="7"/>
        <v>0</v>
      </c>
      <c r="CB13" s="15" t="s">
        <v>84</v>
      </c>
      <c r="CC13" s="14">
        <f>COUNTIF(BC$11:BC$211,"&gt;=" &amp; PL!$C8)-SUM(CC11:CC12)</f>
        <v>0</v>
      </c>
      <c r="CD13" s="14">
        <f>COUNTIF(BD$11:BD$211,"&gt;=" &amp; PL!$C8)-SUM(CD11:CD12)</f>
        <v>0</v>
      </c>
      <c r="CE13" s="14">
        <f>COUNTIF(BE$11:BE$211,"&gt;=" &amp; PL!$C8)-SUM(CE11:CE12)</f>
        <v>0</v>
      </c>
      <c r="CF13" s="14">
        <f>COUNTIF(BF$11:BF$211,"&gt;=" &amp; PL!$C8)-SUM(CF11:CF12)</f>
        <v>0</v>
      </c>
      <c r="CG13" s="14">
        <f>COUNTIF(BG$11:BG$211,"&gt;=" &amp; PL!$C8)-SUM(CG11:CG12)</f>
        <v>0</v>
      </c>
      <c r="CH13" s="14">
        <f>COUNTIF(BH$11:BH$211,"&gt;=" &amp; PL!$C8)-SUM(CH11:CH12)</f>
        <v>0</v>
      </c>
      <c r="CI13" s="14">
        <f>COUNTIF(BI$11:BI$211,"&gt;=" &amp; PL!$C8)-SUM(CI11:CI12)</f>
        <v>0</v>
      </c>
      <c r="CJ13" s="14">
        <f>COUNTIF(BJ$11:BJ$211,"&gt;=" &amp; PL!$C8)-SUM(CJ11:CJ12)</f>
        <v>0</v>
      </c>
      <c r="CK13" s="14">
        <f>COUNTIF(BK$11:BK$211,"&gt;=" &amp; PL!$C8)-SUM(CK11:CK12)</f>
        <v>0</v>
      </c>
      <c r="CL13" s="14">
        <f>COUNTIF(BL$11:BL$211,"&gt;=" &amp; PL!$C8)-SUM(CL11:CL12)</f>
        <v>0</v>
      </c>
      <c r="CM13" s="14">
        <f>COUNTIF(BM$11:BM$211,"&gt;=" &amp; PL!$C8)-SUM(CM11:CM12)</f>
        <v>0</v>
      </c>
      <c r="CN13" s="14">
        <f>COUNTIF(BN$11:BN$211,"&gt;=" &amp; PL!$C8)-SUM(CN11:CN12)</f>
        <v>0</v>
      </c>
      <c r="CO13" s="14">
        <f>COUNTIF(BO$11:BO$211,"&gt;=" &amp; PL!$C8)-SUM(CO11:CO12)</f>
        <v>0</v>
      </c>
      <c r="CP13" s="14">
        <f>COUNTIF(BP$11:BP$211,"&gt;=" &amp; PL!$C8)-SUM(CP11:CP12)</f>
        <v>0</v>
      </c>
      <c r="CQ13" s="14">
        <f>COUNTIF(BQ$11:BQ$211,"&gt;=" &amp; PL!$C8)-SUM(CQ11:CQ12)</f>
        <v>0</v>
      </c>
      <c r="CR13" s="14">
        <f>COUNTIF(BR$11:BR$211,"&gt;=" &amp; PL!$C8)-SUM(CR11:CR12)</f>
        <v>0</v>
      </c>
      <c r="CS13" s="14">
        <f>COUNTIF(BS$11:BS$211,"&gt;=" &amp; PL!$C8)-SUM(CS11:CS12)</f>
        <v>0</v>
      </c>
      <c r="CT13" s="14">
        <f>COUNTIF(BT$11:BT$211,"&gt;=" &amp; PL!$C8)-SUM(CT11:CT12)</f>
        <v>0</v>
      </c>
      <c r="CU13" s="14">
        <f>COUNTIF(BU$11:BU$211,"&gt;=" &amp; PL!$C8)-SUM(CU11:CU12)</f>
        <v>0</v>
      </c>
      <c r="CV13" s="14">
        <f>COUNTIF(BV$11:BV$211,"&gt;=" &amp; PL!$C8)-SUM(CV11:CV12)</f>
        <v>0</v>
      </c>
      <c r="CW13" s="14">
        <f>COUNTIF(BW$11:BW$211,"&gt;=" &amp; PL!$C8)-SUM(CW11:CW12)</f>
        <v>0</v>
      </c>
      <c r="CX13" s="14">
        <f>COUNTIF(BX$11:BX$211,"&gt;=" &amp; PL!$C8)-SUM(CX11:CX12)</f>
        <v>0</v>
      </c>
      <c r="CY13" s="14">
        <f>COUNTIF(BY$11:BY$211,"&gt;=" &amp; PL!$C8)-SUM(CY11:CY12)</f>
        <v>0</v>
      </c>
      <c r="CZ13" s="14">
        <f>COUNTIF(BZ$11:BZ$211,"&gt;=" &amp; PL!$C8)-SUM(CZ11:CZ12)</f>
        <v>0</v>
      </c>
    </row>
    <row r="14" spans="1:104">
      <c r="A14" t="str">
        <f>Grades!A14</f>
        <v>Last_5</v>
      </c>
      <c r="B14" t="str">
        <f>Grades!B14</f>
        <v>First_5</v>
      </c>
      <c r="C14">
        <f>Grades!C14</f>
        <v>869900</v>
      </c>
      <c r="D14" s="9">
        <f t="shared" si="8"/>
        <v>70</v>
      </c>
      <c r="E14" s="29">
        <v>70</v>
      </c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9"/>
        <v>0</v>
      </c>
      <c r="AC14" s="10">
        <f t="shared" si="10"/>
        <v>0</v>
      </c>
      <c r="AD14" s="10">
        <f t="shared" si="11"/>
        <v>0.7</v>
      </c>
      <c r="AE14" s="10">
        <f t="shared" si="12"/>
        <v>0</v>
      </c>
      <c r="AF14" s="10">
        <f t="shared" si="13"/>
        <v>0</v>
      </c>
      <c r="AG14" s="10">
        <f t="shared" si="14"/>
        <v>0</v>
      </c>
      <c r="AH14" s="10">
        <f t="shared" si="15"/>
        <v>0</v>
      </c>
      <c r="AI14" s="10">
        <f t="shared" si="16"/>
        <v>0</v>
      </c>
      <c r="AJ14" s="10">
        <f t="shared" si="17"/>
        <v>0</v>
      </c>
      <c r="AK14" s="10">
        <f t="shared" si="18"/>
        <v>0</v>
      </c>
      <c r="AL14" s="10">
        <f t="shared" si="19"/>
        <v>0</v>
      </c>
      <c r="AM14" s="10">
        <f t="shared" si="20"/>
        <v>0</v>
      </c>
      <c r="AO14" s="15" t="s">
        <v>85</v>
      </c>
      <c r="AP14" s="14">
        <f>COUNTIF(AB$11:AB$211,"&gt;=" &amp; PL!$C9)-SUM(AP11:AP13)</f>
        <v>0</v>
      </c>
      <c r="AQ14" s="14">
        <f>COUNTIF(AC$11:AC$211,"&gt;=" &amp; PL!$C9)-SUM(AQ11:AQ13)</f>
        <v>0</v>
      </c>
      <c r="AR14" s="14">
        <f>COUNTIF(AD$11:AD$211,"&gt;=" &amp; PL!$C9)-SUM(AR11:AR13)</f>
        <v>10</v>
      </c>
      <c r="AS14" s="14">
        <f>COUNTIF(AE$11:AE$211,"&gt;=" &amp; PL!$C9)-SUM(AS11:AS13)</f>
        <v>0</v>
      </c>
      <c r="AT14" s="14">
        <f>COUNTIF(AF$11:AF$211,"&gt;=" &amp; PL!$C9)-SUM(AT11:AT13)</f>
        <v>0</v>
      </c>
      <c r="AU14" s="14">
        <f>COUNTIF(AG$11:AG$211,"&gt;=" &amp; PL!$C9)-SUM(AU11:AU13)</f>
        <v>0</v>
      </c>
      <c r="AV14" s="14">
        <f>COUNTIF(AH$11:AH$211,"&gt;=" &amp; PL!$C9)-SUM(AV11:AV13)</f>
        <v>0</v>
      </c>
      <c r="AW14" s="14">
        <f>COUNTIF(AI$11:AI$211,"&gt;=" &amp; PL!$C9)-SUM(AW11:AW13)</f>
        <v>0</v>
      </c>
      <c r="AX14" s="14">
        <f>COUNTIF(AJ$11:AJ$211,"&gt;=" &amp; PL!$C9)-SUM(AX11:AX13)</f>
        <v>0</v>
      </c>
      <c r="AY14" s="14">
        <f>COUNTIF(AK$11:AK$211,"&gt;=" &amp; PL!$C9)-SUM(AY11:AY13)</f>
        <v>0</v>
      </c>
      <c r="AZ14" s="14">
        <f>COUNTIF(AL$11:AL$211,"&gt;=" &amp; PL!$C9)-SUM(AZ11:AZ13)</f>
        <v>0</v>
      </c>
      <c r="BA14" s="14">
        <f>COUNTIF(AM$11:AM$211,"&gt;=" &amp; PL!$C9)-SUM(BA11:BA13)</f>
        <v>0</v>
      </c>
      <c r="BC14" s="10">
        <f t="shared" si="21"/>
        <v>0</v>
      </c>
      <c r="BD14" s="10">
        <f t="shared" si="21"/>
        <v>0</v>
      </c>
      <c r="BE14" s="10">
        <f t="shared" si="21"/>
        <v>0.7</v>
      </c>
      <c r="BF14" s="10">
        <f t="shared" si="21"/>
        <v>0</v>
      </c>
      <c r="BG14" s="10">
        <f t="shared" si="21"/>
        <v>0</v>
      </c>
      <c r="BH14" s="10">
        <f t="shared" si="21"/>
        <v>0</v>
      </c>
      <c r="BI14" s="10">
        <f t="shared" si="21"/>
        <v>0</v>
      </c>
      <c r="BJ14" s="10">
        <f t="shared" si="21"/>
        <v>0</v>
      </c>
      <c r="BK14" s="10">
        <f t="shared" si="21"/>
        <v>0</v>
      </c>
      <c r="BL14" s="10">
        <f t="shared" si="21"/>
        <v>0</v>
      </c>
      <c r="BM14" s="10">
        <f t="shared" si="21"/>
        <v>0</v>
      </c>
      <c r="BN14" s="10">
        <f t="shared" si="21"/>
        <v>0</v>
      </c>
      <c r="BO14" s="10">
        <f t="shared" si="21"/>
        <v>0</v>
      </c>
      <c r="BP14" s="10">
        <f t="shared" si="21"/>
        <v>0</v>
      </c>
      <c r="BQ14" s="10">
        <f t="shared" si="21"/>
        <v>0</v>
      </c>
      <c r="BR14" s="10">
        <f t="shared" si="21"/>
        <v>0</v>
      </c>
      <c r="BS14" s="10">
        <f t="shared" si="7"/>
        <v>0</v>
      </c>
      <c r="BT14" s="10">
        <f t="shared" si="7"/>
        <v>0</v>
      </c>
      <c r="BU14" s="10">
        <f t="shared" si="7"/>
        <v>0</v>
      </c>
      <c r="BV14" s="10">
        <f t="shared" si="7"/>
        <v>0</v>
      </c>
      <c r="BW14" s="10">
        <f t="shared" si="7"/>
        <v>0</v>
      </c>
      <c r="BX14" s="10">
        <f t="shared" si="7"/>
        <v>0</v>
      </c>
      <c r="BY14" s="10">
        <f t="shared" si="7"/>
        <v>0</v>
      </c>
      <c r="BZ14" s="10">
        <f t="shared" si="7"/>
        <v>0</v>
      </c>
      <c r="CB14" s="15" t="s">
        <v>85</v>
      </c>
      <c r="CC14" s="14">
        <f>COUNTIF(BC$11:BC$211,"&gt;=" &amp; PL!$C9)-SUM(CC11:CC13)</f>
        <v>0</v>
      </c>
      <c r="CD14" s="14">
        <f>COUNTIF(BD$11:BD$211,"&gt;=" &amp; PL!$C9)-SUM(CD11:CD13)</f>
        <v>0</v>
      </c>
      <c r="CE14" s="14">
        <f>COUNTIF(BE$11:BE$211,"&gt;=" &amp; PL!$C9)-SUM(CE11:CE13)</f>
        <v>10</v>
      </c>
      <c r="CF14" s="14">
        <f>COUNTIF(BF$11:BF$211,"&gt;=" &amp; PL!$C9)-SUM(CF11:CF13)</f>
        <v>0</v>
      </c>
      <c r="CG14" s="14">
        <f>COUNTIF(BG$11:BG$211,"&gt;=" &amp; PL!$C9)-SUM(CG11:CG13)</f>
        <v>0</v>
      </c>
      <c r="CH14" s="14">
        <f>COUNTIF(BH$11:BH$211,"&gt;=" &amp; PL!$C9)-SUM(CH11:CH13)</f>
        <v>0</v>
      </c>
      <c r="CI14" s="14">
        <f>COUNTIF(BI$11:BI$211,"&gt;=" &amp; PL!$C9)-SUM(CI11:CI13)</f>
        <v>0</v>
      </c>
      <c r="CJ14" s="14">
        <f>COUNTIF(BJ$11:BJ$211,"&gt;=" &amp; PL!$C9)-SUM(CJ11:CJ13)</f>
        <v>0</v>
      </c>
      <c r="CK14" s="14">
        <f>COUNTIF(BK$11:BK$211,"&gt;=" &amp; PL!$C9)-SUM(CK11:CK13)</f>
        <v>0</v>
      </c>
      <c r="CL14" s="14">
        <f>COUNTIF(BL$11:BL$211,"&gt;=" &amp; PL!$C9)-SUM(CL11:CL13)</f>
        <v>0</v>
      </c>
      <c r="CM14" s="14">
        <f>COUNTIF(BM$11:BM$211,"&gt;=" &amp; PL!$C9)-SUM(CM11:CM13)</f>
        <v>0</v>
      </c>
      <c r="CN14" s="14">
        <f>COUNTIF(BN$11:BN$211,"&gt;=" &amp; PL!$C9)-SUM(CN11:CN13)</f>
        <v>0</v>
      </c>
      <c r="CO14" s="14">
        <f>COUNTIF(BO$11:BO$211,"&gt;=" &amp; PL!$C9)-SUM(CO11:CO13)</f>
        <v>0</v>
      </c>
      <c r="CP14" s="14">
        <f>COUNTIF(BP$11:BP$211,"&gt;=" &amp; PL!$C9)-SUM(CP11:CP13)</f>
        <v>0</v>
      </c>
      <c r="CQ14" s="14">
        <f>COUNTIF(BQ$11:BQ$211,"&gt;=" &amp; PL!$C9)-SUM(CQ11:CQ13)</f>
        <v>0</v>
      </c>
      <c r="CR14" s="14">
        <f>COUNTIF(BR$11:BR$211,"&gt;=" &amp; PL!$C9)-SUM(CR11:CR13)</f>
        <v>0</v>
      </c>
      <c r="CS14" s="14">
        <f>COUNTIF(BS$11:BS$211,"&gt;=" &amp; PL!$C9)-SUM(CS11:CS13)</f>
        <v>0</v>
      </c>
      <c r="CT14" s="14">
        <f>COUNTIF(BT$11:BT$211,"&gt;=" &amp; PL!$C9)-SUM(CT11:CT13)</f>
        <v>0</v>
      </c>
      <c r="CU14" s="14">
        <f>COUNTIF(BU$11:BU$211,"&gt;=" &amp; PL!$C9)-SUM(CU11:CU13)</f>
        <v>0</v>
      </c>
      <c r="CV14" s="14">
        <f>COUNTIF(BV$11:BV$211,"&gt;=" &amp; PL!$C9)-SUM(CV11:CV13)</f>
        <v>0</v>
      </c>
      <c r="CW14" s="14">
        <f>COUNTIF(BW$11:BW$211,"&gt;=" &amp; PL!$C9)-SUM(CW11:CW13)</f>
        <v>0</v>
      </c>
      <c r="CX14" s="14">
        <f>COUNTIF(BX$11:BX$211,"&gt;=" &amp; PL!$C9)-SUM(CX11:CX13)</f>
        <v>0</v>
      </c>
      <c r="CY14" s="14">
        <f>COUNTIF(BY$11:BY$211,"&gt;=" &amp; PL!$C9)-SUM(CY11:CY13)</f>
        <v>0</v>
      </c>
      <c r="CZ14" s="14">
        <f>COUNTIF(BZ$11:BZ$211,"&gt;=" &amp; PL!$C9)-SUM(CZ11:CZ13)</f>
        <v>0</v>
      </c>
    </row>
    <row r="15" spans="1:104">
      <c r="A15" t="str">
        <f>Grades!A15</f>
        <v>Last_6</v>
      </c>
      <c r="B15" t="str">
        <f>Grades!B15</f>
        <v>First_6</v>
      </c>
      <c r="C15">
        <f>Grades!C15</f>
        <v>576135</v>
      </c>
      <c r="D15" s="9">
        <f t="shared" si="8"/>
        <v>90</v>
      </c>
      <c r="E15" s="29">
        <v>90</v>
      </c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9"/>
        <v>0</v>
      </c>
      <c r="AC15" s="10">
        <f t="shared" si="10"/>
        <v>0</v>
      </c>
      <c r="AD15" s="10">
        <f t="shared" si="11"/>
        <v>0.9</v>
      </c>
      <c r="AE15" s="10">
        <f t="shared" si="12"/>
        <v>0</v>
      </c>
      <c r="AF15" s="10">
        <f t="shared" si="13"/>
        <v>0</v>
      </c>
      <c r="AG15" s="10">
        <f t="shared" si="14"/>
        <v>0</v>
      </c>
      <c r="AH15" s="10">
        <f t="shared" si="15"/>
        <v>0</v>
      </c>
      <c r="AI15" s="10">
        <f t="shared" si="16"/>
        <v>0</v>
      </c>
      <c r="AJ15" s="10">
        <f t="shared" si="17"/>
        <v>0</v>
      </c>
      <c r="AK15" s="10">
        <f t="shared" si="18"/>
        <v>0</v>
      </c>
      <c r="AL15" s="10">
        <f t="shared" si="19"/>
        <v>0</v>
      </c>
      <c r="AM15" s="10">
        <f t="shared" si="20"/>
        <v>0</v>
      </c>
      <c r="AO15" s="15" t="s">
        <v>86</v>
      </c>
      <c r="AP15" s="14">
        <f>COUNTIF(AB$11:AB$211,"&gt;" &amp; PL!$C10)-SUM(AP11:AP14)</f>
        <v>0</v>
      </c>
      <c r="AQ15" s="14">
        <f>COUNTIF(AC$11:AC$211,"&gt;" &amp; PL!$C10)-SUM(AQ11:AQ14)</f>
        <v>0</v>
      </c>
      <c r="AR15" s="14">
        <f>COUNTIF(AD$11:AD$211,"&gt;" &amp; PL!$C10)-SUM(AR11:AR14)</f>
        <v>6</v>
      </c>
      <c r="AS15" s="14">
        <f>COUNTIF(AE$11:AE$211,"&gt;" &amp; PL!$C10)-SUM(AS11:AS14)</f>
        <v>0</v>
      </c>
      <c r="AT15" s="14">
        <f>COUNTIF(AF$11:AF$211,"&gt;" &amp; PL!$C10)-SUM(AT11:AT14)</f>
        <v>0</v>
      </c>
      <c r="AU15" s="14">
        <f>COUNTIF(AG$11:AG$211,"&gt;" &amp; PL!$C10)-SUM(AU11:AU14)</f>
        <v>0</v>
      </c>
      <c r="AV15" s="14">
        <f>COUNTIF(AH$11:AH$211,"&gt;" &amp; PL!$C10)-SUM(AV11:AV14)</f>
        <v>0</v>
      </c>
      <c r="AW15" s="14">
        <f>COUNTIF(AI$11:AI$211,"&gt;" &amp; PL!$C10)-SUM(AW11:AW14)</f>
        <v>0</v>
      </c>
      <c r="AX15" s="14">
        <f>COUNTIF(AJ$11:AJ$211,"&gt;" &amp; PL!$C10)-SUM(AX11:AX14)</f>
        <v>0</v>
      </c>
      <c r="AY15" s="14">
        <f>COUNTIF(AK$11:AK$211,"&gt;" &amp; PL!$C10)-SUM(AY11:AY14)</f>
        <v>0</v>
      </c>
      <c r="AZ15" s="14">
        <f>COUNTIF(AL$11:AL$211,"&gt;" &amp; PL!$C10)-SUM(AZ11:AZ14)</f>
        <v>0</v>
      </c>
      <c r="BA15" s="14">
        <f>COUNTIF(AM$11:AM$211,"&gt;" &amp; PL!$C10)-SUM(BA11:BA14)</f>
        <v>0</v>
      </c>
      <c r="BC15" s="10">
        <f t="shared" si="21"/>
        <v>0</v>
      </c>
      <c r="BD15" s="10">
        <f t="shared" si="21"/>
        <v>0</v>
      </c>
      <c r="BE15" s="10">
        <f t="shared" si="21"/>
        <v>0.9</v>
      </c>
      <c r="BF15" s="10">
        <f t="shared" si="21"/>
        <v>0</v>
      </c>
      <c r="BG15" s="10">
        <f t="shared" si="21"/>
        <v>0</v>
      </c>
      <c r="BH15" s="10">
        <f t="shared" si="21"/>
        <v>0</v>
      </c>
      <c r="BI15" s="10">
        <f t="shared" si="21"/>
        <v>0</v>
      </c>
      <c r="BJ15" s="10">
        <f t="shared" si="21"/>
        <v>0</v>
      </c>
      <c r="BK15" s="10">
        <f t="shared" si="21"/>
        <v>0</v>
      </c>
      <c r="BL15" s="10">
        <f t="shared" si="21"/>
        <v>0</v>
      </c>
      <c r="BM15" s="10">
        <f t="shared" si="21"/>
        <v>0</v>
      </c>
      <c r="BN15" s="10">
        <f t="shared" si="21"/>
        <v>0</v>
      </c>
      <c r="BO15" s="10">
        <f t="shared" si="21"/>
        <v>0</v>
      </c>
      <c r="BP15" s="10">
        <f t="shared" si="21"/>
        <v>0</v>
      </c>
      <c r="BQ15" s="10">
        <f t="shared" si="21"/>
        <v>0</v>
      </c>
      <c r="BR15" s="10">
        <f t="shared" si="21"/>
        <v>0</v>
      </c>
      <c r="BS15" s="10">
        <f t="shared" si="7"/>
        <v>0</v>
      </c>
      <c r="BT15" s="10">
        <f t="shared" si="7"/>
        <v>0</v>
      </c>
      <c r="BU15" s="10">
        <f t="shared" si="7"/>
        <v>0</v>
      </c>
      <c r="BV15" s="10">
        <f t="shared" si="7"/>
        <v>0</v>
      </c>
      <c r="BW15" s="10">
        <f t="shared" si="7"/>
        <v>0</v>
      </c>
      <c r="BX15" s="10">
        <f t="shared" si="7"/>
        <v>0</v>
      </c>
      <c r="BY15" s="10">
        <f t="shared" si="7"/>
        <v>0</v>
      </c>
      <c r="BZ15" s="10">
        <f t="shared" si="7"/>
        <v>0</v>
      </c>
      <c r="CB15" s="15" t="s">
        <v>86</v>
      </c>
      <c r="CC15" s="14">
        <f>COUNTIF(BC$11:BC$211,"&gt;" &amp; PL!$C10)-SUM(CC11:CC14)</f>
        <v>0</v>
      </c>
      <c r="CD15" s="14">
        <f>COUNTIF(BD$11:BD$211,"&gt;" &amp; PL!$C10)-SUM(CD11:CD14)</f>
        <v>0</v>
      </c>
      <c r="CE15" s="14">
        <f>COUNTIF(BE$11:BE$211,"&gt;" &amp; PL!$C10)-SUM(CE11:CE14)</f>
        <v>6</v>
      </c>
      <c r="CF15" s="14">
        <f>COUNTIF(BF$11:BF$211,"&gt;" &amp; PL!$C10)-SUM(CF11:CF14)</f>
        <v>0</v>
      </c>
      <c r="CG15" s="14">
        <f>COUNTIF(BG$11:BG$211,"&gt;" &amp; PL!$C10)-SUM(CG11:CG14)</f>
        <v>0</v>
      </c>
      <c r="CH15" s="14">
        <f>COUNTIF(BH$11:BH$211,"&gt;" &amp; PL!$C10)-SUM(CH11:CH14)</f>
        <v>0</v>
      </c>
      <c r="CI15" s="14">
        <f>COUNTIF(BI$11:BI$211,"&gt;" &amp; PL!$C10)-SUM(CI11:CI14)</f>
        <v>0</v>
      </c>
      <c r="CJ15" s="14">
        <f>COUNTIF(BJ$11:BJ$211,"&gt;" &amp; PL!$C10)-SUM(CJ11:CJ14)</f>
        <v>0</v>
      </c>
      <c r="CK15" s="14">
        <f>COUNTIF(BK$11:BK$211,"&gt;" &amp; PL!$C10)-SUM(CK11:CK14)</f>
        <v>0</v>
      </c>
      <c r="CL15" s="14">
        <f>COUNTIF(BL$11:BL$211,"&gt;" &amp; PL!$C10)-SUM(CL11:CL14)</f>
        <v>0</v>
      </c>
      <c r="CM15" s="14">
        <f>COUNTIF(BM$11:BM$211,"&gt;" &amp; PL!$C10)-SUM(CM11:CM14)</f>
        <v>0</v>
      </c>
      <c r="CN15" s="14">
        <f>COUNTIF(BN$11:BN$211,"&gt;" &amp; PL!$C10)-SUM(CN11:CN14)</f>
        <v>0</v>
      </c>
      <c r="CO15" s="14">
        <f>COUNTIF(BO$11:BO$211,"&gt;" &amp; PL!$C10)-SUM(CO11:CO14)</f>
        <v>0</v>
      </c>
      <c r="CP15" s="14">
        <f>COUNTIF(BP$11:BP$211,"&gt;" &amp; PL!$C10)-SUM(CP11:CP14)</f>
        <v>0</v>
      </c>
      <c r="CQ15" s="14">
        <f>COUNTIF(BQ$11:BQ$211,"&gt;" &amp; PL!$C10)-SUM(CQ11:CQ14)</f>
        <v>0</v>
      </c>
      <c r="CR15" s="14">
        <f>COUNTIF(BR$11:BR$211,"&gt;" &amp; PL!$C10)-SUM(CR11:CR14)</f>
        <v>0</v>
      </c>
      <c r="CS15" s="14">
        <f>COUNTIF(BS$11:BS$211,"&gt;" &amp; PL!$C10)-SUM(CS11:CS14)</f>
        <v>0</v>
      </c>
      <c r="CT15" s="14">
        <f>COUNTIF(BT$11:BT$211,"&gt;" &amp; PL!$C10)-SUM(CT11:CT14)</f>
        <v>0</v>
      </c>
      <c r="CU15" s="14">
        <f>COUNTIF(BU$11:BU$211,"&gt;" &amp; PL!$C10)-SUM(CU11:CU14)</f>
        <v>0</v>
      </c>
      <c r="CV15" s="14">
        <f>COUNTIF(BV$11:BV$211,"&gt;" &amp; PL!$C10)-SUM(CV11:CV14)</f>
        <v>0</v>
      </c>
      <c r="CW15" s="14">
        <f>COUNTIF(BW$11:BW$211,"&gt;" &amp; PL!$C10)-SUM(CW11:CW14)</f>
        <v>0</v>
      </c>
      <c r="CX15" s="14">
        <f>COUNTIF(BX$11:BX$211,"&gt;" &amp; PL!$C10)-SUM(CX11:CX14)</f>
        <v>0</v>
      </c>
      <c r="CY15" s="14">
        <f>COUNTIF(BY$11:BY$211,"&gt;" &amp; PL!$C10)-SUM(CY11:CY14)</f>
        <v>0</v>
      </c>
      <c r="CZ15" s="14">
        <f>COUNTIF(BZ$11:BZ$211,"&gt;" &amp; PL!$C10)-SUM(CZ11:CZ14)</f>
        <v>0</v>
      </c>
    </row>
    <row r="16" spans="1:104">
      <c r="A16" t="str">
        <f>Grades!A16</f>
        <v>Last_7</v>
      </c>
      <c r="B16" t="str">
        <f>Grades!B16</f>
        <v>First_7</v>
      </c>
      <c r="C16">
        <f>Grades!C16</f>
        <v>596018</v>
      </c>
      <c r="D16" s="9">
        <f t="shared" si="8"/>
        <v>90</v>
      </c>
      <c r="E16" s="29">
        <v>90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9"/>
        <v>0</v>
      </c>
      <c r="AC16" s="10">
        <f t="shared" si="10"/>
        <v>0</v>
      </c>
      <c r="AD16" s="10">
        <f t="shared" si="11"/>
        <v>0.9</v>
      </c>
      <c r="AE16" s="10">
        <f t="shared" si="12"/>
        <v>0</v>
      </c>
      <c r="AF16" s="10">
        <f t="shared" si="13"/>
        <v>0</v>
      </c>
      <c r="AG16" s="10">
        <f t="shared" si="14"/>
        <v>0</v>
      </c>
      <c r="AH16" s="10">
        <f t="shared" si="15"/>
        <v>0</v>
      </c>
      <c r="AI16" s="10">
        <f t="shared" si="16"/>
        <v>0</v>
      </c>
      <c r="AJ16" s="10">
        <f t="shared" si="17"/>
        <v>0</v>
      </c>
      <c r="AK16" s="10">
        <f t="shared" si="18"/>
        <v>0</v>
      </c>
      <c r="AL16" s="10">
        <f t="shared" si="19"/>
        <v>0</v>
      </c>
      <c r="AM16" s="10">
        <f t="shared" si="20"/>
        <v>0</v>
      </c>
      <c r="AP16" s="14">
        <f>SUM(AP11:AP15)</f>
        <v>0</v>
      </c>
      <c r="AQ16" s="14">
        <f t="shared" ref="AQ16:BA16" si="22">SUM(AQ11:AQ15)</f>
        <v>0</v>
      </c>
      <c r="AR16" s="14">
        <f t="shared" si="22"/>
        <v>45</v>
      </c>
      <c r="AS16" s="14">
        <f t="shared" si="22"/>
        <v>0</v>
      </c>
      <c r="AT16" s="14">
        <f t="shared" si="22"/>
        <v>0</v>
      </c>
      <c r="AU16" s="14">
        <f t="shared" si="22"/>
        <v>0</v>
      </c>
      <c r="AV16" s="14">
        <f t="shared" si="22"/>
        <v>0</v>
      </c>
      <c r="AW16" s="14">
        <f t="shared" si="22"/>
        <v>0</v>
      </c>
      <c r="AX16" s="14">
        <f t="shared" si="22"/>
        <v>0</v>
      </c>
      <c r="AY16" s="14">
        <f t="shared" si="22"/>
        <v>0</v>
      </c>
      <c r="AZ16" s="14">
        <f t="shared" si="22"/>
        <v>0</v>
      </c>
      <c r="BA16" s="14">
        <f t="shared" si="22"/>
        <v>0</v>
      </c>
      <c r="BC16" s="10">
        <f t="shared" si="21"/>
        <v>0</v>
      </c>
      <c r="BD16" s="10">
        <f t="shared" si="21"/>
        <v>0</v>
      </c>
      <c r="BE16" s="10">
        <f t="shared" si="21"/>
        <v>0.9</v>
      </c>
      <c r="BF16" s="10">
        <f t="shared" si="21"/>
        <v>0</v>
      </c>
      <c r="BG16" s="10">
        <f t="shared" si="21"/>
        <v>0</v>
      </c>
      <c r="BH16" s="10">
        <f t="shared" si="21"/>
        <v>0</v>
      </c>
      <c r="BI16" s="10">
        <f t="shared" si="21"/>
        <v>0</v>
      </c>
      <c r="BJ16" s="10">
        <f t="shared" si="21"/>
        <v>0</v>
      </c>
      <c r="BK16" s="10">
        <f t="shared" si="21"/>
        <v>0</v>
      </c>
      <c r="BL16" s="10">
        <f t="shared" si="21"/>
        <v>0</v>
      </c>
      <c r="BM16" s="10">
        <f t="shared" si="21"/>
        <v>0</v>
      </c>
      <c r="BN16" s="10">
        <f t="shared" si="21"/>
        <v>0</v>
      </c>
      <c r="BO16" s="10">
        <f t="shared" si="21"/>
        <v>0</v>
      </c>
      <c r="BP16" s="10">
        <f t="shared" si="21"/>
        <v>0</v>
      </c>
      <c r="BQ16" s="10">
        <f t="shared" si="21"/>
        <v>0</v>
      </c>
      <c r="BR16" s="10">
        <f t="shared" si="21"/>
        <v>0</v>
      </c>
      <c r="BS16" s="10">
        <f t="shared" si="7"/>
        <v>0</v>
      </c>
      <c r="BT16" s="10">
        <f t="shared" si="7"/>
        <v>0</v>
      </c>
      <c r="BU16" s="10">
        <f t="shared" si="7"/>
        <v>0</v>
      </c>
      <c r="BV16" s="10">
        <f t="shared" si="7"/>
        <v>0</v>
      </c>
      <c r="BW16" s="10">
        <f t="shared" si="7"/>
        <v>0</v>
      </c>
      <c r="BX16" s="10">
        <f t="shared" si="7"/>
        <v>0</v>
      </c>
      <c r="BY16" s="10">
        <f t="shared" si="7"/>
        <v>0</v>
      </c>
      <c r="BZ16" s="10">
        <f t="shared" si="7"/>
        <v>0</v>
      </c>
      <c r="CC16" s="14">
        <f t="shared" ref="CC16:CI16" si="23">SUM(CC11:CC15)</f>
        <v>0</v>
      </c>
      <c r="CD16" s="14">
        <f t="shared" si="23"/>
        <v>0</v>
      </c>
      <c r="CE16" s="14">
        <f t="shared" si="23"/>
        <v>45</v>
      </c>
      <c r="CF16" s="14">
        <f t="shared" si="23"/>
        <v>0</v>
      </c>
      <c r="CG16" s="14">
        <f t="shared" si="23"/>
        <v>0</v>
      </c>
      <c r="CH16" s="14">
        <f t="shared" si="23"/>
        <v>0</v>
      </c>
      <c r="CI16" s="14">
        <f t="shared" si="23"/>
        <v>0</v>
      </c>
      <c r="CJ16" s="14">
        <f t="shared" ref="CJ16:CW16" si="24">SUM(CJ11:CJ15)</f>
        <v>0</v>
      </c>
      <c r="CK16" s="14">
        <f t="shared" si="24"/>
        <v>0</v>
      </c>
      <c r="CL16" s="14">
        <f t="shared" si="24"/>
        <v>0</v>
      </c>
      <c r="CM16" s="14">
        <f t="shared" si="24"/>
        <v>0</v>
      </c>
      <c r="CN16" s="14">
        <f t="shared" si="24"/>
        <v>0</v>
      </c>
      <c r="CO16" s="14">
        <f t="shared" si="24"/>
        <v>0</v>
      </c>
      <c r="CP16" s="14">
        <f t="shared" si="24"/>
        <v>0</v>
      </c>
      <c r="CQ16" s="14">
        <f t="shared" si="24"/>
        <v>0</v>
      </c>
      <c r="CR16" s="14">
        <f t="shared" si="24"/>
        <v>0</v>
      </c>
      <c r="CS16" s="14">
        <f t="shared" si="24"/>
        <v>0</v>
      </c>
      <c r="CT16" s="14">
        <f t="shared" si="24"/>
        <v>0</v>
      </c>
      <c r="CU16" s="14">
        <f t="shared" si="24"/>
        <v>0</v>
      </c>
      <c r="CV16" s="14">
        <f t="shared" si="24"/>
        <v>0</v>
      </c>
      <c r="CW16" s="14">
        <f t="shared" si="24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Grades!A17</f>
        <v>Last_8</v>
      </c>
      <c r="B17" t="str">
        <f>Grades!B17</f>
        <v>First_8</v>
      </c>
      <c r="C17">
        <f>Grades!C17</f>
        <v>373057</v>
      </c>
      <c r="D17" s="9">
        <f t="shared" si="8"/>
        <v>100</v>
      </c>
      <c r="E17" s="29">
        <v>100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9"/>
        <v>0</v>
      </c>
      <c r="AC17" s="10">
        <f t="shared" si="10"/>
        <v>0</v>
      </c>
      <c r="AD17" s="10">
        <f t="shared" si="11"/>
        <v>1</v>
      </c>
      <c r="AE17" s="10">
        <f t="shared" si="12"/>
        <v>0</v>
      </c>
      <c r="AF17" s="10">
        <f t="shared" si="13"/>
        <v>0</v>
      </c>
      <c r="AG17" s="10">
        <f t="shared" si="14"/>
        <v>0</v>
      </c>
      <c r="AH17" s="10">
        <f t="shared" si="15"/>
        <v>0</v>
      </c>
      <c r="AI17" s="10">
        <f t="shared" si="16"/>
        <v>0</v>
      </c>
      <c r="AJ17" s="10">
        <f t="shared" si="17"/>
        <v>0</v>
      </c>
      <c r="AK17" s="10">
        <f t="shared" si="18"/>
        <v>0</v>
      </c>
      <c r="AL17" s="10">
        <f t="shared" si="19"/>
        <v>0</v>
      </c>
      <c r="AM17" s="10">
        <f t="shared" si="20"/>
        <v>0</v>
      </c>
      <c r="BC17" s="10">
        <f t="shared" si="21"/>
        <v>0</v>
      </c>
      <c r="BD17" s="10">
        <f t="shared" si="21"/>
        <v>0</v>
      </c>
      <c r="BE17" s="10">
        <f t="shared" si="21"/>
        <v>1</v>
      </c>
      <c r="BF17" s="10">
        <f t="shared" si="21"/>
        <v>0</v>
      </c>
      <c r="BG17" s="10">
        <f t="shared" si="21"/>
        <v>0</v>
      </c>
      <c r="BH17" s="10">
        <f t="shared" si="21"/>
        <v>0</v>
      </c>
      <c r="BI17" s="10">
        <f t="shared" si="21"/>
        <v>0</v>
      </c>
      <c r="BJ17" s="10">
        <f t="shared" si="21"/>
        <v>0</v>
      </c>
      <c r="BK17" s="10">
        <f t="shared" si="21"/>
        <v>0</v>
      </c>
      <c r="BL17" s="10">
        <f t="shared" si="21"/>
        <v>0</v>
      </c>
      <c r="BM17" s="10">
        <f t="shared" si="21"/>
        <v>0</v>
      </c>
      <c r="BN17" s="10">
        <f t="shared" si="21"/>
        <v>0</v>
      </c>
      <c r="BO17" s="10">
        <f t="shared" si="21"/>
        <v>0</v>
      </c>
      <c r="BP17" s="10">
        <f t="shared" si="21"/>
        <v>0</v>
      </c>
      <c r="BQ17" s="10">
        <f t="shared" si="21"/>
        <v>0</v>
      </c>
      <c r="BR17" s="10">
        <f t="shared" si="21"/>
        <v>0</v>
      </c>
      <c r="BS17" s="10">
        <f t="shared" si="7"/>
        <v>0</v>
      </c>
      <c r="BT17" s="10">
        <f t="shared" si="7"/>
        <v>0</v>
      </c>
      <c r="BU17" s="10">
        <f t="shared" si="7"/>
        <v>0</v>
      </c>
      <c r="BV17" s="10">
        <f t="shared" si="7"/>
        <v>0</v>
      </c>
      <c r="BW17" s="10">
        <f t="shared" si="7"/>
        <v>0</v>
      </c>
      <c r="BX17" s="10">
        <f t="shared" si="7"/>
        <v>0</v>
      </c>
      <c r="BY17" s="10">
        <f t="shared" si="7"/>
        <v>0</v>
      </c>
      <c r="BZ17" s="10">
        <f t="shared" si="7"/>
        <v>0</v>
      </c>
    </row>
    <row r="18" spans="1:78">
      <c r="A18" t="str">
        <f>Grades!A18</f>
        <v>Last_9</v>
      </c>
      <c r="B18" t="str">
        <f>Grades!B18</f>
        <v>First_9</v>
      </c>
      <c r="C18">
        <f>Grades!C18</f>
        <v>458799</v>
      </c>
      <c r="D18" s="9">
        <f t="shared" si="8"/>
        <v>100</v>
      </c>
      <c r="E18" s="29">
        <v>100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9"/>
        <v>0</v>
      </c>
      <c r="AC18" s="10">
        <f t="shared" si="10"/>
        <v>0</v>
      </c>
      <c r="AD18" s="10">
        <f t="shared" si="11"/>
        <v>1</v>
      </c>
      <c r="AE18" s="10">
        <f t="shared" si="12"/>
        <v>0</v>
      </c>
      <c r="AF18" s="10">
        <f t="shared" si="13"/>
        <v>0</v>
      </c>
      <c r="AG18" s="10">
        <f t="shared" si="14"/>
        <v>0</v>
      </c>
      <c r="AH18" s="10">
        <f t="shared" si="15"/>
        <v>0</v>
      </c>
      <c r="AI18" s="10">
        <f t="shared" si="16"/>
        <v>0</v>
      </c>
      <c r="AJ18" s="10">
        <f t="shared" si="17"/>
        <v>0</v>
      </c>
      <c r="AK18" s="10">
        <f t="shared" si="18"/>
        <v>0</v>
      </c>
      <c r="AL18" s="10">
        <f t="shared" si="19"/>
        <v>0</v>
      </c>
      <c r="AM18" s="10">
        <f t="shared" si="20"/>
        <v>0</v>
      </c>
      <c r="BC18" s="10">
        <f t="shared" si="21"/>
        <v>0</v>
      </c>
      <c r="BD18" s="10">
        <f t="shared" si="21"/>
        <v>0</v>
      </c>
      <c r="BE18" s="10">
        <f t="shared" si="21"/>
        <v>1</v>
      </c>
      <c r="BF18" s="10">
        <f t="shared" si="21"/>
        <v>0</v>
      </c>
      <c r="BG18" s="10">
        <f t="shared" si="21"/>
        <v>0</v>
      </c>
      <c r="BH18" s="10">
        <f t="shared" si="21"/>
        <v>0</v>
      </c>
      <c r="BI18" s="10">
        <f t="shared" si="21"/>
        <v>0</v>
      </c>
      <c r="BJ18" s="10">
        <f t="shared" si="21"/>
        <v>0</v>
      </c>
      <c r="BK18" s="10">
        <f t="shared" si="21"/>
        <v>0</v>
      </c>
      <c r="BL18" s="10">
        <f t="shared" si="21"/>
        <v>0</v>
      </c>
      <c r="BM18" s="10">
        <f t="shared" si="21"/>
        <v>0</v>
      </c>
      <c r="BN18" s="10">
        <f t="shared" si="21"/>
        <v>0</v>
      </c>
      <c r="BO18" s="10">
        <f t="shared" si="21"/>
        <v>0</v>
      </c>
      <c r="BP18" s="10">
        <f t="shared" si="21"/>
        <v>0</v>
      </c>
      <c r="BQ18" s="10">
        <f t="shared" si="21"/>
        <v>0</v>
      </c>
      <c r="BR18" s="10">
        <f t="shared" si="21"/>
        <v>0</v>
      </c>
      <c r="BS18" s="10">
        <f t="shared" si="7"/>
        <v>0</v>
      </c>
      <c r="BT18" s="10">
        <f t="shared" si="7"/>
        <v>0</v>
      </c>
      <c r="BU18" s="10">
        <f t="shared" si="7"/>
        <v>0</v>
      </c>
      <c r="BV18" s="10">
        <f t="shared" si="7"/>
        <v>0</v>
      </c>
      <c r="BW18" s="10">
        <f t="shared" si="7"/>
        <v>0</v>
      </c>
      <c r="BX18" s="10">
        <f t="shared" si="7"/>
        <v>0</v>
      </c>
      <c r="BY18" s="10">
        <f t="shared" si="7"/>
        <v>0</v>
      </c>
      <c r="BZ18" s="10">
        <f t="shared" si="7"/>
        <v>0</v>
      </c>
    </row>
    <row r="19" spans="1:78">
      <c r="A19" t="str">
        <f>Grades!A19</f>
        <v>Last_10</v>
      </c>
      <c r="B19" t="str">
        <f>Grades!B19</f>
        <v>First_10</v>
      </c>
      <c r="C19">
        <f>Grades!C19</f>
        <v>330495</v>
      </c>
      <c r="D19" s="9">
        <f t="shared" si="8"/>
        <v>30</v>
      </c>
      <c r="E19" s="29">
        <v>30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9"/>
        <v>0</v>
      </c>
      <c r="AC19" s="10">
        <f t="shared" si="10"/>
        <v>0</v>
      </c>
      <c r="AD19" s="10">
        <f t="shared" si="11"/>
        <v>0.3</v>
      </c>
      <c r="AE19" s="10">
        <f t="shared" si="12"/>
        <v>0</v>
      </c>
      <c r="AF19" s="10">
        <f t="shared" si="13"/>
        <v>0</v>
      </c>
      <c r="AG19" s="10">
        <f t="shared" si="14"/>
        <v>0</v>
      </c>
      <c r="AH19" s="10">
        <f t="shared" si="15"/>
        <v>0</v>
      </c>
      <c r="AI19" s="10">
        <f t="shared" si="16"/>
        <v>0</v>
      </c>
      <c r="AJ19" s="10">
        <f t="shared" si="17"/>
        <v>0</v>
      </c>
      <c r="AK19" s="10">
        <f t="shared" si="18"/>
        <v>0</v>
      </c>
      <c r="AL19" s="10">
        <f t="shared" si="19"/>
        <v>0</v>
      </c>
      <c r="AM19" s="10">
        <f t="shared" si="20"/>
        <v>0</v>
      </c>
      <c r="BC19" s="10">
        <f t="shared" si="21"/>
        <v>0</v>
      </c>
      <c r="BD19" s="10">
        <f t="shared" si="21"/>
        <v>0</v>
      </c>
      <c r="BE19" s="10">
        <f t="shared" si="21"/>
        <v>0.3</v>
      </c>
      <c r="BF19" s="10">
        <f t="shared" si="21"/>
        <v>0</v>
      </c>
      <c r="BG19" s="10">
        <f t="shared" si="21"/>
        <v>0</v>
      </c>
      <c r="BH19" s="10">
        <f t="shared" si="21"/>
        <v>0</v>
      </c>
      <c r="BI19" s="10">
        <f t="shared" si="21"/>
        <v>0</v>
      </c>
      <c r="BJ19" s="10">
        <f t="shared" si="21"/>
        <v>0</v>
      </c>
      <c r="BK19" s="10">
        <f t="shared" si="21"/>
        <v>0</v>
      </c>
      <c r="BL19" s="10">
        <f t="shared" si="21"/>
        <v>0</v>
      </c>
      <c r="BM19" s="10">
        <f t="shared" si="21"/>
        <v>0</v>
      </c>
      <c r="BN19" s="10">
        <f t="shared" si="21"/>
        <v>0</v>
      </c>
      <c r="BO19" s="10">
        <f t="shared" si="21"/>
        <v>0</v>
      </c>
      <c r="BP19" s="10">
        <f t="shared" si="21"/>
        <v>0</v>
      </c>
      <c r="BQ19" s="10">
        <f t="shared" si="21"/>
        <v>0</v>
      </c>
      <c r="BR19" s="10">
        <f t="shared" si="21"/>
        <v>0</v>
      </c>
      <c r="BS19" s="10">
        <f t="shared" si="7"/>
        <v>0</v>
      </c>
      <c r="BT19" s="10">
        <f t="shared" si="7"/>
        <v>0</v>
      </c>
      <c r="BU19" s="10">
        <f t="shared" si="7"/>
        <v>0</v>
      </c>
      <c r="BV19" s="10">
        <f t="shared" si="7"/>
        <v>0</v>
      </c>
      <c r="BW19" s="10">
        <f t="shared" si="7"/>
        <v>0</v>
      </c>
      <c r="BX19" s="10">
        <f t="shared" si="7"/>
        <v>0</v>
      </c>
      <c r="BY19" s="10">
        <f t="shared" si="7"/>
        <v>0</v>
      </c>
      <c r="BZ19" s="10">
        <f t="shared" si="7"/>
        <v>0</v>
      </c>
    </row>
    <row r="20" spans="1:78">
      <c r="A20" t="str">
        <f>Grades!A20</f>
        <v>Last_11</v>
      </c>
      <c r="B20" t="str">
        <f>Grades!B20</f>
        <v>First_11</v>
      </c>
      <c r="C20">
        <f>Grades!C20</f>
        <v>695231</v>
      </c>
      <c r="D20" s="9">
        <f t="shared" si="8"/>
        <v>55</v>
      </c>
      <c r="E20" s="29">
        <v>55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9"/>
        <v>0</v>
      </c>
      <c r="AC20" s="10">
        <f t="shared" si="10"/>
        <v>0</v>
      </c>
      <c r="AD20" s="10">
        <f t="shared" si="11"/>
        <v>0.55000000000000004</v>
      </c>
      <c r="AE20" s="10">
        <f t="shared" si="12"/>
        <v>0</v>
      </c>
      <c r="AF20" s="10">
        <f t="shared" si="13"/>
        <v>0</v>
      </c>
      <c r="AG20" s="10">
        <f t="shared" si="14"/>
        <v>0</v>
      </c>
      <c r="AH20" s="10">
        <f t="shared" si="15"/>
        <v>0</v>
      </c>
      <c r="AI20" s="10">
        <f t="shared" si="16"/>
        <v>0</v>
      </c>
      <c r="AJ20" s="10">
        <f t="shared" si="17"/>
        <v>0</v>
      </c>
      <c r="AK20" s="10">
        <f t="shared" si="18"/>
        <v>0</v>
      </c>
      <c r="AL20" s="10">
        <f t="shared" si="19"/>
        <v>0</v>
      </c>
      <c r="AM20" s="10">
        <f t="shared" si="20"/>
        <v>0</v>
      </c>
      <c r="BC20" s="10">
        <f t="shared" si="21"/>
        <v>0</v>
      </c>
      <c r="BD20" s="10">
        <f t="shared" si="21"/>
        <v>0</v>
      </c>
      <c r="BE20" s="10">
        <f t="shared" si="21"/>
        <v>0.55000000000000004</v>
      </c>
      <c r="BF20" s="10">
        <f t="shared" si="21"/>
        <v>0</v>
      </c>
      <c r="BG20" s="10">
        <f t="shared" si="21"/>
        <v>0</v>
      </c>
      <c r="BH20" s="10">
        <f t="shared" si="21"/>
        <v>0</v>
      </c>
      <c r="BI20" s="10">
        <f t="shared" si="21"/>
        <v>0</v>
      </c>
      <c r="BJ20" s="10">
        <f t="shared" si="21"/>
        <v>0</v>
      </c>
      <c r="BK20" s="10">
        <f t="shared" si="21"/>
        <v>0</v>
      </c>
      <c r="BL20" s="10">
        <f t="shared" si="21"/>
        <v>0</v>
      </c>
      <c r="BM20" s="10">
        <f t="shared" si="21"/>
        <v>0</v>
      </c>
      <c r="BN20" s="10">
        <f t="shared" si="21"/>
        <v>0</v>
      </c>
      <c r="BO20" s="10">
        <f t="shared" si="21"/>
        <v>0</v>
      </c>
      <c r="BP20" s="10">
        <f t="shared" si="21"/>
        <v>0</v>
      </c>
      <c r="BQ20" s="10">
        <f t="shared" si="21"/>
        <v>0</v>
      </c>
      <c r="BR20" s="10">
        <f t="shared" si="21"/>
        <v>0</v>
      </c>
      <c r="BS20" s="10">
        <f t="shared" si="7"/>
        <v>0</v>
      </c>
      <c r="BT20" s="10">
        <f t="shared" si="7"/>
        <v>0</v>
      </c>
      <c r="BU20" s="10">
        <f t="shared" si="7"/>
        <v>0</v>
      </c>
      <c r="BV20" s="10">
        <f t="shared" si="7"/>
        <v>0</v>
      </c>
      <c r="BW20" s="10">
        <f t="shared" si="7"/>
        <v>0</v>
      </c>
      <c r="BX20" s="10">
        <f t="shared" si="7"/>
        <v>0</v>
      </c>
      <c r="BY20" s="10">
        <f t="shared" si="7"/>
        <v>0</v>
      </c>
      <c r="BZ20" s="10">
        <f t="shared" si="7"/>
        <v>0</v>
      </c>
    </row>
    <row r="21" spans="1:78">
      <c r="A21" t="str">
        <f>Grades!A21</f>
        <v>Last_12</v>
      </c>
      <c r="B21" t="str">
        <f>Grades!B21</f>
        <v>First_12</v>
      </c>
      <c r="C21">
        <f>Grades!C21</f>
        <v>876043</v>
      </c>
      <c r="D21" s="9">
        <f t="shared" si="8"/>
        <v>30</v>
      </c>
      <c r="E21" s="29">
        <v>30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9"/>
        <v>0</v>
      </c>
      <c r="AC21" s="10">
        <f t="shared" si="10"/>
        <v>0</v>
      </c>
      <c r="AD21" s="10">
        <f t="shared" si="11"/>
        <v>0.3</v>
      </c>
      <c r="AE21" s="10">
        <f t="shared" si="12"/>
        <v>0</v>
      </c>
      <c r="AF21" s="10">
        <f t="shared" si="13"/>
        <v>0</v>
      </c>
      <c r="AG21" s="10">
        <f t="shared" si="14"/>
        <v>0</v>
      </c>
      <c r="AH21" s="10">
        <f t="shared" si="15"/>
        <v>0</v>
      </c>
      <c r="AI21" s="10">
        <f t="shared" si="16"/>
        <v>0</v>
      </c>
      <c r="AJ21" s="10">
        <f t="shared" si="17"/>
        <v>0</v>
      </c>
      <c r="AK21" s="10">
        <f t="shared" si="18"/>
        <v>0</v>
      </c>
      <c r="AL21" s="10">
        <f t="shared" si="19"/>
        <v>0</v>
      </c>
      <c r="AM21" s="10">
        <f t="shared" si="20"/>
        <v>0</v>
      </c>
      <c r="BC21" s="10">
        <f t="shared" si="21"/>
        <v>0</v>
      </c>
      <c r="BD21" s="10">
        <f t="shared" si="21"/>
        <v>0</v>
      </c>
      <c r="BE21" s="10">
        <f t="shared" si="21"/>
        <v>0.3</v>
      </c>
      <c r="BF21" s="10">
        <f t="shared" si="21"/>
        <v>0</v>
      </c>
      <c r="BG21" s="10">
        <f t="shared" si="21"/>
        <v>0</v>
      </c>
      <c r="BH21" s="10">
        <f t="shared" si="21"/>
        <v>0</v>
      </c>
      <c r="BI21" s="10">
        <f t="shared" si="21"/>
        <v>0</v>
      </c>
      <c r="BJ21" s="10">
        <f t="shared" si="21"/>
        <v>0</v>
      </c>
      <c r="BK21" s="10">
        <f t="shared" si="21"/>
        <v>0</v>
      </c>
      <c r="BL21" s="10">
        <f t="shared" si="21"/>
        <v>0</v>
      </c>
      <c r="BM21" s="10">
        <f t="shared" si="21"/>
        <v>0</v>
      </c>
      <c r="BN21" s="10">
        <f t="shared" si="21"/>
        <v>0</v>
      </c>
      <c r="BO21" s="10">
        <f t="shared" si="21"/>
        <v>0</v>
      </c>
      <c r="BP21" s="10">
        <f t="shared" si="21"/>
        <v>0</v>
      </c>
      <c r="BQ21" s="10">
        <f t="shared" si="21"/>
        <v>0</v>
      </c>
      <c r="BR21" s="10">
        <f t="shared" si="21"/>
        <v>0</v>
      </c>
      <c r="BS21" s="10">
        <f t="shared" si="7"/>
        <v>0</v>
      </c>
      <c r="BT21" s="10">
        <f t="shared" si="7"/>
        <v>0</v>
      </c>
      <c r="BU21" s="10">
        <f t="shared" si="7"/>
        <v>0</v>
      </c>
      <c r="BV21" s="10">
        <f t="shared" si="7"/>
        <v>0</v>
      </c>
      <c r="BW21" s="10">
        <f t="shared" si="7"/>
        <v>0</v>
      </c>
      <c r="BX21" s="10">
        <f t="shared" si="7"/>
        <v>0</v>
      </c>
      <c r="BY21" s="10">
        <f t="shared" si="7"/>
        <v>0</v>
      </c>
      <c r="BZ21" s="10">
        <f t="shared" si="7"/>
        <v>0</v>
      </c>
    </row>
    <row r="22" spans="1:78">
      <c r="A22" t="str">
        <f>Grades!A22</f>
        <v>Last_13</v>
      </c>
      <c r="B22" t="str">
        <f>Grades!B22</f>
        <v>First_13</v>
      </c>
      <c r="C22">
        <f>Grades!C22</f>
        <v>48281</v>
      </c>
      <c r="D22" s="9">
        <f t="shared" si="8"/>
        <v>50</v>
      </c>
      <c r="E22" s="29">
        <v>50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9"/>
        <v>0</v>
      </c>
      <c r="AC22" s="10">
        <f t="shared" si="10"/>
        <v>0</v>
      </c>
      <c r="AD22" s="10">
        <f t="shared" si="11"/>
        <v>0.5</v>
      </c>
      <c r="AE22" s="10">
        <f t="shared" si="12"/>
        <v>0</v>
      </c>
      <c r="AF22" s="10">
        <f t="shared" si="13"/>
        <v>0</v>
      </c>
      <c r="AG22" s="10">
        <f t="shared" si="14"/>
        <v>0</v>
      </c>
      <c r="AH22" s="10">
        <f t="shared" si="15"/>
        <v>0</v>
      </c>
      <c r="AI22" s="10">
        <f t="shared" si="16"/>
        <v>0</v>
      </c>
      <c r="AJ22" s="10">
        <f t="shared" si="17"/>
        <v>0</v>
      </c>
      <c r="AK22" s="10">
        <f t="shared" si="18"/>
        <v>0</v>
      </c>
      <c r="AL22" s="10">
        <f t="shared" si="19"/>
        <v>0</v>
      </c>
      <c r="AM22" s="10">
        <f t="shared" si="20"/>
        <v>0</v>
      </c>
      <c r="BC22" s="10">
        <f t="shared" si="21"/>
        <v>0</v>
      </c>
      <c r="BD22" s="10">
        <f t="shared" si="21"/>
        <v>0</v>
      </c>
      <c r="BE22" s="10">
        <f t="shared" si="21"/>
        <v>0.5</v>
      </c>
      <c r="BF22" s="10">
        <f t="shared" si="21"/>
        <v>0</v>
      </c>
      <c r="BG22" s="10">
        <f t="shared" si="21"/>
        <v>0</v>
      </c>
      <c r="BH22" s="10">
        <f t="shared" si="21"/>
        <v>0</v>
      </c>
      <c r="BI22" s="10">
        <f t="shared" si="21"/>
        <v>0</v>
      </c>
      <c r="BJ22" s="10">
        <f t="shared" si="21"/>
        <v>0</v>
      </c>
      <c r="BK22" s="10">
        <f t="shared" si="21"/>
        <v>0</v>
      </c>
      <c r="BL22" s="10">
        <f t="shared" si="21"/>
        <v>0</v>
      </c>
      <c r="BM22" s="10">
        <f t="shared" si="21"/>
        <v>0</v>
      </c>
      <c r="BN22" s="10">
        <f t="shared" si="21"/>
        <v>0</v>
      </c>
      <c r="BO22" s="10">
        <f t="shared" si="21"/>
        <v>0</v>
      </c>
      <c r="BP22" s="10">
        <f t="shared" si="21"/>
        <v>0</v>
      </c>
      <c r="BQ22" s="10">
        <f t="shared" si="21"/>
        <v>0</v>
      </c>
      <c r="BR22" s="10">
        <f t="shared" si="21"/>
        <v>0</v>
      </c>
      <c r="BS22" s="10">
        <f t="shared" si="7"/>
        <v>0</v>
      </c>
      <c r="BT22" s="10">
        <f t="shared" si="7"/>
        <v>0</v>
      </c>
      <c r="BU22" s="10">
        <f t="shared" si="7"/>
        <v>0</v>
      </c>
      <c r="BV22" s="10">
        <f t="shared" si="7"/>
        <v>0</v>
      </c>
      <c r="BW22" s="10">
        <f t="shared" si="7"/>
        <v>0</v>
      </c>
      <c r="BX22" s="10">
        <f t="shared" si="7"/>
        <v>0</v>
      </c>
      <c r="BY22" s="10">
        <f t="shared" si="7"/>
        <v>0</v>
      </c>
      <c r="BZ22" s="10">
        <f t="shared" si="7"/>
        <v>0</v>
      </c>
    </row>
    <row r="23" spans="1:78">
      <c r="A23" t="str">
        <f>Grades!A23</f>
        <v>Last_14</v>
      </c>
      <c r="B23" t="str">
        <f>Grades!B23</f>
        <v>First_14</v>
      </c>
      <c r="C23">
        <f>Grades!C23</f>
        <v>173416</v>
      </c>
      <c r="D23" s="9">
        <f t="shared" si="8"/>
        <v>50</v>
      </c>
      <c r="E23" s="29">
        <v>50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9"/>
        <v>0</v>
      </c>
      <c r="AC23" s="10">
        <f t="shared" si="10"/>
        <v>0</v>
      </c>
      <c r="AD23" s="10">
        <f t="shared" si="11"/>
        <v>0.5</v>
      </c>
      <c r="AE23" s="10">
        <f t="shared" si="12"/>
        <v>0</v>
      </c>
      <c r="AF23" s="10">
        <f t="shared" si="13"/>
        <v>0</v>
      </c>
      <c r="AG23" s="10">
        <f t="shared" si="14"/>
        <v>0</v>
      </c>
      <c r="AH23" s="10">
        <f t="shared" si="15"/>
        <v>0</v>
      </c>
      <c r="AI23" s="10">
        <f t="shared" si="16"/>
        <v>0</v>
      </c>
      <c r="AJ23" s="10">
        <f t="shared" si="17"/>
        <v>0</v>
      </c>
      <c r="AK23" s="10">
        <f t="shared" si="18"/>
        <v>0</v>
      </c>
      <c r="AL23" s="10">
        <f t="shared" si="19"/>
        <v>0</v>
      </c>
      <c r="AM23" s="10">
        <f t="shared" si="20"/>
        <v>0</v>
      </c>
      <c r="BC23" s="10">
        <f t="shared" si="21"/>
        <v>0</v>
      </c>
      <c r="BD23" s="10">
        <f t="shared" si="21"/>
        <v>0</v>
      </c>
      <c r="BE23" s="10">
        <f t="shared" si="21"/>
        <v>0.5</v>
      </c>
      <c r="BF23" s="10">
        <f t="shared" si="21"/>
        <v>0</v>
      </c>
      <c r="BG23" s="10">
        <f t="shared" si="21"/>
        <v>0</v>
      </c>
      <c r="BH23" s="10">
        <f t="shared" si="21"/>
        <v>0</v>
      </c>
      <c r="BI23" s="10">
        <f t="shared" si="21"/>
        <v>0</v>
      </c>
      <c r="BJ23" s="10">
        <f t="shared" si="21"/>
        <v>0</v>
      </c>
      <c r="BK23" s="10">
        <f t="shared" si="21"/>
        <v>0</v>
      </c>
      <c r="BL23" s="10">
        <f t="shared" si="21"/>
        <v>0</v>
      </c>
      <c r="BM23" s="10">
        <f t="shared" si="21"/>
        <v>0</v>
      </c>
      <c r="BN23" s="10">
        <f t="shared" si="21"/>
        <v>0</v>
      </c>
      <c r="BO23" s="10">
        <f t="shared" si="21"/>
        <v>0</v>
      </c>
      <c r="BP23" s="10">
        <f t="shared" si="21"/>
        <v>0</v>
      </c>
      <c r="BQ23" s="10">
        <f t="shared" si="21"/>
        <v>0</v>
      </c>
      <c r="BR23" s="10">
        <f t="shared" si="21"/>
        <v>0</v>
      </c>
      <c r="BS23" s="10">
        <f t="shared" si="7"/>
        <v>0</v>
      </c>
      <c r="BT23" s="10">
        <f t="shared" si="7"/>
        <v>0</v>
      </c>
      <c r="BU23" s="10">
        <f t="shared" si="7"/>
        <v>0</v>
      </c>
      <c r="BV23" s="10">
        <f t="shared" si="7"/>
        <v>0</v>
      </c>
      <c r="BW23" s="10">
        <f t="shared" si="7"/>
        <v>0</v>
      </c>
      <c r="BX23" s="10">
        <f t="shared" si="7"/>
        <v>0</v>
      </c>
      <c r="BY23" s="10">
        <f t="shared" si="7"/>
        <v>0</v>
      </c>
      <c r="BZ23" s="10">
        <f t="shared" si="7"/>
        <v>0</v>
      </c>
    </row>
    <row r="24" spans="1:78">
      <c r="A24" t="str">
        <f>Grades!A24</f>
        <v>Last_15</v>
      </c>
      <c r="B24" t="str">
        <f>Grades!B24</f>
        <v>First_15</v>
      </c>
      <c r="C24">
        <f>Grades!C24</f>
        <v>79040</v>
      </c>
      <c r="D24" s="9">
        <f t="shared" si="8"/>
        <v>90</v>
      </c>
      <c r="E24" s="29">
        <v>90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9"/>
        <v>0</v>
      </c>
      <c r="AC24" s="10">
        <f t="shared" si="10"/>
        <v>0</v>
      </c>
      <c r="AD24" s="10">
        <f t="shared" si="11"/>
        <v>0.9</v>
      </c>
      <c r="AE24" s="10">
        <f t="shared" si="12"/>
        <v>0</v>
      </c>
      <c r="AF24" s="10">
        <f t="shared" si="13"/>
        <v>0</v>
      </c>
      <c r="AG24" s="10">
        <f t="shared" si="14"/>
        <v>0</v>
      </c>
      <c r="AH24" s="10">
        <f t="shared" si="15"/>
        <v>0</v>
      </c>
      <c r="AI24" s="10">
        <f t="shared" si="16"/>
        <v>0</v>
      </c>
      <c r="AJ24" s="10">
        <f t="shared" si="17"/>
        <v>0</v>
      </c>
      <c r="AK24" s="10">
        <f t="shared" si="18"/>
        <v>0</v>
      </c>
      <c r="AL24" s="10">
        <f t="shared" si="19"/>
        <v>0</v>
      </c>
      <c r="AM24" s="10">
        <f t="shared" si="20"/>
        <v>0</v>
      </c>
      <c r="BC24" s="10">
        <f t="shared" si="21"/>
        <v>0</v>
      </c>
      <c r="BD24" s="10">
        <f t="shared" si="21"/>
        <v>0</v>
      </c>
      <c r="BE24" s="10">
        <f t="shared" si="21"/>
        <v>0.9</v>
      </c>
      <c r="BF24" s="10">
        <f t="shared" si="21"/>
        <v>0</v>
      </c>
      <c r="BG24" s="10">
        <f t="shared" si="21"/>
        <v>0</v>
      </c>
      <c r="BH24" s="10">
        <f t="shared" si="21"/>
        <v>0</v>
      </c>
      <c r="BI24" s="10">
        <f t="shared" si="21"/>
        <v>0</v>
      </c>
      <c r="BJ24" s="10">
        <f t="shared" si="21"/>
        <v>0</v>
      </c>
      <c r="BK24" s="10">
        <f t="shared" si="21"/>
        <v>0</v>
      </c>
      <c r="BL24" s="10">
        <f t="shared" si="21"/>
        <v>0</v>
      </c>
      <c r="BM24" s="10">
        <f t="shared" si="21"/>
        <v>0</v>
      </c>
      <c r="BN24" s="10">
        <f t="shared" si="21"/>
        <v>0</v>
      </c>
      <c r="BO24" s="10">
        <f t="shared" si="21"/>
        <v>0</v>
      </c>
      <c r="BP24" s="10">
        <f t="shared" si="21"/>
        <v>0</v>
      </c>
      <c r="BQ24" s="10">
        <f t="shared" si="21"/>
        <v>0</v>
      </c>
      <c r="BR24" s="10">
        <f t="shared" si="21"/>
        <v>0</v>
      </c>
      <c r="BS24" s="10">
        <f t="shared" si="7"/>
        <v>0</v>
      </c>
      <c r="BT24" s="10">
        <f t="shared" si="7"/>
        <v>0</v>
      </c>
      <c r="BU24" s="10">
        <f t="shared" si="7"/>
        <v>0</v>
      </c>
      <c r="BV24" s="10">
        <f t="shared" si="7"/>
        <v>0</v>
      </c>
      <c r="BW24" s="10">
        <f t="shared" si="7"/>
        <v>0</v>
      </c>
      <c r="BX24" s="10">
        <f t="shared" si="7"/>
        <v>0</v>
      </c>
      <c r="BY24" s="10">
        <f t="shared" si="7"/>
        <v>0</v>
      </c>
      <c r="BZ24" s="10">
        <f t="shared" si="7"/>
        <v>0</v>
      </c>
    </row>
    <row r="25" spans="1:78">
      <c r="A25" t="str">
        <f>Grades!A25</f>
        <v>Last_16</v>
      </c>
      <c r="B25" t="str">
        <f>Grades!B25</f>
        <v>First_16</v>
      </c>
      <c r="C25">
        <f>Grades!C25</f>
        <v>361243</v>
      </c>
      <c r="D25" s="9">
        <f t="shared" si="8"/>
        <v>50</v>
      </c>
      <c r="E25" s="29">
        <v>50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9"/>
        <v>0</v>
      </c>
      <c r="AC25" s="10">
        <f t="shared" si="10"/>
        <v>0</v>
      </c>
      <c r="AD25" s="10">
        <f t="shared" si="11"/>
        <v>0.5</v>
      </c>
      <c r="AE25" s="10">
        <f t="shared" si="12"/>
        <v>0</v>
      </c>
      <c r="AF25" s="10">
        <f t="shared" si="13"/>
        <v>0</v>
      </c>
      <c r="AG25" s="10">
        <f t="shared" si="14"/>
        <v>0</v>
      </c>
      <c r="AH25" s="10">
        <f t="shared" si="15"/>
        <v>0</v>
      </c>
      <c r="AI25" s="10">
        <f t="shared" si="16"/>
        <v>0</v>
      </c>
      <c r="AJ25" s="10">
        <f t="shared" si="17"/>
        <v>0</v>
      </c>
      <c r="AK25" s="10">
        <f t="shared" si="18"/>
        <v>0</v>
      </c>
      <c r="AL25" s="10">
        <f t="shared" si="19"/>
        <v>0</v>
      </c>
      <c r="AM25" s="10">
        <f t="shared" si="20"/>
        <v>0</v>
      </c>
      <c r="BC25" s="10">
        <f t="shared" si="21"/>
        <v>0</v>
      </c>
      <c r="BD25" s="10">
        <f t="shared" si="21"/>
        <v>0</v>
      </c>
      <c r="BE25" s="10">
        <f t="shared" si="21"/>
        <v>0.5</v>
      </c>
      <c r="BF25" s="10">
        <f t="shared" si="21"/>
        <v>0</v>
      </c>
      <c r="BG25" s="10">
        <f t="shared" si="21"/>
        <v>0</v>
      </c>
      <c r="BH25" s="10">
        <f t="shared" si="21"/>
        <v>0</v>
      </c>
      <c r="BI25" s="10">
        <f t="shared" si="21"/>
        <v>0</v>
      </c>
      <c r="BJ25" s="10">
        <f t="shared" si="21"/>
        <v>0</v>
      </c>
      <c r="BK25" s="10">
        <f t="shared" si="21"/>
        <v>0</v>
      </c>
      <c r="BL25" s="10">
        <f t="shared" si="21"/>
        <v>0</v>
      </c>
      <c r="BM25" s="10">
        <f t="shared" si="21"/>
        <v>0</v>
      </c>
      <c r="BN25" s="10">
        <f t="shared" si="21"/>
        <v>0</v>
      </c>
      <c r="BO25" s="10">
        <f t="shared" si="21"/>
        <v>0</v>
      </c>
      <c r="BP25" s="10">
        <f t="shared" si="21"/>
        <v>0</v>
      </c>
      <c r="BQ25" s="10">
        <f t="shared" si="21"/>
        <v>0</v>
      </c>
      <c r="BR25" s="10">
        <f t="shared" si="21"/>
        <v>0</v>
      </c>
      <c r="BS25" s="10">
        <f t="shared" si="7"/>
        <v>0</v>
      </c>
      <c r="BT25" s="10">
        <f t="shared" si="7"/>
        <v>0</v>
      </c>
      <c r="BU25" s="10">
        <f t="shared" si="7"/>
        <v>0</v>
      </c>
      <c r="BV25" s="10">
        <f t="shared" si="7"/>
        <v>0</v>
      </c>
      <c r="BW25" s="10">
        <f t="shared" si="7"/>
        <v>0</v>
      </c>
      <c r="BX25" s="10">
        <f t="shared" si="7"/>
        <v>0</v>
      </c>
      <c r="BY25" s="10">
        <f t="shared" si="7"/>
        <v>0</v>
      </c>
      <c r="BZ25" s="10">
        <f t="shared" si="7"/>
        <v>0</v>
      </c>
    </row>
    <row r="26" spans="1:78">
      <c r="A26" t="str">
        <f>Grades!A26</f>
        <v>Last_17</v>
      </c>
      <c r="B26" t="str">
        <f>Grades!B26</f>
        <v>First_17</v>
      </c>
      <c r="C26">
        <f>Grades!C26</f>
        <v>282314</v>
      </c>
      <c r="D26" s="9">
        <f t="shared" si="8"/>
        <v>90</v>
      </c>
      <c r="E26" s="29">
        <v>90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9"/>
        <v>0</v>
      </c>
      <c r="AC26" s="10">
        <f t="shared" si="10"/>
        <v>0</v>
      </c>
      <c r="AD26" s="10">
        <f t="shared" si="11"/>
        <v>0.9</v>
      </c>
      <c r="AE26" s="10">
        <f t="shared" si="12"/>
        <v>0</v>
      </c>
      <c r="AF26" s="10">
        <f t="shared" si="13"/>
        <v>0</v>
      </c>
      <c r="AG26" s="10">
        <f t="shared" si="14"/>
        <v>0</v>
      </c>
      <c r="AH26" s="10">
        <f t="shared" si="15"/>
        <v>0</v>
      </c>
      <c r="AI26" s="10">
        <f t="shared" si="16"/>
        <v>0</v>
      </c>
      <c r="AJ26" s="10">
        <f t="shared" si="17"/>
        <v>0</v>
      </c>
      <c r="AK26" s="10">
        <f t="shared" si="18"/>
        <v>0</v>
      </c>
      <c r="AL26" s="10">
        <f t="shared" si="19"/>
        <v>0</v>
      </c>
      <c r="AM26" s="10">
        <f t="shared" si="20"/>
        <v>0</v>
      </c>
      <c r="BC26" s="10">
        <f t="shared" si="21"/>
        <v>0</v>
      </c>
      <c r="BD26" s="10">
        <f t="shared" si="21"/>
        <v>0</v>
      </c>
      <c r="BE26" s="10">
        <f t="shared" si="21"/>
        <v>0.9</v>
      </c>
      <c r="BF26" s="10">
        <f t="shared" si="21"/>
        <v>0</v>
      </c>
      <c r="BG26" s="10">
        <f t="shared" si="21"/>
        <v>0</v>
      </c>
      <c r="BH26" s="10">
        <f t="shared" si="21"/>
        <v>0</v>
      </c>
      <c r="BI26" s="10">
        <f t="shared" si="21"/>
        <v>0</v>
      </c>
      <c r="BJ26" s="10">
        <f t="shared" si="21"/>
        <v>0</v>
      </c>
      <c r="BK26" s="10">
        <f t="shared" si="21"/>
        <v>0</v>
      </c>
      <c r="BL26" s="10">
        <f t="shared" si="21"/>
        <v>0</v>
      </c>
      <c r="BM26" s="10">
        <f t="shared" si="21"/>
        <v>0</v>
      </c>
      <c r="BN26" s="10">
        <f t="shared" si="21"/>
        <v>0</v>
      </c>
      <c r="BO26" s="10">
        <f t="shared" si="21"/>
        <v>0</v>
      </c>
      <c r="BP26" s="10">
        <f t="shared" si="21"/>
        <v>0</v>
      </c>
      <c r="BQ26" s="10">
        <f t="shared" si="21"/>
        <v>0</v>
      </c>
      <c r="BR26" s="10">
        <f t="shared" si="21"/>
        <v>0</v>
      </c>
      <c r="BS26" s="10">
        <f t="shared" si="7"/>
        <v>0</v>
      </c>
      <c r="BT26" s="10">
        <f t="shared" si="7"/>
        <v>0</v>
      </c>
      <c r="BU26" s="10">
        <f t="shared" si="7"/>
        <v>0</v>
      </c>
      <c r="BV26" s="10">
        <f t="shared" si="7"/>
        <v>0</v>
      </c>
      <c r="BW26" s="10">
        <f t="shared" si="7"/>
        <v>0</v>
      </c>
      <c r="BX26" s="10">
        <f t="shared" si="7"/>
        <v>0</v>
      </c>
      <c r="BY26" s="10">
        <f t="shared" si="7"/>
        <v>0</v>
      </c>
      <c r="BZ26" s="10">
        <f t="shared" si="7"/>
        <v>0</v>
      </c>
    </row>
    <row r="27" spans="1:78">
      <c r="A27" t="str">
        <f>Grades!A27</f>
        <v>Last_18</v>
      </c>
      <c r="B27" t="str">
        <f>Grades!B27</f>
        <v>First_18</v>
      </c>
      <c r="C27">
        <f>Grades!C27</f>
        <v>770726</v>
      </c>
      <c r="D27" s="9">
        <f t="shared" si="8"/>
        <v>95</v>
      </c>
      <c r="E27" s="29">
        <v>95</v>
      </c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9"/>
        <v>0</v>
      </c>
      <c r="AC27" s="10">
        <f t="shared" si="10"/>
        <v>0</v>
      </c>
      <c r="AD27" s="10">
        <f t="shared" si="11"/>
        <v>0.95</v>
      </c>
      <c r="AE27" s="10">
        <f t="shared" si="12"/>
        <v>0</v>
      </c>
      <c r="AF27" s="10">
        <f t="shared" si="13"/>
        <v>0</v>
      </c>
      <c r="AG27" s="10">
        <f t="shared" si="14"/>
        <v>0</v>
      </c>
      <c r="AH27" s="10">
        <f t="shared" si="15"/>
        <v>0</v>
      </c>
      <c r="AI27" s="10">
        <f t="shared" si="16"/>
        <v>0</v>
      </c>
      <c r="AJ27" s="10">
        <f t="shared" si="17"/>
        <v>0</v>
      </c>
      <c r="AK27" s="10">
        <f t="shared" si="18"/>
        <v>0</v>
      </c>
      <c r="AL27" s="10">
        <f t="shared" si="19"/>
        <v>0</v>
      </c>
      <c r="AM27" s="10">
        <f t="shared" si="20"/>
        <v>0</v>
      </c>
      <c r="BC27" s="10">
        <f t="shared" si="21"/>
        <v>0</v>
      </c>
      <c r="BD27" s="10">
        <f t="shared" si="21"/>
        <v>0</v>
      </c>
      <c r="BE27" s="10">
        <f t="shared" si="21"/>
        <v>0.95</v>
      </c>
      <c r="BF27" s="10">
        <f t="shared" si="21"/>
        <v>0</v>
      </c>
      <c r="BG27" s="10">
        <f t="shared" si="21"/>
        <v>0</v>
      </c>
      <c r="BH27" s="10">
        <f t="shared" si="21"/>
        <v>0</v>
      </c>
      <c r="BI27" s="10">
        <f t="shared" si="21"/>
        <v>0</v>
      </c>
      <c r="BJ27" s="10">
        <f t="shared" si="21"/>
        <v>0</v>
      </c>
      <c r="BK27" s="10">
        <f t="shared" si="21"/>
        <v>0</v>
      </c>
      <c r="BL27" s="10">
        <f t="shared" si="21"/>
        <v>0</v>
      </c>
      <c r="BM27" s="10">
        <f t="shared" si="21"/>
        <v>0</v>
      </c>
      <c r="BN27" s="10">
        <f t="shared" si="21"/>
        <v>0</v>
      </c>
      <c r="BO27" s="10">
        <f t="shared" si="21"/>
        <v>0</v>
      </c>
      <c r="BP27" s="10">
        <f t="shared" si="21"/>
        <v>0</v>
      </c>
      <c r="BQ27" s="10">
        <f t="shared" si="21"/>
        <v>0</v>
      </c>
      <c r="BR27" s="10">
        <f t="shared" ref="BR27:BZ42" si="25">IF(BR$7&gt;0,SUMIF($E$8:$Z$8,BR$6,$E27:$Z27)/BR$7,0)</f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5"/>
        <v>0</v>
      </c>
      <c r="BX27" s="10">
        <f t="shared" si="25"/>
        <v>0</v>
      </c>
      <c r="BY27" s="10">
        <f t="shared" si="25"/>
        <v>0</v>
      </c>
      <c r="BZ27" s="10">
        <f t="shared" si="25"/>
        <v>0</v>
      </c>
    </row>
    <row r="28" spans="1:78">
      <c r="A28" t="str">
        <f>Grades!A28</f>
        <v>Last_19</v>
      </c>
      <c r="B28" t="str">
        <f>Grades!B28</f>
        <v>First_19</v>
      </c>
      <c r="C28">
        <f>Grades!C28</f>
        <v>141937</v>
      </c>
      <c r="D28" s="9">
        <f t="shared" si="8"/>
        <v>70</v>
      </c>
      <c r="E28" s="29">
        <v>70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9"/>
        <v>0</v>
      </c>
      <c r="AC28" s="10">
        <f t="shared" si="10"/>
        <v>0</v>
      </c>
      <c r="AD28" s="10">
        <f t="shared" si="11"/>
        <v>0.7</v>
      </c>
      <c r="AE28" s="10">
        <f t="shared" si="12"/>
        <v>0</v>
      </c>
      <c r="AF28" s="10">
        <f t="shared" si="13"/>
        <v>0</v>
      </c>
      <c r="AG28" s="10">
        <f t="shared" si="14"/>
        <v>0</v>
      </c>
      <c r="AH28" s="10">
        <f t="shared" si="15"/>
        <v>0</v>
      </c>
      <c r="AI28" s="10">
        <f t="shared" si="16"/>
        <v>0</v>
      </c>
      <c r="AJ28" s="10">
        <f t="shared" si="17"/>
        <v>0</v>
      </c>
      <c r="AK28" s="10">
        <f t="shared" si="18"/>
        <v>0</v>
      </c>
      <c r="AL28" s="10">
        <f t="shared" si="19"/>
        <v>0</v>
      </c>
      <c r="AM28" s="10">
        <f t="shared" si="20"/>
        <v>0</v>
      </c>
      <c r="BC28" s="10">
        <f t="shared" ref="BC28:BR43" si="26">IF(BC$7&gt;0,SUMIF($E$8:$Z$8,BC$6,$E28:$Z28)/BC$7,0)</f>
        <v>0</v>
      </c>
      <c r="BD28" s="10">
        <f t="shared" si="26"/>
        <v>0</v>
      </c>
      <c r="BE28" s="10">
        <f t="shared" si="26"/>
        <v>0.7</v>
      </c>
      <c r="BF28" s="10">
        <f t="shared" si="26"/>
        <v>0</v>
      </c>
      <c r="BG28" s="10">
        <f t="shared" si="26"/>
        <v>0</v>
      </c>
      <c r="BH28" s="10">
        <f t="shared" si="26"/>
        <v>0</v>
      </c>
      <c r="BI28" s="10">
        <f t="shared" si="26"/>
        <v>0</v>
      </c>
      <c r="BJ28" s="10">
        <f t="shared" si="26"/>
        <v>0</v>
      </c>
      <c r="BK28" s="10">
        <f t="shared" si="26"/>
        <v>0</v>
      </c>
      <c r="BL28" s="10">
        <f t="shared" si="26"/>
        <v>0</v>
      </c>
      <c r="BM28" s="10">
        <f t="shared" si="26"/>
        <v>0</v>
      </c>
      <c r="BN28" s="10">
        <f t="shared" si="26"/>
        <v>0</v>
      </c>
      <c r="BO28" s="10">
        <f t="shared" si="26"/>
        <v>0</v>
      </c>
      <c r="BP28" s="10">
        <f t="shared" si="26"/>
        <v>0</v>
      </c>
      <c r="BQ28" s="10">
        <f t="shared" si="26"/>
        <v>0</v>
      </c>
      <c r="BR28" s="10">
        <f t="shared" si="26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5"/>
        <v>0</v>
      </c>
      <c r="BX28" s="10">
        <f t="shared" si="25"/>
        <v>0</v>
      </c>
      <c r="BY28" s="10">
        <f t="shared" si="25"/>
        <v>0</v>
      </c>
      <c r="BZ28" s="10">
        <f t="shared" si="25"/>
        <v>0</v>
      </c>
    </row>
    <row r="29" spans="1:78">
      <c r="A29" t="str">
        <f>Grades!A29</f>
        <v>Last_20</v>
      </c>
      <c r="B29" t="str">
        <f>Grades!B29</f>
        <v>First_20</v>
      </c>
      <c r="C29">
        <f>Grades!C29</f>
        <v>208855</v>
      </c>
      <c r="D29" s="9">
        <f t="shared" si="8"/>
        <v>30</v>
      </c>
      <c r="E29" s="29">
        <v>30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9"/>
        <v>0</v>
      </c>
      <c r="AC29" s="10">
        <f t="shared" si="10"/>
        <v>0</v>
      </c>
      <c r="AD29" s="10">
        <f t="shared" si="11"/>
        <v>0.3</v>
      </c>
      <c r="AE29" s="10">
        <f t="shared" si="12"/>
        <v>0</v>
      </c>
      <c r="AF29" s="10">
        <f t="shared" si="13"/>
        <v>0</v>
      </c>
      <c r="AG29" s="10">
        <f t="shared" si="14"/>
        <v>0</v>
      </c>
      <c r="AH29" s="10">
        <f t="shared" si="15"/>
        <v>0</v>
      </c>
      <c r="AI29" s="10">
        <f t="shared" si="16"/>
        <v>0</v>
      </c>
      <c r="AJ29" s="10">
        <f t="shared" si="17"/>
        <v>0</v>
      </c>
      <c r="AK29" s="10">
        <f t="shared" si="18"/>
        <v>0</v>
      </c>
      <c r="AL29" s="10">
        <f t="shared" si="19"/>
        <v>0</v>
      </c>
      <c r="AM29" s="10">
        <f t="shared" si="20"/>
        <v>0</v>
      </c>
      <c r="BC29" s="10">
        <f t="shared" si="26"/>
        <v>0</v>
      </c>
      <c r="BD29" s="10">
        <f t="shared" si="26"/>
        <v>0</v>
      </c>
      <c r="BE29" s="10">
        <f t="shared" si="26"/>
        <v>0.3</v>
      </c>
      <c r="BF29" s="10">
        <f t="shared" si="26"/>
        <v>0</v>
      </c>
      <c r="BG29" s="10">
        <f t="shared" si="26"/>
        <v>0</v>
      </c>
      <c r="BH29" s="10">
        <f t="shared" si="26"/>
        <v>0</v>
      </c>
      <c r="BI29" s="10">
        <f t="shared" si="26"/>
        <v>0</v>
      </c>
      <c r="BJ29" s="10">
        <f t="shared" si="26"/>
        <v>0</v>
      </c>
      <c r="BK29" s="10">
        <f t="shared" si="26"/>
        <v>0</v>
      </c>
      <c r="BL29" s="10">
        <f t="shared" si="26"/>
        <v>0</v>
      </c>
      <c r="BM29" s="10">
        <f t="shared" si="26"/>
        <v>0</v>
      </c>
      <c r="BN29" s="10">
        <f t="shared" si="26"/>
        <v>0</v>
      </c>
      <c r="BO29" s="10">
        <f t="shared" si="26"/>
        <v>0</v>
      </c>
      <c r="BP29" s="10">
        <f t="shared" si="26"/>
        <v>0</v>
      </c>
      <c r="BQ29" s="10">
        <f t="shared" si="26"/>
        <v>0</v>
      </c>
      <c r="BR29" s="10">
        <f t="shared" si="26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5"/>
        <v>0</v>
      </c>
      <c r="BX29" s="10">
        <f t="shared" si="25"/>
        <v>0</v>
      </c>
      <c r="BY29" s="10">
        <f t="shared" si="25"/>
        <v>0</v>
      </c>
      <c r="BZ29" s="10">
        <f t="shared" si="25"/>
        <v>0</v>
      </c>
    </row>
    <row r="30" spans="1:78">
      <c r="A30" t="str">
        <f>Grades!A30</f>
        <v>Last_21</v>
      </c>
      <c r="B30" t="str">
        <f>Grades!B30</f>
        <v>First_21</v>
      </c>
      <c r="C30">
        <f>Grades!C30</f>
        <v>880879</v>
      </c>
      <c r="D30" s="9">
        <f t="shared" si="8"/>
        <v>85</v>
      </c>
      <c r="E30" s="29">
        <v>85</v>
      </c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9"/>
        <v>0</v>
      </c>
      <c r="AC30" s="10">
        <f t="shared" si="10"/>
        <v>0</v>
      </c>
      <c r="AD30" s="10">
        <f t="shared" si="11"/>
        <v>0.85</v>
      </c>
      <c r="AE30" s="10">
        <f t="shared" si="12"/>
        <v>0</v>
      </c>
      <c r="AF30" s="10">
        <f t="shared" si="13"/>
        <v>0</v>
      </c>
      <c r="AG30" s="10">
        <f t="shared" si="14"/>
        <v>0</v>
      </c>
      <c r="AH30" s="10">
        <f t="shared" si="15"/>
        <v>0</v>
      </c>
      <c r="AI30" s="10">
        <f t="shared" si="16"/>
        <v>0</v>
      </c>
      <c r="AJ30" s="10">
        <f t="shared" si="17"/>
        <v>0</v>
      </c>
      <c r="AK30" s="10">
        <f t="shared" si="18"/>
        <v>0</v>
      </c>
      <c r="AL30" s="10">
        <f t="shared" si="19"/>
        <v>0</v>
      </c>
      <c r="AM30" s="10">
        <f t="shared" si="20"/>
        <v>0</v>
      </c>
      <c r="BC30" s="10">
        <f t="shared" si="26"/>
        <v>0</v>
      </c>
      <c r="BD30" s="10">
        <f t="shared" si="26"/>
        <v>0</v>
      </c>
      <c r="BE30" s="10">
        <f t="shared" si="26"/>
        <v>0.85</v>
      </c>
      <c r="BF30" s="10">
        <f t="shared" si="26"/>
        <v>0</v>
      </c>
      <c r="BG30" s="10">
        <f t="shared" si="26"/>
        <v>0</v>
      </c>
      <c r="BH30" s="10">
        <f t="shared" si="26"/>
        <v>0</v>
      </c>
      <c r="BI30" s="10">
        <f t="shared" si="26"/>
        <v>0</v>
      </c>
      <c r="BJ30" s="10">
        <f t="shared" si="26"/>
        <v>0</v>
      </c>
      <c r="BK30" s="10">
        <f t="shared" si="26"/>
        <v>0</v>
      </c>
      <c r="BL30" s="10">
        <f t="shared" si="26"/>
        <v>0</v>
      </c>
      <c r="BM30" s="10">
        <f t="shared" si="26"/>
        <v>0</v>
      </c>
      <c r="BN30" s="10">
        <f t="shared" si="26"/>
        <v>0</v>
      </c>
      <c r="BO30" s="10">
        <f t="shared" si="26"/>
        <v>0</v>
      </c>
      <c r="BP30" s="10">
        <f t="shared" si="26"/>
        <v>0</v>
      </c>
      <c r="BQ30" s="10">
        <f t="shared" si="26"/>
        <v>0</v>
      </c>
      <c r="BR30" s="10">
        <f t="shared" si="26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5"/>
        <v>0</v>
      </c>
      <c r="BX30" s="10">
        <f t="shared" si="25"/>
        <v>0</v>
      </c>
      <c r="BY30" s="10">
        <f t="shared" si="25"/>
        <v>0</v>
      </c>
      <c r="BZ30" s="10">
        <f t="shared" si="25"/>
        <v>0</v>
      </c>
    </row>
    <row r="31" spans="1:78">
      <c r="A31" t="str">
        <f>Grades!A31</f>
        <v>Last_22</v>
      </c>
      <c r="B31" t="str">
        <f>Grades!B31</f>
        <v>First_22</v>
      </c>
      <c r="C31">
        <f>Grades!C31</f>
        <v>484391</v>
      </c>
      <c r="D31" s="9">
        <f t="shared" si="8"/>
        <v>30</v>
      </c>
      <c r="E31" s="29">
        <v>30</v>
      </c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9"/>
        <v>0</v>
      </c>
      <c r="AC31" s="10">
        <f t="shared" si="10"/>
        <v>0</v>
      </c>
      <c r="AD31" s="10">
        <f t="shared" si="11"/>
        <v>0.3</v>
      </c>
      <c r="AE31" s="10">
        <f t="shared" si="12"/>
        <v>0</v>
      </c>
      <c r="AF31" s="10">
        <f t="shared" si="13"/>
        <v>0</v>
      </c>
      <c r="AG31" s="10">
        <f t="shared" si="14"/>
        <v>0</v>
      </c>
      <c r="AH31" s="10">
        <f t="shared" si="15"/>
        <v>0</v>
      </c>
      <c r="AI31" s="10">
        <f t="shared" si="16"/>
        <v>0</v>
      </c>
      <c r="AJ31" s="10">
        <f t="shared" si="17"/>
        <v>0</v>
      </c>
      <c r="AK31" s="10">
        <f t="shared" si="18"/>
        <v>0</v>
      </c>
      <c r="AL31" s="10">
        <f t="shared" si="19"/>
        <v>0</v>
      </c>
      <c r="AM31" s="10">
        <f t="shared" si="20"/>
        <v>0</v>
      </c>
      <c r="BC31" s="10">
        <f t="shared" si="26"/>
        <v>0</v>
      </c>
      <c r="BD31" s="10">
        <f t="shared" si="26"/>
        <v>0</v>
      </c>
      <c r="BE31" s="10">
        <f t="shared" si="26"/>
        <v>0.3</v>
      </c>
      <c r="BF31" s="10">
        <f t="shared" si="26"/>
        <v>0</v>
      </c>
      <c r="BG31" s="10">
        <f t="shared" si="26"/>
        <v>0</v>
      </c>
      <c r="BH31" s="10">
        <f t="shared" si="26"/>
        <v>0</v>
      </c>
      <c r="BI31" s="10">
        <f t="shared" si="26"/>
        <v>0</v>
      </c>
      <c r="BJ31" s="10">
        <f t="shared" si="26"/>
        <v>0</v>
      </c>
      <c r="BK31" s="10">
        <f t="shared" si="26"/>
        <v>0</v>
      </c>
      <c r="BL31" s="10">
        <f t="shared" si="26"/>
        <v>0</v>
      </c>
      <c r="BM31" s="10">
        <f t="shared" si="26"/>
        <v>0</v>
      </c>
      <c r="BN31" s="10">
        <f t="shared" si="26"/>
        <v>0</v>
      </c>
      <c r="BO31" s="10">
        <f t="shared" si="26"/>
        <v>0</v>
      </c>
      <c r="BP31" s="10">
        <f t="shared" si="26"/>
        <v>0</v>
      </c>
      <c r="BQ31" s="10">
        <f t="shared" si="26"/>
        <v>0</v>
      </c>
      <c r="BR31" s="10">
        <f t="shared" si="26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5"/>
        <v>0</v>
      </c>
      <c r="BX31" s="10">
        <f t="shared" si="25"/>
        <v>0</v>
      </c>
      <c r="BY31" s="10">
        <f t="shared" si="25"/>
        <v>0</v>
      </c>
      <c r="BZ31" s="10">
        <f t="shared" si="25"/>
        <v>0</v>
      </c>
    </row>
    <row r="32" spans="1:78">
      <c r="A32" t="str">
        <f>Grades!A32</f>
        <v>Last_23</v>
      </c>
      <c r="B32" t="str">
        <f>Grades!B32</f>
        <v>First_23</v>
      </c>
      <c r="C32">
        <f>Grades!C32</f>
        <v>495604</v>
      </c>
      <c r="D32" s="9">
        <f t="shared" si="8"/>
        <v>100</v>
      </c>
      <c r="E32" s="29">
        <v>100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9"/>
        <v>0</v>
      </c>
      <c r="AC32" s="10">
        <f t="shared" si="10"/>
        <v>0</v>
      </c>
      <c r="AD32" s="10">
        <f t="shared" si="11"/>
        <v>1</v>
      </c>
      <c r="AE32" s="10">
        <f t="shared" si="12"/>
        <v>0</v>
      </c>
      <c r="AF32" s="10">
        <f t="shared" si="13"/>
        <v>0</v>
      </c>
      <c r="AG32" s="10">
        <f t="shared" si="14"/>
        <v>0</v>
      </c>
      <c r="AH32" s="10">
        <f t="shared" si="15"/>
        <v>0</v>
      </c>
      <c r="AI32" s="10">
        <f t="shared" si="16"/>
        <v>0</v>
      </c>
      <c r="AJ32" s="10">
        <f t="shared" si="17"/>
        <v>0</v>
      </c>
      <c r="AK32" s="10">
        <f t="shared" si="18"/>
        <v>0</v>
      </c>
      <c r="AL32" s="10">
        <f t="shared" si="19"/>
        <v>0</v>
      </c>
      <c r="AM32" s="10">
        <f t="shared" si="20"/>
        <v>0</v>
      </c>
      <c r="BC32" s="10">
        <f t="shared" si="26"/>
        <v>0</v>
      </c>
      <c r="BD32" s="10">
        <f t="shared" si="26"/>
        <v>0</v>
      </c>
      <c r="BE32" s="10">
        <f t="shared" si="26"/>
        <v>1</v>
      </c>
      <c r="BF32" s="10">
        <f t="shared" si="26"/>
        <v>0</v>
      </c>
      <c r="BG32" s="10">
        <f t="shared" si="26"/>
        <v>0</v>
      </c>
      <c r="BH32" s="10">
        <f t="shared" si="26"/>
        <v>0</v>
      </c>
      <c r="BI32" s="10">
        <f t="shared" si="26"/>
        <v>0</v>
      </c>
      <c r="BJ32" s="10">
        <f t="shared" si="26"/>
        <v>0</v>
      </c>
      <c r="BK32" s="10">
        <f t="shared" si="26"/>
        <v>0</v>
      </c>
      <c r="BL32" s="10">
        <f t="shared" si="26"/>
        <v>0</v>
      </c>
      <c r="BM32" s="10">
        <f t="shared" si="26"/>
        <v>0</v>
      </c>
      <c r="BN32" s="10">
        <f t="shared" si="26"/>
        <v>0</v>
      </c>
      <c r="BO32" s="10">
        <f t="shared" si="26"/>
        <v>0</v>
      </c>
      <c r="BP32" s="10">
        <f t="shared" si="26"/>
        <v>0</v>
      </c>
      <c r="BQ32" s="10">
        <f t="shared" si="26"/>
        <v>0</v>
      </c>
      <c r="BR32" s="10">
        <f t="shared" si="26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5"/>
        <v>0</v>
      </c>
      <c r="BX32" s="10">
        <f t="shared" si="25"/>
        <v>0</v>
      </c>
      <c r="BY32" s="10">
        <f t="shared" si="25"/>
        <v>0</v>
      </c>
      <c r="BZ32" s="10">
        <f t="shared" si="25"/>
        <v>0</v>
      </c>
    </row>
    <row r="33" spans="1:78">
      <c r="A33" t="str">
        <f>Grades!A33</f>
        <v>Last_24</v>
      </c>
      <c r="B33" t="str">
        <f>Grades!B33</f>
        <v>First_24</v>
      </c>
      <c r="C33">
        <f>Grades!C33</f>
        <v>591908</v>
      </c>
      <c r="D33" s="9">
        <f t="shared" si="8"/>
        <v>90</v>
      </c>
      <c r="E33" s="29">
        <v>90</v>
      </c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9"/>
        <v>0</v>
      </c>
      <c r="AC33" s="10">
        <f t="shared" si="10"/>
        <v>0</v>
      </c>
      <c r="AD33" s="10">
        <f t="shared" si="11"/>
        <v>0.9</v>
      </c>
      <c r="AE33" s="10">
        <f t="shared" si="12"/>
        <v>0</v>
      </c>
      <c r="AF33" s="10">
        <f t="shared" si="13"/>
        <v>0</v>
      </c>
      <c r="AG33" s="10">
        <f t="shared" si="14"/>
        <v>0</v>
      </c>
      <c r="AH33" s="10">
        <f t="shared" si="15"/>
        <v>0</v>
      </c>
      <c r="AI33" s="10">
        <f t="shared" si="16"/>
        <v>0</v>
      </c>
      <c r="AJ33" s="10">
        <f t="shared" si="17"/>
        <v>0</v>
      </c>
      <c r="AK33" s="10">
        <f t="shared" si="18"/>
        <v>0</v>
      </c>
      <c r="AL33" s="10">
        <f t="shared" si="19"/>
        <v>0</v>
      </c>
      <c r="AM33" s="10">
        <f t="shared" si="20"/>
        <v>0</v>
      </c>
      <c r="BC33" s="10">
        <f t="shared" si="26"/>
        <v>0</v>
      </c>
      <c r="BD33" s="10">
        <f t="shared" si="26"/>
        <v>0</v>
      </c>
      <c r="BE33" s="10">
        <f t="shared" si="26"/>
        <v>0.9</v>
      </c>
      <c r="BF33" s="10">
        <f t="shared" si="26"/>
        <v>0</v>
      </c>
      <c r="BG33" s="10">
        <f t="shared" si="26"/>
        <v>0</v>
      </c>
      <c r="BH33" s="10">
        <f t="shared" si="26"/>
        <v>0</v>
      </c>
      <c r="BI33" s="10">
        <f t="shared" si="26"/>
        <v>0</v>
      </c>
      <c r="BJ33" s="10">
        <f t="shared" si="26"/>
        <v>0</v>
      </c>
      <c r="BK33" s="10">
        <f t="shared" si="26"/>
        <v>0</v>
      </c>
      <c r="BL33" s="10">
        <f t="shared" si="26"/>
        <v>0</v>
      </c>
      <c r="BM33" s="10">
        <f t="shared" si="26"/>
        <v>0</v>
      </c>
      <c r="BN33" s="10">
        <f t="shared" si="26"/>
        <v>0</v>
      </c>
      <c r="BO33" s="10">
        <f t="shared" si="26"/>
        <v>0</v>
      </c>
      <c r="BP33" s="10">
        <f t="shared" si="26"/>
        <v>0</v>
      </c>
      <c r="BQ33" s="10">
        <f t="shared" si="26"/>
        <v>0</v>
      </c>
      <c r="BR33" s="10">
        <f t="shared" si="26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5"/>
        <v>0</v>
      </c>
      <c r="BX33" s="10">
        <f t="shared" si="25"/>
        <v>0</v>
      </c>
      <c r="BY33" s="10">
        <f t="shared" si="25"/>
        <v>0</v>
      </c>
      <c r="BZ33" s="10">
        <f t="shared" si="25"/>
        <v>0</v>
      </c>
    </row>
    <row r="34" spans="1:78">
      <c r="A34" t="str">
        <f>Grades!A34</f>
        <v>Last_25</v>
      </c>
      <c r="B34" t="str">
        <f>Grades!B34</f>
        <v>First_25</v>
      </c>
      <c r="C34">
        <f>Grades!C34</f>
        <v>751317</v>
      </c>
      <c r="D34" s="9">
        <f t="shared" si="8"/>
        <v>100</v>
      </c>
      <c r="E34" s="29">
        <v>100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9"/>
        <v>0</v>
      </c>
      <c r="AC34" s="10">
        <f t="shared" si="10"/>
        <v>0</v>
      </c>
      <c r="AD34" s="10">
        <f t="shared" si="11"/>
        <v>1</v>
      </c>
      <c r="AE34" s="10">
        <f t="shared" si="12"/>
        <v>0</v>
      </c>
      <c r="AF34" s="10">
        <f t="shared" si="13"/>
        <v>0</v>
      </c>
      <c r="AG34" s="10">
        <f t="shared" si="14"/>
        <v>0</v>
      </c>
      <c r="AH34" s="10">
        <f t="shared" si="15"/>
        <v>0</v>
      </c>
      <c r="AI34" s="10">
        <f t="shared" si="16"/>
        <v>0</v>
      </c>
      <c r="AJ34" s="10">
        <f t="shared" si="17"/>
        <v>0</v>
      </c>
      <c r="AK34" s="10">
        <f t="shared" si="18"/>
        <v>0</v>
      </c>
      <c r="AL34" s="10">
        <f t="shared" si="19"/>
        <v>0</v>
      </c>
      <c r="AM34" s="10">
        <f t="shared" si="20"/>
        <v>0</v>
      </c>
      <c r="BC34" s="10">
        <f t="shared" si="26"/>
        <v>0</v>
      </c>
      <c r="BD34" s="10">
        <f t="shared" si="26"/>
        <v>0</v>
      </c>
      <c r="BE34" s="10">
        <f t="shared" si="26"/>
        <v>1</v>
      </c>
      <c r="BF34" s="10">
        <f t="shared" si="26"/>
        <v>0</v>
      </c>
      <c r="BG34" s="10">
        <f t="shared" si="26"/>
        <v>0</v>
      </c>
      <c r="BH34" s="10">
        <f t="shared" si="26"/>
        <v>0</v>
      </c>
      <c r="BI34" s="10">
        <f t="shared" si="26"/>
        <v>0</v>
      </c>
      <c r="BJ34" s="10">
        <f t="shared" si="26"/>
        <v>0</v>
      </c>
      <c r="BK34" s="10">
        <f t="shared" si="26"/>
        <v>0</v>
      </c>
      <c r="BL34" s="10">
        <f t="shared" si="26"/>
        <v>0</v>
      </c>
      <c r="BM34" s="10">
        <f t="shared" si="26"/>
        <v>0</v>
      </c>
      <c r="BN34" s="10">
        <f t="shared" si="26"/>
        <v>0</v>
      </c>
      <c r="BO34" s="10">
        <f t="shared" si="26"/>
        <v>0</v>
      </c>
      <c r="BP34" s="10">
        <f t="shared" si="26"/>
        <v>0</v>
      </c>
      <c r="BQ34" s="10">
        <f t="shared" si="26"/>
        <v>0</v>
      </c>
      <c r="BR34" s="10">
        <f t="shared" si="26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5"/>
        <v>0</v>
      </c>
      <c r="BX34" s="10">
        <f t="shared" si="25"/>
        <v>0</v>
      </c>
      <c r="BY34" s="10">
        <f t="shared" si="25"/>
        <v>0</v>
      </c>
      <c r="BZ34" s="10">
        <f t="shared" si="25"/>
        <v>0</v>
      </c>
    </row>
    <row r="35" spans="1:78">
      <c r="A35" t="str">
        <f>Grades!A35</f>
        <v>Last_26</v>
      </c>
      <c r="B35" t="str">
        <f>Grades!B35</f>
        <v>First_26</v>
      </c>
      <c r="C35">
        <f>Grades!C35</f>
        <v>828857</v>
      </c>
      <c r="D35" s="9">
        <f t="shared" si="8"/>
        <v>90</v>
      </c>
      <c r="E35" s="29">
        <v>90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9"/>
        <v>0</v>
      </c>
      <c r="AC35" s="10">
        <f t="shared" si="10"/>
        <v>0</v>
      </c>
      <c r="AD35" s="10">
        <f t="shared" si="11"/>
        <v>0.9</v>
      </c>
      <c r="AE35" s="10">
        <f t="shared" si="12"/>
        <v>0</v>
      </c>
      <c r="AF35" s="10">
        <f t="shared" si="13"/>
        <v>0</v>
      </c>
      <c r="AG35" s="10">
        <f t="shared" si="14"/>
        <v>0</v>
      </c>
      <c r="AH35" s="10">
        <f t="shared" si="15"/>
        <v>0</v>
      </c>
      <c r="AI35" s="10">
        <f t="shared" si="16"/>
        <v>0</v>
      </c>
      <c r="AJ35" s="10">
        <f t="shared" si="17"/>
        <v>0</v>
      </c>
      <c r="AK35" s="10">
        <f t="shared" si="18"/>
        <v>0</v>
      </c>
      <c r="AL35" s="10">
        <f t="shared" si="19"/>
        <v>0</v>
      </c>
      <c r="AM35" s="10">
        <f t="shared" si="20"/>
        <v>0</v>
      </c>
      <c r="BC35" s="10">
        <f t="shared" si="26"/>
        <v>0</v>
      </c>
      <c r="BD35" s="10">
        <f t="shared" si="26"/>
        <v>0</v>
      </c>
      <c r="BE35" s="10">
        <f t="shared" si="26"/>
        <v>0.9</v>
      </c>
      <c r="BF35" s="10">
        <f t="shared" si="26"/>
        <v>0</v>
      </c>
      <c r="BG35" s="10">
        <f t="shared" si="26"/>
        <v>0</v>
      </c>
      <c r="BH35" s="10">
        <f t="shared" si="26"/>
        <v>0</v>
      </c>
      <c r="BI35" s="10">
        <f t="shared" si="26"/>
        <v>0</v>
      </c>
      <c r="BJ35" s="10">
        <f t="shared" si="26"/>
        <v>0</v>
      </c>
      <c r="BK35" s="10">
        <f t="shared" si="26"/>
        <v>0</v>
      </c>
      <c r="BL35" s="10">
        <f t="shared" si="26"/>
        <v>0</v>
      </c>
      <c r="BM35" s="10">
        <f t="shared" si="26"/>
        <v>0</v>
      </c>
      <c r="BN35" s="10">
        <f t="shared" si="26"/>
        <v>0</v>
      </c>
      <c r="BO35" s="10">
        <f t="shared" si="26"/>
        <v>0</v>
      </c>
      <c r="BP35" s="10">
        <f t="shared" si="26"/>
        <v>0</v>
      </c>
      <c r="BQ35" s="10">
        <f t="shared" si="26"/>
        <v>0</v>
      </c>
      <c r="BR35" s="10">
        <f t="shared" si="26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5"/>
        <v>0</v>
      </c>
      <c r="BX35" s="10">
        <f t="shared" si="25"/>
        <v>0</v>
      </c>
      <c r="BY35" s="10">
        <f t="shared" si="25"/>
        <v>0</v>
      </c>
      <c r="BZ35" s="10">
        <f t="shared" si="25"/>
        <v>0</v>
      </c>
    </row>
    <row r="36" spans="1:78">
      <c r="A36" t="str">
        <f>Grades!A36</f>
        <v>Last_27</v>
      </c>
      <c r="B36" t="str">
        <f>Grades!B36</f>
        <v>First_27</v>
      </c>
      <c r="C36">
        <f>Grades!C36</f>
        <v>394371</v>
      </c>
      <c r="D36" s="9">
        <f t="shared" si="8"/>
        <v>40</v>
      </c>
      <c r="E36" s="29">
        <v>40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9"/>
        <v>0</v>
      </c>
      <c r="AC36" s="10">
        <f t="shared" si="10"/>
        <v>0</v>
      </c>
      <c r="AD36" s="10">
        <f t="shared" si="11"/>
        <v>0.4</v>
      </c>
      <c r="AE36" s="10">
        <f t="shared" si="12"/>
        <v>0</v>
      </c>
      <c r="AF36" s="10">
        <f t="shared" si="13"/>
        <v>0</v>
      </c>
      <c r="AG36" s="10">
        <f t="shared" si="14"/>
        <v>0</v>
      </c>
      <c r="AH36" s="10">
        <f t="shared" si="15"/>
        <v>0</v>
      </c>
      <c r="AI36" s="10">
        <f t="shared" si="16"/>
        <v>0</v>
      </c>
      <c r="AJ36" s="10">
        <f t="shared" si="17"/>
        <v>0</v>
      </c>
      <c r="AK36" s="10">
        <f t="shared" si="18"/>
        <v>0</v>
      </c>
      <c r="AL36" s="10">
        <f t="shared" si="19"/>
        <v>0</v>
      </c>
      <c r="AM36" s="10">
        <f t="shared" si="20"/>
        <v>0</v>
      </c>
      <c r="BC36" s="10">
        <f t="shared" si="26"/>
        <v>0</v>
      </c>
      <c r="BD36" s="10">
        <f t="shared" si="26"/>
        <v>0</v>
      </c>
      <c r="BE36" s="10">
        <f t="shared" si="26"/>
        <v>0.4</v>
      </c>
      <c r="BF36" s="10">
        <f t="shared" si="26"/>
        <v>0</v>
      </c>
      <c r="BG36" s="10">
        <f t="shared" si="26"/>
        <v>0</v>
      </c>
      <c r="BH36" s="10">
        <f t="shared" si="26"/>
        <v>0</v>
      </c>
      <c r="BI36" s="10">
        <f t="shared" si="26"/>
        <v>0</v>
      </c>
      <c r="BJ36" s="10">
        <f t="shared" si="26"/>
        <v>0</v>
      </c>
      <c r="BK36" s="10">
        <f t="shared" si="26"/>
        <v>0</v>
      </c>
      <c r="BL36" s="10">
        <f t="shared" si="26"/>
        <v>0</v>
      </c>
      <c r="BM36" s="10">
        <f t="shared" si="26"/>
        <v>0</v>
      </c>
      <c r="BN36" s="10">
        <f t="shared" si="26"/>
        <v>0</v>
      </c>
      <c r="BO36" s="10">
        <f t="shared" si="26"/>
        <v>0</v>
      </c>
      <c r="BP36" s="10">
        <f t="shared" si="26"/>
        <v>0</v>
      </c>
      <c r="BQ36" s="10">
        <f t="shared" si="26"/>
        <v>0</v>
      </c>
      <c r="BR36" s="10">
        <f t="shared" si="26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5"/>
        <v>0</v>
      </c>
      <c r="BX36" s="10">
        <f t="shared" si="25"/>
        <v>0</v>
      </c>
      <c r="BY36" s="10">
        <f t="shared" si="25"/>
        <v>0</v>
      </c>
      <c r="BZ36" s="10">
        <f t="shared" si="25"/>
        <v>0</v>
      </c>
    </row>
    <row r="37" spans="1:78">
      <c r="A37" t="str">
        <f>Grades!A37</f>
        <v>Last_28</v>
      </c>
      <c r="B37" t="str">
        <f>Grades!B37</f>
        <v>First_28</v>
      </c>
      <c r="C37">
        <f>Grades!C37</f>
        <v>974617</v>
      </c>
      <c r="D37" s="9">
        <f t="shared" si="8"/>
        <v>90</v>
      </c>
      <c r="E37" s="29">
        <v>90</v>
      </c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9"/>
        <v>0</v>
      </c>
      <c r="AC37" s="10">
        <f t="shared" si="10"/>
        <v>0</v>
      </c>
      <c r="AD37" s="10">
        <f t="shared" si="11"/>
        <v>0.9</v>
      </c>
      <c r="AE37" s="10">
        <f t="shared" si="12"/>
        <v>0</v>
      </c>
      <c r="AF37" s="10">
        <f t="shared" si="13"/>
        <v>0</v>
      </c>
      <c r="AG37" s="10">
        <f t="shared" si="14"/>
        <v>0</v>
      </c>
      <c r="AH37" s="10">
        <f t="shared" si="15"/>
        <v>0</v>
      </c>
      <c r="AI37" s="10">
        <f t="shared" si="16"/>
        <v>0</v>
      </c>
      <c r="AJ37" s="10">
        <f t="shared" si="17"/>
        <v>0</v>
      </c>
      <c r="AK37" s="10">
        <f t="shared" si="18"/>
        <v>0</v>
      </c>
      <c r="AL37" s="10">
        <f t="shared" si="19"/>
        <v>0</v>
      </c>
      <c r="AM37" s="10">
        <f t="shared" si="20"/>
        <v>0</v>
      </c>
      <c r="BC37" s="10">
        <f t="shared" si="26"/>
        <v>0</v>
      </c>
      <c r="BD37" s="10">
        <f t="shared" si="26"/>
        <v>0</v>
      </c>
      <c r="BE37" s="10">
        <f t="shared" si="26"/>
        <v>0.9</v>
      </c>
      <c r="BF37" s="10">
        <f t="shared" si="26"/>
        <v>0</v>
      </c>
      <c r="BG37" s="10">
        <f t="shared" si="26"/>
        <v>0</v>
      </c>
      <c r="BH37" s="10">
        <f t="shared" si="26"/>
        <v>0</v>
      </c>
      <c r="BI37" s="10">
        <f t="shared" si="26"/>
        <v>0</v>
      </c>
      <c r="BJ37" s="10">
        <f t="shared" si="26"/>
        <v>0</v>
      </c>
      <c r="BK37" s="10">
        <f t="shared" si="26"/>
        <v>0</v>
      </c>
      <c r="BL37" s="10">
        <f t="shared" si="26"/>
        <v>0</v>
      </c>
      <c r="BM37" s="10">
        <f t="shared" si="26"/>
        <v>0</v>
      </c>
      <c r="BN37" s="10">
        <f t="shared" si="26"/>
        <v>0</v>
      </c>
      <c r="BO37" s="10">
        <f t="shared" si="26"/>
        <v>0</v>
      </c>
      <c r="BP37" s="10">
        <f t="shared" si="26"/>
        <v>0</v>
      </c>
      <c r="BQ37" s="10">
        <f t="shared" si="26"/>
        <v>0</v>
      </c>
      <c r="BR37" s="10">
        <f t="shared" si="26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5"/>
        <v>0</v>
      </c>
      <c r="BX37" s="10">
        <f t="shared" si="25"/>
        <v>0</v>
      </c>
      <c r="BY37" s="10">
        <f t="shared" si="25"/>
        <v>0</v>
      </c>
      <c r="BZ37" s="10">
        <f t="shared" si="25"/>
        <v>0</v>
      </c>
    </row>
    <row r="38" spans="1:78">
      <c r="A38" t="str">
        <f>Grades!A38</f>
        <v>Last_29</v>
      </c>
      <c r="B38" t="str">
        <f>Grades!B38</f>
        <v>First_29</v>
      </c>
      <c r="C38">
        <f>Grades!C38</f>
        <v>765809</v>
      </c>
      <c r="D38" s="9">
        <f t="shared" si="8"/>
        <v>90</v>
      </c>
      <c r="E38" s="29">
        <v>90</v>
      </c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9"/>
        <v>0</v>
      </c>
      <c r="AC38" s="10">
        <f t="shared" si="10"/>
        <v>0</v>
      </c>
      <c r="AD38" s="10">
        <f t="shared" si="11"/>
        <v>0.9</v>
      </c>
      <c r="AE38" s="10">
        <f t="shared" si="12"/>
        <v>0</v>
      </c>
      <c r="AF38" s="10">
        <f t="shared" si="13"/>
        <v>0</v>
      </c>
      <c r="AG38" s="10">
        <f t="shared" si="14"/>
        <v>0</v>
      </c>
      <c r="AH38" s="10">
        <f t="shared" si="15"/>
        <v>0</v>
      </c>
      <c r="AI38" s="10">
        <f t="shared" si="16"/>
        <v>0</v>
      </c>
      <c r="AJ38" s="10">
        <f t="shared" si="17"/>
        <v>0</v>
      </c>
      <c r="AK38" s="10">
        <f t="shared" si="18"/>
        <v>0</v>
      </c>
      <c r="AL38" s="10">
        <f t="shared" si="19"/>
        <v>0</v>
      </c>
      <c r="AM38" s="10">
        <f t="shared" si="20"/>
        <v>0</v>
      </c>
      <c r="BC38" s="10">
        <f t="shared" si="26"/>
        <v>0</v>
      </c>
      <c r="BD38" s="10">
        <f t="shared" si="26"/>
        <v>0</v>
      </c>
      <c r="BE38" s="10">
        <f t="shared" si="26"/>
        <v>0.9</v>
      </c>
      <c r="BF38" s="10">
        <f t="shared" si="26"/>
        <v>0</v>
      </c>
      <c r="BG38" s="10">
        <f t="shared" si="26"/>
        <v>0</v>
      </c>
      <c r="BH38" s="10">
        <f t="shared" si="26"/>
        <v>0</v>
      </c>
      <c r="BI38" s="10">
        <f t="shared" si="26"/>
        <v>0</v>
      </c>
      <c r="BJ38" s="10">
        <f t="shared" si="26"/>
        <v>0</v>
      </c>
      <c r="BK38" s="10">
        <f t="shared" si="26"/>
        <v>0</v>
      </c>
      <c r="BL38" s="10">
        <f t="shared" si="26"/>
        <v>0</v>
      </c>
      <c r="BM38" s="10">
        <f t="shared" si="26"/>
        <v>0</v>
      </c>
      <c r="BN38" s="10">
        <f t="shared" si="26"/>
        <v>0</v>
      </c>
      <c r="BO38" s="10">
        <f t="shared" si="26"/>
        <v>0</v>
      </c>
      <c r="BP38" s="10">
        <f t="shared" si="26"/>
        <v>0</v>
      </c>
      <c r="BQ38" s="10">
        <f t="shared" si="26"/>
        <v>0</v>
      </c>
      <c r="BR38" s="10">
        <f t="shared" si="26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5"/>
        <v>0</v>
      </c>
      <c r="BX38" s="10">
        <f t="shared" si="25"/>
        <v>0</v>
      </c>
      <c r="BY38" s="10">
        <f t="shared" si="25"/>
        <v>0</v>
      </c>
      <c r="BZ38" s="10">
        <f t="shared" si="25"/>
        <v>0</v>
      </c>
    </row>
    <row r="39" spans="1:78">
      <c r="A39" t="str">
        <f>Grades!A39</f>
        <v>Last_30</v>
      </c>
      <c r="B39" t="str">
        <f>Grades!B39</f>
        <v>First_30</v>
      </c>
      <c r="C39">
        <f>Grades!C39</f>
        <v>746059</v>
      </c>
      <c r="D39" s="9">
        <f t="shared" si="8"/>
        <v>70</v>
      </c>
      <c r="E39" s="29">
        <v>70</v>
      </c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9"/>
        <v>0</v>
      </c>
      <c r="AC39" s="10">
        <f t="shared" si="10"/>
        <v>0</v>
      </c>
      <c r="AD39" s="10">
        <f t="shared" si="11"/>
        <v>0.7</v>
      </c>
      <c r="AE39" s="10">
        <f t="shared" si="12"/>
        <v>0</v>
      </c>
      <c r="AF39" s="10">
        <f t="shared" si="13"/>
        <v>0</v>
      </c>
      <c r="AG39" s="10">
        <f t="shared" si="14"/>
        <v>0</v>
      </c>
      <c r="AH39" s="10">
        <f t="shared" si="15"/>
        <v>0</v>
      </c>
      <c r="AI39" s="10">
        <f t="shared" si="16"/>
        <v>0</v>
      </c>
      <c r="AJ39" s="10">
        <f t="shared" si="17"/>
        <v>0</v>
      </c>
      <c r="AK39" s="10">
        <f t="shared" si="18"/>
        <v>0</v>
      </c>
      <c r="AL39" s="10">
        <f t="shared" si="19"/>
        <v>0</v>
      </c>
      <c r="AM39" s="10">
        <f t="shared" si="20"/>
        <v>0</v>
      </c>
      <c r="BC39" s="10">
        <f t="shared" si="26"/>
        <v>0</v>
      </c>
      <c r="BD39" s="10">
        <f t="shared" si="26"/>
        <v>0</v>
      </c>
      <c r="BE39" s="10">
        <f t="shared" si="26"/>
        <v>0.7</v>
      </c>
      <c r="BF39" s="10">
        <f t="shared" si="26"/>
        <v>0</v>
      </c>
      <c r="BG39" s="10">
        <f t="shared" si="26"/>
        <v>0</v>
      </c>
      <c r="BH39" s="10">
        <f t="shared" si="26"/>
        <v>0</v>
      </c>
      <c r="BI39" s="10">
        <f t="shared" si="26"/>
        <v>0</v>
      </c>
      <c r="BJ39" s="10">
        <f t="shared" si="26"/>
        <v>0</v>
      </c>
      <c r="BK39" s="10">
        <f t="shared" si="26"/>
        <v>0</v>
      </c>
      <c r="BL39" s="10">
        <f t="shared" si="26"/>
        <v>0</v>
      </c>
      <c r="BM39" s="10">
        <f t="shared" si="26"/>
        <v>0</v>
      </c>
      <c r="BN39" s="10">
        <f t="shared" si="26"/>
        <v>0</v>
      </c>
      <c r="BO39" s="10">
        <f t="shared" si="26"/>
        <v>0</v>
      </c>
      <c r="BP39" s="10">
        <f t="shared" si="26"/>
        <v>0</v>
      </c>
      <c r="BQ39" s="10">
        <f t="shared" si="26"/>
        <v>0</v>
      </c>
      <c r="BR39" s="10">
        <f t="shared" si="26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5"/>
        <v>0</v>
      </c>
      <c r="BX39" s="10">
        <f t="shared" si="25"/>
        <v>0</v>
      </c>
      <c r="BY39" s="10">
        <f t="shared" si="25"/>
        <v>0</v>
      </c>
      <c r="BZ39" s="10">
        <f t="shared" si="25"/>
        <v>0</v>
      </c>
    </row>
    <row r="40" spans="1:78">
      <c r="A40" t="str">
        <f>Grades!A40</f>
        <v>Last_31</v>
      </c>
      <c r="B40" t="str">
        <f>Grades!B40</f>
        <v>First_31</v>
      </c>
      <c r="C40">
        <f>Grades!C40</f>
        <v>996863</v>
      </c>
      <c r="D40" s="9">
        <f t="shared" si="8"/>
        <v>90</v>
      </c>
      <c r="E40" s="29">
        <v>90</v>
      </c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9"/>
        <v>0</v>
      </c>
      <c r="AC40" s="10">
        <f t="shared" si="10"/>
        <v>0</v>
      </c>
      <c r="AD40" s="10">
        <f t="shared" si="11"/>
        <v>0.9</v>
      </c>
      <c r="AE40" s="10">
        <f t="shared" si="12"/>
        <v>0</v>
      </c>
      <c r="AF40" s="10">
        <f t="shared" si="13"/>
        <v>0</v>
      </c>
      <c r="AG40" s="10">
        <f t="shared" si="14"/>
        <v>0</v>
      </c>
      <c r="AH40" s="10">
        <f t="shared" si="15"/>
        <v>0</v>
      </c>
      <c r="AI40" s="10">
        <f t="shared" si="16"/>
        <v>0</v>
      </c>
      <c r="AJ40" s="10">
        <f t="shared" si="17"/>
        <v>0</v>
      </c>
      <c r="AK40" s="10">
        <f t="shared" si="18"/>
        <v>0</v>
      </c>
      <c r="AL40" s="10">
        <f t="shared" si="19"/>
        <v>0</v>
      </c>
      <c r="AM40" s="10">
        <f t="shared" si="20"/>
        <v>0</v>
      </c>
      <c r="BC40" s="10">
        <f t="shared" si="26"/>
        <v>0</v>
      </c>
      <c r="BD40" s="10">
        <f t="shared" si="26"/>
        <v>0</v>
      </c>
      <c r="BE40" s="10">
        <f t="shared" si="26"/>
        <v>0.9</v>
      </c>
      <c r="BF40" s="10">
        <f t="shared" si="26"/>
        <v>0</v>
      </c>
      <c r="BG40" s="10">
        <f t="shared" si="26"/>
        <v>0</v>
      </c>
      <c r="BH40" s="10">
        <f t="shared" si="26"/>
        <v>0</v>
      </c>
      <c r="BI40" s="10">
        <f t="shared" si="26"/>
        <v>0</v>
      </c>
      <c r="BJ40" s="10">
        <f t="shared" si="26"/>
        <v>0</v>
      </c>
      <c r="BK40" s="10">
        <f t="shared" si="26"/>
        <v>0</v>
      </c>
      <c r="BL40" s="10">
        <f t="shared" si="26"/>
        <v>0</v>
      </c>
      <c r="BM40" s="10">
        <f t="shared" si="26"/>
        <v>0</v>
      </c>
      <c r="BN40" s="10">
        <f t="shared" si="26"/>
        <v>0</v>
      </c>
      <c r="BO40" s="10">
        <f t="shared" si="26"/>
        <v>0</v>
      </c>
      <c r="BP40" s="10">
        <f t="shared" si="26"/>
        <v>0</v>
      </c>
      <c r="BQ40" s="10">
        <f t="shared" si="26"/>
        <v>0</v>
      </c>
      <c r="BR40" s="10">
        <f t="shared" si="26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5"/>
        <v>0</v>
      </c>
      <c r="BX40" s="10">
        <f t="shared" si="25"/>
        <v>0</v>
      </c>
      <c r="BY40" s="10">
        <f t="shared" si="25"/>
        <v>0</v>
      </c>
      <c r="BZ40" s="10">
        <f t="shared" si="25"/>
        <v>0</v>
      </c>
    </row>
    <row r="41" spans="1:78">
      <c r="A41" t="str">
        <f>Grades!A41</f>
        <v>Last_32</v>
      </c>
      <c r="B41" t="str">
        <f>Grades!B41</f>
        <v>First_32</v>
      </c>
      <c r="C41">
        <f>Grades!C41</f>
        <v>17798</v>
      </c>
      <c r="D41" s="9">
        <f t="shared" si="8"/>
        <v>80</v>
      </c>
      <c r="E41" s="29">
        <v>80</v>
      </c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9"/>
        <v>0</v>
      </c>
      <c r="AC41" s="10">
        <f t="shared" si="10"/>
        <v>0</v>
      </c>
      <c r="AD41" s="10">
        <f t="shared" si="11"/>
        <v>0.8</v>
      </c>
      <c r="AE41" s="10">
        <f t="shared" si="12"/>
        <v>0</v>
      </c>
      <c r="AF41" s="10">
        <f t="shared" si="13"/>
        <v>0</v>
      </c>
      <c r="AG41" s="10">
        <f t="shared" si="14"/>
        <v>0</v>
      </c>
      <c r="AH41" s="10">
        <f t="shared" si="15"/>
        <v>0</v>
      </c>
      <c r="AI41" s="10">
        <f t="shared" si="16"/>
        <v>0</v>
      </c>
      <c r="AJ41" s="10">
        <f t="shared" si="17"/>
        <v>0</v>
      </c>
      <c r="AK41" s="10">
        <f t="shared" si="18"/>
        <v>0</v>
      </c>
      <c r="AL41" s="10">
        <f t="shared" si="19"/>
        <v>0</v>
      </c>
      <c r="AM41" s="10">
        <f t="shared" si="20"/>
        <v>0</v>
      </c>
      <c r="BC41" s="10">
        <f t="shared" si="26"/>
        <v>0</v>
      </c>
      <c r="BD41" s="10">
        <f t="shared" si="26"/>
        <v>0</v>
      </c>
      <c r="BE41" s="10">
        <f t="shared" si="26"/>
        <v>0.8</v>
      </c>
      <c r="BF41" s="10">
        <f t="shared" si="26"/>
        <v>0</v>
      </c>
      <c r="BG41" s="10">
        <f t="shared" si="26"/>
        <v>0</v>
      </c>
      <c r="BH41" s="10">
        <f t="shared" si="26"/>
        <v>0</v>
      </c>
      <c r="BI41" s="10">
        <f t="shared" si="26"/>
        <v>0</v>
      </c>
      <c r="BJ41" s="10">
        <f t="shared" si="26"/>
        <v>0</v>
      </c>
      <c r="BK41" s="10">
        <f t="shared" si="26"/>
        <v>0</v>
      </c>
      <c r="BL41" s="10">
        <f t="shared" si="26"/>
        <v>0</v>
      </c>
      <c r="BM41" s="10">
        <f t="shared" si="26"/>
        <v>0</v>
      </c>
      <c r="BN41" s="10">
        <f t="shared" si="26"/>
        <v>0</v>
      </c>
      <c r="BO41" s="10">
        <f t="shared" si="26"/>
        <v>0</v>
      </c>
      <c r="BP41" s="10">
        <f t="shared" si="26"/>
        <v>0</v>
      </c>
      <c r="BQ41" s="10">
        <f t="shared" si="26"/>
        <v>0</v>
      </c>
      <c r="BR41" s="10">
        <f t="shared" si="26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5"/>
        <v>0</v>
      </c>
      <c r="BX41" s="10">
        <f t="shared" si="25"/>
        <v>0</v>
      </c>
      <c r="BY41" s="10">
        <f t="shared" si="25"/>
        <v>0</v>
      </c>
      <c r="BZ41" s="10">
        <f t="shared" si="25"/>
        <v>0</v>
      </c>
    </row>
    <row r="42" spans="1:78">
      <c r="A42" t="str">
        <f>Grades!A42</f>
        <v>Last_33</v>
      </c>
      <c r="B42" t="str">
        <f>Grades!B42</f>
        <v>First_33</v>
      </c>
      <c r="C42">
        <f>Grades!C42</f>
        <v>335318</v>
      </c>
      <c r="D42" s="9">
        <f t="shared" si="8"/>
        <v>50</v>
      </c>
      <c r="E42" s="29">
        <v>50</v>
      </c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9"/>
        <v>0</v>
      </c>
      <c r="AC42" s="10">
        <f t="shared" si="10"/>
        <v>0</v>
      </c>
      <c r="AD42" s="10">
        <f t="shared" si="11"/>
        <v>0.5</v>
      </c>
      <c r="AE42" s="10">
        <f t="shared" si="12"/>
        <v>0</v>
      </c>
      <c r="AF42" s="10">
        <f t="shared" si="13"/>
        <v>0</v>
      </c>
      <c r="AG42" s="10">
        <f t="shared" si="14"/>
        <v>0</v>
      </c>
      <c r="AH42" s="10">
        <f t="shared" si="15"/>
        <v>0</v>
      </c>
      <c r="AI42" s="10">
        <f t="shared" si="16"/>
        <v>0</v>
      </c>
      <c r="AJ42" s="10">
        <f t="shared" si="17"/>
        <v>0</v>
      </c>
      <c r="AK42" s="10">
        <f t="shared" si="18"/>
        <v>0</v>
      </c>
      <c r="AL42" s="10">
        <f t="shared" si="19"/>
        <v>0</v>
      </c>
      <c r="AM42" s="10">
        <f t="shared" si="20"/>
        <v>0</v>
      </c>
      <c r="BC42" s="10">
        <f t="shared" si="26"/>
        <v>0</v>
      </c>
      <c r="BD42" s="10">
        <f t="shared" si="26"/>
        <v>0</v>
      </c>
      <c r="BE42" s="10">
        <f t="shared" si="26"/>
        <v>0.5</v>
      </c>
      <c r="BF42" s="10">
        <f t="shared" si="26"/>
        <v>0</v>
      </c>
      <c r="BG42" s="10">
        <f t="shared" si="26"/>
        <v>0</v>
      </c>
      <c r="BH42" s="10">
        <f t="shared" si="26"/>
        <v>0</v>
      </c>
      <c r="BI42" s="10">
        <f t="shared" si="26"/>
        <v>0</v>
      </c>
      <c r="BJ42" s="10">
        <f t="shared" si="26"/>
        <v>0</v>
      </c>
      <c r="BK42" s="10">
        <f t="shared" si="26"/>
        <v>0</v>
      </c>
      <c r="BL42" s="10">
        <f t="shared" si="26"/>
        <v>0</v>
      </c>
      <c r="BM42" s="10">
        <f t="shared" si="26"/>
        <v>0</v>
      </c>
      <c r="BN42" s="10">
        <f t="shared" si="26"/>
        <v>0</v>
      </c>
      <c r="BO42" s="10">
        <f t="shared" si="26"/>
        <v>0</v>
      </c>
      <c r="BP42" s="10">
        <f t="shared" si="26"/>
        <v>0</v>
      </c>
      <c r="BQ42" s="10">
        <f t="shared" si="26"/>
        <v>0</v>
      </c>
      <c r="BR42" s="10">
        <f t="shared" si="26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5"/>
        <v>0</v>
      </c>
      <c r="BX42" s="10">
        <f t="shared" si="25"/>
        <v>0</v>
      </c>
      <c r="BY42" s="10">
        <f t="shared" si="25"/>
        <v>0</v>
      </c>
      <c r="BZ42" s="10">
        <f t="shared" si="25"/>
        <v>0</v>
      </c>
    </row>
    <row r="43" spans="1:78">
      <c r="A43" t="str">
        <f>Grades!A43</f>
        <v>Last_34</v>
      </c>
      <c r="B43" t="str">
        <f>Grades!B43</f>
        <v>First_34</v>
      </c>
      <c r="C43">
        <f>Grades!C43</f>
        <v>941905</v>
      </c>
      <c r="D43" s="9">
        <f t="shared" si="8"/>
        <v>50</v>
      </c>
      <c r="E43" s="29">
        <v>50</v>
      </c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9"/>
        <v>0</v>
      </c>
      <c r="AC43" s="10">
        <f t="shared" si="10"/>
        <v>0</v>
      </c>
      <c r="AD43" s="10">
        <f t="shared" si="11"/>
        <v>0.5</v>
      </c>
      <c r="AE43" s="10">
        <f t="shared" si="12"/>
        <v>0</v>
      </c>
      <c r="AF43" s="10">
        <f t="shared" si="13"/>
        <v>0</v>
      </c>
      <c r="AG43" s="10">
        <f t="shared" si="14"/>
        <v>0</v>
      </c>
      <c r="AH43" s="10">
        <f t="shared" si="15"/>
        <v>0</v>
      </c>
      <c r="AI43" s="10">
        <f t="shared" si="16"/>
        <v>0</v>
      </c>
      <c r="AJ43" s="10">
        <f t="shared" si="17"/>
        <v>0</v>
      </c>
      <c r="AK43" s="10">
        <f t="shared" si="18"/>
        <v>0</v>
      </c>
      <c r="AL43" s="10">
        <f t="shared" si="19"/>
        <v>0</v>
      </c>
      <c r="AM43" s="10">
        <f t="shared" si="20"/>
        <v>0</v>
      </c>
      <c r="BC43" s="10">
        <f t="shared" si="26"/>
        <v>0</v>
      </c>
      <c r="BD43" s="10">
        <f t="shared" si="26"/>
        <v>0</v>
      </c>
      <c r="BE43" s="10">
        <f t="shared" si="26"/>
        <v>0.5</v>
      </c>
      <c r="BF43" s="10">
        <f t="shared" si="26"/>
        <v>0</v>
      </c>
      <c r="BG43" s="10">
        <f t="shared" si="26"/>
        <v>0</v>
      </c>
      <c r="BH43" s="10">
        <f t="shared" si="26"/>
        <v>0</v>
      </c>
      <c r="BI43" s="10">
        <f t="shared" si="26"/>
        <v>0</v>
      </c>
      <c r="BJ43" s="10">
        <f t="shared" si="26"/>
        <v>0</v>
      </c>
      <c r="BK43" s="10">
        <f t="shared" si="26"/>
        <v>0</v>
      </c>
      <c r="BL43" s="10">
        <f t="shared" si="26"/>
        <v>0</v>
      </c>
      <c r="BM43" s="10">
        <f t="shared" si="26"/>
        <v>0</v>
      </c>
      <c r="BN43" s="10">
        <f t="shared" si="26"/>
        <v>0</v>
      </c>
      <c r="BO43" s="10">
        <f t="shared" si="26"/>
        <v>0</v>
      </c>
      <c r="BP43" s="10">
        <f t="shared" si="26"/>
        <v>0</v>
      </c>
      <c r="BQ43" s="10">
        <f t="shared" si="26"/>
        <v>0</v>
      </c>
      <c r="BR43" s="10">
        <f t="shared" ref="BR43:BZ58" si="27">IF(BR$7&gt;0,SUMIF($E$8:$Z$8,BR$6,$E43:$Z43)/BR$7,0)</f>
        <v>0</v>
      </c>
      <c r="BS43" s="10">
        <f t="shared" si="27"/>
        <v>0</v>
      </c>
      <c r="BT43" s="10">
        <f t="shared" si="27"/>
        <v>0</v>
      </c>
      <c r="BU43" s="10">
        <f t="shared" si="27"/>
        <v>0</v>
      </c>
      <c r="BV43" s="10">
        <f t="shared" si="27"/>
        <v>0</v>
      </c>
      <c r="BW43" s="10">
        <f t="shared" si="27"/>
        <v>0</v>
      </c>
      <c r="BX43" s="10">
        <f t="shared" si="27"/>
        <v>0</v>
      </c>
      <c r="BY43" s="10">
        <f t="shared" si="27"/>
        <v>0</v>
      </c>
      <c r="BZ43" s="10">
        <f t="shared" si="27"/>
        <v>0</v>
      </c>
    </row>
    <row r="44" spans="1:78">
      <c r="A44" t="str">
        <f>Grades!A44</f>
        <v>Last_35</v>
      </c>
      <c r="B44" t="str">
        <f>Grades!B44</f>
        <v>First_35</v>
      </c>
      <c r="C44">
        <f>Grades!C44</f>
        <v>442850</v>
      </c>
      <c r="D44" s="9">
        <f t="shared" si="8"/>
        <v>90</v>
      </c>
      <c r="E44" s="29">
        <v>90</v>
      </c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9"/>
        <v>0</v>
      </c>
      <c r="AC44" s="10">
        <f t="shared" si="10"/>
        <v>0</v>
      </c>
      <c r="AD44" s="10">
        <f t="shared" si="11"/>
        <v>0.9</v>
      </c>
      <c r="AE44" s="10">
        <f t="shared" si="12"/>
        <v>0</v>
      </c>
      <c r="AF44" s="10">
        <f t="shared" si="13"/>
        <v>0</v>
      </c>
      <c r="AG44" s="10">
        <f t="shared" si="14"/>
        <v>0</v>
      </c>
      <c r="AH44" s="10">
        <f t="shared" si="15"/>
        <v>0</v>
      </c>
      <c r="AI44" s="10">
        <f t="shared" si="16"/>
        <v>0</v>
      </c>
      <c r="AJ44" s="10">
        <f t="shared" si="17"/>
        <v>0</v>
      </c>
      <c r="AK44" s="10">
        <f t="shared" si="18"/>
        <v>0</v>
      </c>
      <c r="AL44" s="10">
        <f t="shared" si="19"/>
        <v>0</v>
      </c>
      <c r="AM44" s="10">
        <f t="shared" si="20"/>
        <v>0</v>
      </c>
      <c r="BC44" s="10">
        <f t="shared" ref="BC44:BR59" si="28">IF(BC$7&gt;0,SUMIF($E$8:$Z$8,BC$6,$E44:$Z44)/BC$7,0)</f>
        <v>0</v>
      </c>
      <c r="BD44" s="10">
        <f t="shared" si="28"/>
        <v>0</v>
      </c>
      <c r="BE44" s="10">
        <f t="shared" si="28"/>
        <v>0.9</v>
      </c>
      <c r="BF44" s="10">
        <f t="shared" si="28"/>
        <v>0</v>
      </c>
      <c r="BG44" s="10">
        <f t="shared" si="28"/>
        <v>0</v>
      </c>
      <c r="BH44" s="10">
        <f t="shared" si="28"/>
        <v>0</v>
      </c>
      <c r="BI44" s="10">
        <f t="shared" si="28"/>
        <v>0</v>
      </c>
      <c r="BJ44" s="10">
        <f t="shared" si="28"/>
        <v>0</v>
      </c>
      <c r="BK44" s="10">
        <f t="shared" si="28"/>
        <v>0</v>
      </c>
      <c r="BL44" s="10">
        <f t="shared" si="28"/>
        <v>0</v>
      </c>
      <c r="BM44" s="10">
        <f t="shared" si="28"/>
        <v>0</v>
      </c>
      <c r="BN44" s="10">
        <f t="shared" si="28"/>
        <v>0</v>
      </c>
      <c r="BO44" s="10">
        <f t="shared" si="28"/>
        <v>0</v>
      </c>
      <c r="BP44" s="10">
        <f t="shared" si="28"/>
        <v>0</v>
      </c>
      <c r="BQ44" s="10">
        <f t="shared" si="28"/>
        <v>0</v>
      </c>
      <c r="BR44" s="10">
        <f t="shared" si="28"/>
        <v>0</v>
      </c>
      <c r="BS44" s="10">
        <f t="shared" si="27"/>
        <v>0</v>
      </c>
      <c r="BT44" s="10">
        <f t="shared" si="27"/>
        <v>0</v>
      </c>
      <c r="BU44" s="10">
        <f t="shared" si="27"/>
        <v>0</v>
      </c>
      <c r="BV44" s="10">
        <f t="shared" si="27"/>
        <v>0</v>
      </c>
      <c r="BW44" s="10">
        <f t="shared" si="27"/>
        <v>0</v>
      </c>
      <c r="BX44" s="10">
        <f t="shared" si="27"/>
        <v>0</v>
      </c>
      <c r="BY44" s="10">
        <f t="shared" si="27"/>
        <v>0</v>
      </c>
      <c r="BZ44" s="10">
        <f t="shared" si="27"/>
        <v>0</v>
      </c>
    </row>
    <row r="45" spans="1:78">
      <c r="A45" t="str">
        <f>Grades!A45</f>
        <v>Last_36</v>
      </c>
      <c r="B45" t="str">
        <f>Grades!B45</f>
        <v>First_36</v>
      </c>
      <c r="C45">
        <f>Grades!C45</f>
        <v>558999</v>
      </c>
      <c r="D45" s="9">
        <f t="shared" si="8"/>
        <v>50</v>
      </c>
      <c r="E45" s="29">
        <v>50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9"/>
        <v>0</v>
      </c>
      <c r="AC45" s="10">
        <f t="shared" si="10"/>
        <v>0</v>
      </c>
      <c r="AD45" s="10">
        <f t="shared" si="11"/>
        <v>0.5</v>
      </c>
      <c r="AE45" s="10">
        <f t="shared" si="12"/>
        <v>0</v>
      </c>
      <c r="AF45" s="10">
        <f t="shared" si="13"/>
        <v>0</v>
      </c>
      <c r="AG45" s="10">
        <f t="shared" si="14"/>
        <v>0</v>
      </c>
      <c r="AH45" s="10">
        <f t="shared" si="15"/>
        <v>0</v>
      </c>
      <c r="AI45" s="10">
        <f t="shared" si="16"/>
        <v>0</v>
      </c>
      <c r="AJ45" s="10">
        <f t="shared" si="17"/>
        <v>0</v>
      </c>
      <c r="AK45" s="10">
        <f t="shared" si="18"/>
        <v>0</v>
      </c>
      <c r="AL45" s="10">
        <f t="shared" si="19"/>
        <v>0</v>
      </c>
      <c r="AM45" s="10">
        <f t="shared" si="20"/>
        <v>0</v>
      </c>
      <c r="BC45" s="10">
        <f t="shared" si="28"/>
        <v>0</v>
      </c>
      <c r="BD45" s="10">
        <f t="shared" si="28"/>
        <v>0</v>
      </c>
      <c r="BE45" s="10">
        <f t="shared" si="28"/>
        <v>0.5</v>
      </c>
      <c r="BF45" s="10">
        <f t="shared" si="28"/>
        <v>0</v>
      </c>
      <c r="BG45" s="10">
        <f t="shared" si="28"/>
        <v>0</v>
      </c>
      <c r="BH45" s="10">
        <f t="shared" si="28"/>
        <v>0</v>
      </c>
      <c r="BI45" s="10">
        <f t="shared" si="28"/>
        <v>0</v>
      </c>
      <c r="BJ45" s="10">
        <f t="shared" si="28"/>
        <v>0</v>
      </c>
      <c r="BK45" s="10">
        <f t="shared" si="28"/>
        <v>0</v>
      </c>
      <c r="BL45" s="10">
        <f t="shared" si="28"/>
        <v>0</v>
      </c>
      <c r="BM45" s="10">
        <f t="shared" si="28"/>
        <v>0</v>
      </c>
      <c r="BN45" s="10">
        <f t="shared" si="28"/>
        <v>0</v>
      </c>
      <c r="BO45" s="10">
        <f t="shared" si="28"/>
        <v>0</v>
      </c>
      <c r="BP45" s="10">
        <f t="shared" si="28"/>
        <v>0</v>
      </c>
      <c r="BQ45" s="10">
        <f t="shared" si="28"/>
        <v>0</v>
      </c>
      <c r="BR45" s="10">
        <f t="shared" si="28"/>
        <v>0</v>
      </c>
      <c r="BS45" s="10">
        <f t="shared" si="27"/>
        <v>0</v>
      </c>
      <c r="BT45" s="10">
        <f t="shared" si="27"/>
        <v>0</v>
      </c>
      <c r="BU45" s="10">
        <f t="shared" si="27"/>
        <v>0</v>
      </c>
      <c r="BV45" s="10">
        <f t="shared" si="27"/>
        <v>0</v>
      </c>
      <c r="BW45" s="10">
        <f t="shared" si="27"/>
        <v>0</v>
      </c>
      <c r="BX45" s="10">
        <f t="shared" si="27"/>
        <v>0</v>
      </c>
      <c r="BY45" s="10">
        <f t="shared" si="27"/>
        <v>0</v>
      </c>
      <c r="BZ45" s="10">
        <f t="shared" si="27"/>
        <v>0</v>
      </c>
    </row>
    <row r="46" spans="1:78">
      <c r="A46" t="str">
        <f>Grades!A46</f>
        <v>Last_37</v>
      </c>
      <c r="B46" t="str">
        <f>Grades!B46</f>
        <v>First_37</v>
      </c>
      <c r="C46">
        <f>Grades!C46</f>
        <v>898416</v>
      </c>
      <c r="D46" s="9">
        <f t="shared" si="8"/>
        <v>90</v>
      </c>
      <c r="E46" s="29">
        <v>90</v>
      </c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9"/>
        <v>0</v>
      </c>
      <c r="AC46" s="10">
        <f t="shared" si="10"/>
        <v>0</v>
      </c>
      <c r="AD46" s="10">
        <f t="shared" si="11"/>
        <v>0.9</v>
      </c>
      <c r="AE46" s="10">
        <f t="shared" si="12"/>
        <v>0</v>
      </c>
      <c r="AF46" s="10">
        <f t="shared" si="13"/>
        <v>0</v>
      </c>
      <c r="AG46" s="10">
        <f t="shared" si="14"/>
        <v>0</v>
      </c>
      <c r="AH46" s="10">
        <f t="shared" si="15"/>
        <v>0</v>
      </c>
      <c r="AI46" s="10">
        <f t="shared" si="16"/>
        <v>0</v>
      </c>
      <c r="AJ46" s="10">
        <f t="shared" si="17"/>
        <v>0</v>
      </c>
      <c r="AK46" s="10">
        <f t="shared" si="18"/>
        <v>0</v>
      </c>
      <c r="AL46" s="10">
        <f t="shared" si="19"/>
        <v>0</v>
      </c>
      <c r="AM46" s="10">
        <f t="shared" si="20"/>
        <v>0</v>
      </c>
      <c r="BC46" s="10">
        <f t="shared" si="28"/>
        <v>0</v>
      </c>
      <c r="BD46" s="10">
        <f t="shared" si="28"/>
        <v>0</v>
      </c>
      <c r="BE46" s="10">
        <f t="shared" si="28"/>
        <v>0.9</v>
      </c>
      <c r="BF46" s="10">
        <f t="shared" si="28"/>
        <v>0</v>
      </c>
      <c r="BG46" s="10">
        <f t="shared" si="28"/>
        <v>0</v>
      </c>
      <c r="BH46" s="10">
        <f t="shared" si="28"/>
        <v>0</v>
      </c>
      <c r="BI46" s="10">
        <f t="shared" si="28"/>
        <v>0</v>
      </c>
      <c r="BJ46" s="10">
        <f t="shared" si="28"/>
        <v>0</v>
      </c>
      <c r="BK46" s="10">
        <f t="shared" si="28"/>
        <v>0</v>
      </c>
      <c r="BL46" s="10">
        <f t="shared" si="28"/>
        <v>0</v>
      </c>
      <c r="BM46" s="10">
        <f t="shared" si="28"/>
        <v>0</v>
      </c>
      <c r="BN46" s="10">
        <f t="shared" si="28"/>
        <v>0</v>
      </c>
      <c r="BO46" s="10">
        <f t="shared" si="28"/>
        <v>0</v>
      </c>
      <c r="BP46" s="10">
        <f t="shared" si="28"/>
        <v>0</v>
      </c>
      <c r="BQ46" s="10">
        <f t="shared" si="28"/>
        <v>0</v>
      </c>
      <c r="BR46" s="10">
        <f t="shared" si="28"/>
        <v>0</v>
      </c>
      <c r="BS46" s="10">
        <f t="shared" si="27"/>
        <v>0</v>
      </c>
      <c r="BT46" s="10">
        <f t="shared" si="27"/>
        <v>0</v>
      </c>
      <c r="BU46" s="10">
        <f t="shared" si="27"/>
        <v>0</v>
      </c>
      <c r="BV46" s="10">
        <f t="shared" si="27"/>
        <v>0</v>
      </c>
      <c r="BW46" s="10">
        <f t="shared" si="27"/>
        <v>0</v>
      </c>
      <c r="BX46" s="10">
        <f t="shared" si="27"/>
        <v>0</v>
      </c>
      <c r="BY46" s="10">
        <f t="shared" si="27"/>
        <v>0</v>
      </c>
      <c r="BZ46" s="10">
        <f t="shared" si="27"/>
        <v>0</v>
      </c>
    </row>
    <row r="47" spans="1:78">
      <c r="A47" t="str">
        <f>Grades!A47</f>
        <v>Last_38</v>
      </c>
      <c r="B47" t="str">
        <f>Grades!B47</f>
        <v>First_38</v>
      </c>
      <c r="C47">
        <f>Grades!C47</f>
        <v>298664</v>
      </c>
      <c r="D47" s="9">
        <f t="shared" si="8"/>
        <v>50</v>
      </c>
      <c r="E47" s="29">
        <v>50</v>
      </c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9"/>
        <v>0</v>
      </c>
      <c r="AC47" s="10">
        <f t="shared" si="10"/>
        <v>0</v>
      </c>
      <c r="AD47" s="10">
        <f t="shared" si="11"/>
        <v>0.5</v>
      </c>
      <c r="AE47" s="10">
        <f t="shared" si="12"/>
        <v>0</v>
      </c>
      <c r="AF47" s="10">
        <f t="shared" si="13"/>
        <v>0</v>
      </c>
      <c r="AG47" s="10">
        <f t="shared" si="14"/>
        <v>0</v>
      </c>
      <c r="AH47" s="10">
        <f t="shared" si="15"/>
        <v>0</v>
      </c>
      <c r="AI47" s="10">
        <f t="shared" si="16"/>
        <v>0</v>
      </c>
      <c r="AJ47" s="10">
        <f t="shared" si="17"/>
        <v>0</v>
      </c>
      <c r="AK47" s="10">
        <f t="shared" si="18"/>
        <v>0</v>
      </c>
      <c r="AL47" s="10">
        <f t="shared" si="19"/>
        <v>0</v>
      </c>
      <c r="AM47" s="10">
        <f t="shared" si="20"/>
        <v>0</v>
      </c>
      <c r="BC47" s="10">
        <f t="shared" si="28"/>
        <v>0</v>
      </c>
      <c r="BD47" s="10">
        <f t="shared" si="28"/>
        <v>0</v>
      </c>
      <c r="BE47" s="10">
        <f t="shared" si="28"/>
        <v>0.5</v>
      </c>
      <c r="BF47" s="10">
        <f t="shared" si="28"/>
        <v>0</v>
      </c>
      <c r="BG47" s="10">
        <f t="shared" si="28"/>
        <v>0</v>
      </c>
      <c r="BH47" s="10">
        <f t="shared" si="28"/>
        <v>0</v>
      </c>
      <c r="BI47" s="10">
        <f t="shared" si="28"/>
        <v>0</v>
      </c>
      <c r="BJ47" s="10">
        <f t="shared" si="28"/>
        <v>0</v>
      </c>
      <c r="BK47" s="10">
        <f t="shared" si="28"/>
        <v>0</v>
      </c>
      <c r="BL47" s="10">
        <f t="shared" si="28"/>
        <v>0</v>
      </c>
      <c r="BM47" s="10">
        <f t="shared" si="28"/>
        <v>0</v>
      </c>
      <c r="BN47" s="10">
        <f t="shared" si="28"/>
        <v>0</v>
      </c>
      <c r="BO47" s="10">
        <f t="shared" si="28"/>
        <v>0</v>
      </c>
      <c r="BP47" s="10">
        <f t="shared" si="28"/>
        <v>0</v>
      </c>
      <c r="BQ47" s="10">
        <f t="shared" si="28"/>
        <v>0</v>
      </c>
      <c r="BR47" s="10">
        <f t="shared" si="28"/>
        <v>0</v>
      </c>
      <c r="BS47" s="10">
        <f t="shared" si="27"/>
        <v>0</v>
      </c>
      <c r="BT47" s="10">
        <f t="shared" si="27"/>
        <v>0</v>
      </c>
      <c r="BU47" s="10">
        <f t="shared" si="27"/>
        <v>0</v>
      </c>
      <c r="BV47" s="10">
        <f t="shared" si="27"/>
        <v>0</v>
      </c>
      <c r="BW47" s="10">
        <f t="shared" si="27"/>
        <v>0</v>
      </c>
      <c r="BX47" s="10">
        <f t="shared" si="27"/>
        <v>0</v>
      </c>
      <c r="BY47" s="10">
        <f t="shared" si="27"/>
        <v>0</v>
      </c>
      <c r="BZ47" s="10">
        <f t="shared" si="27"/>
        <v>0</v>
      </c>
    </row>
    <row r="48" spans="1:78">
      <c r="A48" t="str">
        <f>Grades!A48</f>
        <v>Last_39</v>
      </c>
      <c r="B48" t="str">
        <f>Grades!B48</f>
        <v>First_39</v>
      </c>
      <c r="C48">
        <f>Grades!C48</f>
        <v>461202</v>
      </c>
      <c r="D48" s="9">
        <f t="shared" si="8"/>
        <v>90</v>
      </c>
      <c r="E48" s="29">
        <v>90</v>
      </c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9"/>
        <v>0</v>
      </c>
      <c r="AC48" s="10">
        <f t="shared" si="10"/>
        <v>0</v>
      </c>
      <c r="AD48" s="10">
        <f t="shared" si="11"/>
        <v>0.9</v>
      </c>
      <c r="AE48" s="10">
        <f t="shared" si="12"/>
        <v>0</v>
      </c>
      <c r="AF48" s="10">
        <f t="shared" si="13"/>
        <v>0</v>
      </c>
      <c r="AG48" s="10">
        <f t="shared" si="14"/>
        <v>0</v>
      </c>
      <c r="AH48" s="10">
        <f t="shared" si="15"/>
        <v>0</v>
      </c>
      <c r="AI48" s="10">
        <f t="shared" si="16"/>
        <v>0</v>
      </c>
      <c r="AJ48" s="10">
        <f t="shared" si="17"/>
        <v>0</v>
      </c>
      <c r="AK48" s="10">
        <f t="shared" si="18"/>
        <v>0</v>
      </c>
      <c r="AL48" s="10">
        <f t="shared" si="19"/>
        <v>0</v>
      </c>
      <c r="AM48" s="10">
        <f t="shared" si="20"/>
        <v>0</v>
      </c>
      <c r="BC48" s="10">
        <f t="shared" si="28"/>
        <v>0</v>
      </c>
      <c r="BD48" s="10">
        <f t="shared" si="28"/>
        <v>0</v>
      </c>
      <c r="BE48" s="10">
        <f t="shared" si="28"/>
        <v>0.9</v>
      </c>
      <c r="BF48" s="10">
        <f t="shared" si="28"/>
        <v>0</v>
      </c>
      <c r="BG48" s="10">
        <f t="shared" si="28"/>
        <v>0</v>
      </c>
      <c r="BH48" s="10">
        <f t="shared" si="28"/>
        <v>0</v>
      </c>
      <c r="BI48" s="10">
        <f t="shared" si="28"/>
        <v>0</v>
      </c>
      <c r="BJ48" s="10">
        <f t="shared" si="28"/>
        <v>0</v>
      </c>
      <c r="BK48" s="10">
        <f t="shared" si="28"/>
        <v>0</v>
      </c>
      <c r="BL48" s="10">
        <f t="shared" si="28"/>
        <v>0</v>
      </c>
      <c r="BM48" s="10">
        <f t="shared" si="28"/>
        <v>0</v>
      </c>
      <c r="BN48" s="10">
        <f t="shared" si="28"/>
        <v>0</v>
      </c>
      <c r="BO48" s="10">
        <f t="shared" si="28"/>
        <v>0</v>
      </c>
      <c r="BP48" s="10">
        <f t="shared" si="28"/>
        <v>0</v>
      </c>
      <c r="BQ48" s="10">
        <f t="shared" si="28"/>
        <v>0</v>
      </c>
      <c r="BR48" s="10">
        <f t="shared" si="28"/>
        <v>0</v>
      </c>
      <c r="BS48" s="10">
        <f t="shared" si="27"/>
        <v>0</v>
      </c>
      <c r="BT48" s="10">
        <f t="shared" si="27"/>
        <v>0</v>
      </c>
      <c r="BU48" s="10">
        <f t="shared" si="27"/>
        <v>0</v>
      </c>
      <c r="BV48" s="10">
        <f t="shared" si="27"/>
        <v>0</v>
      </c>
      <c r="BW48" s="10">
        <f t="shared" si="27"/>
        <v>0</v>
      </c>
      <c r="BX48" s="10">
        <f t="shared" si="27"/>
        <v>0</v>
      </c>
      <c r="BY48" s="10">
        <f t="shared" si="27"/>
        <v>0</v>
      </c>
      <c r="BZ48" s="10">
        <f t="shared" si="27"/>
        <v>0</v>
      </c>
    </row>
    <row r="49" spans="1:78">
      <c r="A49" t="str">
        <f>Grades!A49</f>
        <v>Last_40</v>
      </c>
      <c r="B49" t="str">
        <f>Grades!B49</f>
        <v>First_40</v>
      </c>
      <c r="C49">
        <f>Grades!C49</f>
        <v>307982</v>
      </c>
      <c r="D49" s="9">
        <f t="shared" si="8"/>
        <v>90</v>
      </c>
      <c r="E49" s="29">
        <v>90</v>
      </c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9"/>
        <v>0</v>
      </c>
      <c r="AC49" s="10">
        <f t="shared" si="10"/>
        <v>0</v>
      </c>
      <c r="AD49" s="10">
        <f t="shared" si="11"/>
        <v>0.9</v>
      </c>
      <c r="AE49" s="10">
        <f t="shared" si="12"/>
        <v>0</v>
      </c>
      <c r="AF49" s="10">
        <f t="shared" si="13"/>
        <v>0</v>
      </c>
      <c r="AG49" s="10">
        <f t="shared" si="14"/>
        <v>0</v>
      </c>
      <c r="AH49" s="10">
        <f t="shared" si="15"/>
        <v>0</v>
      </c>
      <c r="AI49" s="10">
        <f t="shared" si="16"/>
        <v>0</v>
      </c>
      <c r="AJ49" s="10">
        <f t="shared" si="17"/>
        <v>0</v>
      </c>
      <c r="AK49" s="10">
        <f t="shared" si="18"/>
        <v>0</v>
      </c>
      <c r="AL49" s="10">
        <f t="shared" si="19"/>
        <v>0</v>
      </c>
      <c r="AM49" s="10">
        <f t="shared" si="20"/>
        <v>0</v>
      </c>
      <c r="BC49" s="10">
        <f t="shared" si="28"/>
        <v>0</v>
      </c>
      <c r="BD49" s="10">
        <f t="shared" si="28"/>
        <v>0</v>
      </c>
      <c r="BE49" s="10">
        <f t="shared" si="28"/>
        <v>0.9</v>
      </c>
      <c r="BF49" s="10">
        <f t="shared" si="28"/>
        <v>0</v>
      </c>
      <c r="BG49" s="10">
        <f t="shared" si="28"/>
        <v>0</v>
      </c>
      <c r="BH49" s="10">
        <f t="shared" si="28"/>
        <v>0</v>
      </c>
      <c r="BI49" s="10">
        <f t="shared" si="28"/>
        <v>0</v>
      </c>
      <c r="BJ49" s="10">
        <f t="shared" si="28"/>
        <v>0</v>
      </c>
      <c r="BK49" s="10">
        <f t="shared" si="28"/>
        <v>0</v>
      </c>
      <c r="BL49" s="10">
        <f t="shared" si="28"/>
        <v>0</v>
      </c>
      <c r="BM49" s="10">
        <f t="shared" si="28"/>
        <v>0</v>
      </c>
      <c r="BN49" s="10">
        <f t="shared" si="28"/>
        <v>0</v>
      </c>
      <c r="BO49" s="10">
        <f t="shared" si="28"/>
        <v>0</v>
      </c>
      <c r="BP49" s="10">
        <f t="shared" si="28"/>
        <v>0</v>
      </c>
      <c r="BQ49" s="10">
        <f t="shared" si="28"/>
        <v>0</v>
      </c>
      <c r="BR49" s="10">
        <f t="shared" si="28"/>
        <v>0</v>
      </c>
      <c r="BS49" s="10">
        <f t="shared" si="27"/>
        <v>0</v>
      </c>
      <c r="BT49" s="10">
        <f t="shared" si="27"/>
        <v>0</v>
      </c>
      <c r="BU49" s="10">
        <f t="shared" si="27"/>
        <v>0</v>
      </c>
      <c r="BV49" s="10">
        <f t="shared" si="27"/>
        <v>0</v>
      </c>
      <c r="BW49" s="10">
        <f t="shared" si="27"/>
        <v>0</v>
      </c>
      <c r="BX49" s="10">
        <f t="shared" si="27"/>
        <v>0</v>
      </c>
      <c r="BY49" s="10">
        <f t="shared" si="27"/>
        <v>0</v>
      </c>
      <c r="BZ49" s="10">
        <f t="shared" si="27"/>
        <v>0</v>
      </c>
    </row>
    <row r="50" spans="1:78">
      <c r="A50" t="str">
        <f>Grades!A50</f>
        <v>Last_41</v>
      </c>
      <c r="B50" t="str">
        <f>Grades!B50</f>
        <v>First_41</v>
      </c>
      <c r="C50">
        <f>Grades!C50</f>
        <v>49999</v>
      </c>
      <c r="D50" s="9">
        <f t="shared" si="8"/>
        <v>90</v>
      </c>
      <c r="E50" s="29">
        <v>90</v>
      </c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9"/>
        <v>0</v>
      </c>
      <c r="AC50" s="10">
        <f t="shared" si="10"/>
        <v>0</v>
      </c>
      <c r="AD50" s="10">
        <f t="shared" si="11"/>
        <v>0.9</v>
      </c>
      <c r="AE50" s="10">
        <f t="shared" si="12"/>
        <v>0</v>
      </c>
      <c r="AF50" s="10">
        <f t="shared" si="13"/>
        <v>0</v>
      </c>
      <c r="AG50" s="10">
        <f t="shared" si="14"/>
        <v>0</v>
      </c>
      <c r="AH50" s="10">
        <f t="shared" si="15"/>
        <v>0</v>
      </c>
      <c r="AI50" s="10">
        <f t="shared" si="16"/>
        <v>0</v>
      </c>
      <c r="AJ50" s="10">
        <f t="shared" si="17"/>
        <v>0</v>
      </c>
      <c r="AK50" s="10">
        <f t="shared" si="18"/>
        <v>0</v>
      </c>
      <c r="AL50" s="10">
        <f t="shared" si="19"/>
        <v>0</v>
      </c>
      <c r="AM50" s="10">
        <f t="shared" si="20"/>
        <v>0</v>
      </c>
      <c r="BC50" s="10">
        <f t="shared" si="28"/>
        <v>0</v>
      </c>
      <c r="BD50" s="10">
        <f t="shared" si="28"/>
        <v>0</v>
      </c>
      <c r="BE50" s="10">
        <f t="shared" si="28"/>
        <v>0.9</v>
      </c>
      <c r="BF50" s="10">
        <f t="shared" si="28"/>
        <v>0</v>
      </c>
      <c r="BG50" s="10">
        <f t="shared" si="28"/>
        <v>0</v>
      </c>
      <c r="BH50" s="10">
        <f t="shared" si="28"/>
        <v>0</v>
      </c>
      <c r="BI50" s="10">
        <f t="shared" si="28"/>
        <v>0</v>
      </c>
      <c r="BJ50" s="10">
        <f t="shared" si="28"/>
        <v>0</v>
      </c>
      <c r="BK50" s="10">
        <f t="shared" si="28"/>
        <v>0</v>
      </c>
      <c r="BL50" s="10">
        <f t="shared" si="28"/>
        <v>0</v>
      </c>
      <c r="BM50" s="10">
        <f t="shared" si="28"/>
        <v>0</v>
      </c>
      <c r="BN50" s="10">
        <f t="shared" si="28"/>
        <v>0</v>
      </c>
      <c r="BO50" s="10">
        <f t="shared" si="28"/>
        <v>0</v>
      </c>
      <c r="BP50" s="10">
        <f t="shared" si="28"/>
        <v>0</v>
      </c>
      <c r="BQ50" s="10">
        <f t="shared" si="28"/>
        <v>0</v>
      </c>
      <c r="BR50" s="10">
        <f t="shared" si="28"/>
        <v>0</v>
      </c>
      <c r="BS50" s="10">
        <f t="shared" si="27"/>
        <v>0</v>
      </c>
      <c r="BT50" s="10">
        <f t="shared" si="27"/>
        <v>0</v>
      </c>
      <c r="BU50" s="10">
        <f t="shared" si="27"/>
        <v>0</v>
      </c>
      <c r="BV50" s="10">
        <f t="shared" si="27"/>
        <v>0</v>
      </c>
      <c r="BW50" s="10">
        <f t="shared" si="27"/>
        <v>0</v>
      </c>
      <c r="BX50" s="10">
        <f t="shared" si="27"/>
        <v>0</v>
      </c>
      <c r="BY50" s="10">
        <f t="shared" si="27"/>
        <v>0</v>
      </c>
      <c r="BZ50" s="10">
        <f t="shared" si="27"/>
        <v>0</v>
      </c>
    </row>
    <row r="51" spans="1:78">
      <c r="A51" t="str">
        <f>Grades!A51</f>
        <v>Last_42</v>
      </c>
      <c r="B51" t="str">
        <f>Grades!B51</f>
        <v>First_42</v>
      </c>
      <c r="C51">
        <f>Grades!C51</f>
        <v>144872</v>
      </c>
      <c r="D51" s="9">
        <f t="shared" si="8"/>
        <v>90</v>
      </c>
      <c r="E51" s="29">
        <v>90</v>
      </c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9"/>
        <v>0</v>
      </c>
      <c r="AC51" s="10">
        <f t="shared" si="10"/>
        <v>0</v>
      </c>
      <c r="AD51" s="10">
        <f t="shared" si="11"/>
        <v>0.9</v>
      </c>
      <c r="AE51" s="10">
        <f t="shared" si="12"/>
        <v>0</v>
      </c>
      <c r="AF51" s="10">
        <f t="shared" si="13"/>
        <v>0</v>
      </c>
      <c r="AG51" s="10">
        <f t="shared" si="14"/>
        <v>0</v>
      </c>
      <c r="AH51" s="10">
        <f t="shared" si="15"/>
        <v>0</v>
      </c>
      <c r="AI51" s="10">
        <f t="shared" si="16"/>
        <v>0</v>
      </c>
      <c r="AJ51" s="10">
        <f t="shared" si="17"/>
        <v>0</v>
      </c>
      <c r="AK51" s="10">
        <f t="shared" si="18"/>
        <v>0</v>
      </c>
      <c r="AL51" s="10">
        <f t="shared" si="19"/>
        <v>0</v>
      </c>
      <c r="AM51" s="10">
        <f t="shared" si="20"/>
        <v>0</v>
      </c>
      <c r="BC51" s="10">
        <f t="shared" si="28"/>
        <v>0</v>
      </c>
      <c r="BD51" s="10">
        <f t="shared" si="28"/>
        <v>0</v>
      </c>
      <c r="BE51" s="10">
        <f t="shared" si="28"/>
        <v>0.9</v>
      </c>
      <c r="BF51" s="10">
        <f t="shared" si="28"/>
        <v>0</v>
      </c>
      <c r="BG51" s="10">
        <f t="shared" si="28"/>
        <v>0</v>
      </c>
      <c r="BH51" s="10">
        <f t="shared" si="28"/>
        <v>0</v>
      </c>
      <c r="BI51" s="10">
        <f t="shared" si="28"/>
        <v>0</v>
      </c>
      <c r="BJ51" s="10">
        <f t="shared" si="28"/>
        <v>0</v>
      </c>
      <c r="BK51" s="10">
        <f t="shared" si="28"/>
        <v>0</v>
      </c>
      <c r="BL51" s="10">
        <f t="shared" si="28"/>
        <v>0</v>
      </c>
      <c r="BM51" s="10">
        <f t="shared" si="28"/>
        <v>0</v>
      </c>
      <c r="BN51" s="10">
        <f t="shared" si="28"/>
        <v>0</v>
      </c>
      <c r="BO51" s="10">
        <f t="shared" si="28"/>
        <v>0</v>
      </c>
      <c r="BP51" s="10">
        <f t="shared" si="28"/>
        <v>0</v>
      </c>
      <c r="BQ51" s="10">
        <f t="shared" si="28"/>
        <v>0</v>
      </c>
      <c r="BR51" s="10">
        <f t="shared" si="28"/>
        <v>0</v>
      </c>
      <c r="BS51" s="10">
        <f t="shared" si="27"/>
        <v>0</v>
      </c>
      <c r="BT51" s="10">
        <f t="shared" si="27"/>
        <v>0</v>
      </c>
      <c r="BU51" s="10">
        <f t="shared" si="27"/>
        <v>0</v>
      </c>
      <c r="BV51" s="10">
        <f t="shared" si="27"/>
        <v>0</v>
      </c>
      <c r="BW51" s="10">
        <f t="shared" si="27"/>
        <v>0</v>
      </c>
      <c r="BX51" s="10">
        <f t="shared" si="27"/>
        <v>0</v>
      </c>
      <c r="BY51" s="10">
        <f t="shared" si="27"/>
        <v>0</v>
      </c>
      <c r="BZ51" s="10">
        <f t="shared" si="27"/>
        <v>0</v>
      </c>
    </row>
    <row r="52" spans="1:78">
      <c r="A52" t="str">
        <f>Grades!A52</f>
        <v>Last_43</v>
      </c>
      <c r="B52" t="str">
        <f>Grades!B52</f>
        <v>First_43</v>
      </c>
      <c r="C52">
        <f>Grades!C52</f>
        <v>536014</v>
      </c>
      <c r="D52" s="9">
        <f t="shared" si="8"/>
        <v>90</v>
      </c>
      <c r="E52" s="29">
        <v>90</v>
      </c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9"/>
        <v>0</v>
      </c>
      <c r="AC52" s="10">
        <f t="shared" si="10"/>
        <v>0</v>
      </c>
      <c r="AD52" s="10">
        <f t="shared" si="11"/>
        <v>0.9</v>
      </c>
      <c r="AE52" s="10">
        <f t="shared" si="12"/>
        <v>0</v>
      </c>
      <c r="AF52" s="10">
        <f t="shared" si="13"/>
        <v>0</v>
      </c>
      <c r="AG52" s="10">
        <f t="shared" si="14"/>
        <v>0</v>
      </c>
      <c r="AH52" s="10">
        <f t="shared" si="15"/>
        <v>0</v>
      </c>
      <c r="AI52" s="10">
        <f t="shared" si="16"/>
        <v>0</v>
      </c>
      <c r="AJ52" s="10">
        <f t="shared" si="17"/>
        <v>0</v>
      </c>
      <c r="AK52" s="10">
        <f t="shared" si="18"/>
        <v>0</v>
      </c>
      <c r="AL52" s="10">
        <f t="shared" si="19"/>
        <v>0</v>
      </c>
      <c r="AM52" s="10">
        <f t="shared" si="20"/>
        <v>0</v>
      </c>
      <c r="BC52" s="10">
        <f t="shared" si="28"/>
        <v>0</v>
      </c>
      <c r="BD52" s="10">
        <f t="shared" si="28"/>
        <v>0</v>
      </c>
      <c r="BE52" s="10">
        <f t="shared" si="28"/>
        <v>0.9</v>
      </c>
      <c r="BF52" s="10">
        <f t="shared" si="28"/>
        <v>0</v>
      </c>
      <c r="BG52" s="10">
        <f t="shared" si="28"/>
        <v>0</v>
      </c>
      <c r="BH52" s="10">
        <f t="shared" si="28"/>
        <v>0</v>
      </c>
      <c r="BI52" s="10">
        <f t="shared" si="28"/>
        <v>0</v>
      </c>
      <c r="BJ52" s="10">
        <f t="shared" si="28"/>
        <v>0</v>
      </c>
      <c r="BK52" s="10">
        <f t="shared" si="28"/>
        <v>0</v>
      </c>
      <c r="BL52" s="10">
        <f t="shared" si="28"/>
        <v>0</v>
      </c>
      <c r="BM52" s="10">
        <f t="shared" si="28"/>
        <v>0</v>
      </c>
      <c r="BN52" s="10">
        <f t="shared" si="28"/>
        <v>0</v>
      </c>
      <c r="BO52" s="10">
        <f t="shared" si="28"/>
        <v>0</v>
      </c>
      <c r="BP52" s="10">
        <f t="shared" si="28"/>
        <v>0</v>
      </c>
      <c r="BQ52" s="10">
        <f t="shared" si="28"/>
        <v>0</v>
      </c>
      <c r="BR52" s="10">
        <f t="shared" si="28"/>
        <v>0</v>
      </c>
      <c r="BS52" s="10">
        <f t="shared" si="27"/>
        <v>0</v>
      </c>
      <c r="BT52" s="10">
        <f t="shared" si="27"/>
        <v>0</v>
      </c>
      <c r="BU52" s="10">
        <f t="shared" si="27"/>
        <v>0</v>
      </c>
      <c r="BV52" s="10">
        <f t="shared" si="27"/>
        <v>0</v>
      </c>
      <c r="BW52" s="10">
        <f t="shared" si="27"/>
        <v>0</v>
      </c>
      <c r="BX52" s="10">
        <f t="shared" si="27"/>
        <v>0</v>
      </c>
      <c r="BY52" s="10">
        <f t="shared" si="27"/>
        <v>0</v>
      </c>
      <c r="BZ52" s="10">
        <f t="shared" si="27"/>
        <v>0</v>
      </c>
    </row>
    <row r="53" spans="1:78">
      <c r="A53" t="str">
        <f>Grades!A53</f>
        <v>Last_44</v>
      </c>
      <c r="B53" t="str">
        <f>Grades!B53</f>
        <v>First_44</v>
      </c>
      <c r="C53">
        <f>Grades!C53</f>
        <v>320530</v>
      </c>
      <c r="D53" s="9">
        <f t="shared" si="8"/>
        <v>70</v>
      </c>
      <c r="E53" s="29">
        <v>70</v>
      </c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9"/>
        <v>0</v>
      </c>
      <c r="AC53" s="10">
        <f t="shared" si="10"/>
        <v>0</v>
      </c>
      <c r="AD53" s="10">
        <f t="shared" si="11"/>
        <v>0.7</v>
      </c>
      <c r="AE53" s="10">
        <f t="shared" si="12"/>
        <v>0</v>
      </c>
      <c r="AF53" s="10">
        <f t="shared" si="13"/>
        <v>0</v>
      </c>
      <c r="AG53" s="10">
        <f t="shared" si="14"/>
        <v>0</v>
      </c>
      <c r="AH53" s="10">
        <f t="shared" si="15"/>
        <v>0</v>
      </c>
      <c r="AI53" s="10">
        <f t="shared" si="16"/>
        <v>0</v>
      </c>
      <c r="AJ53" s="10">
        <f t="shared" si="17"/>
        <v>0</v>
      </c>
      <c r="AK53" s="10">
        <f t="shared" si="18"/>
        <v>0</v>
      </c>
      <c r="AL53" s="10">
        <f t="shared" si="19"/>
        <v>0</v>
      </c>
      <c r="AM53" s="10">
        <f t="shared" si="20"/>
        <v>0</v>
      </c>
      <c r="BC53" s="10">
        <f t="shared" si="28"/>
        <v>0</v>
      </c>
      <c r="BD53" s="10">
        <f t="shared" si="28"/>
        <v>0</v>
      </c>
      <c r="BE53" s="10">
        <f t="shared" si="28"/>
        <v>0.7</v>
      </c>
      <c r="BF53" s="10">
        <f t="shared" si="28"/>
        <v>0</v>
      </c>
      <c r="BG53" s="10">
        <f t="shared" si="28"/>
        <v>0</v>
      </c>
      <c r="BH53" s="10">
        <f t="shared" si="28"/>
        <v>0</v>
      </c>
      <c r="BI53" s="10">
        <f t="shared" si="28"/>
        <v>0</v>
      </c>
      <c r="BJ53" s="10">
        <f t="shared" si="28"/>
        <v>0</v>
      </c>
      <c r="BK53" s="10">
        <f t="shared" si="28"/>
        <v>0</v>
      </c>
      <c r="BL53" s="10">
        <f t="shared" si="28"/>
        <v>0</v>
      </c>
      <c r="BM53" s="10">
        <f t="shared" si="28"/>
        <v>0</v>
      </c>
      <c r="BN53" s="10">
        <f t="shared" si="28"/>
        <v>0</v>
      </c>
      <c r="BO53" s="10">
        <f t="shared" si="28"/>
        <v>0</v>
      </c>
      <c r="BP53" s="10">
        <f t="shared" si="28"/>
        <v>0</v>
      </c>
      <c r="BQ53" s="10">
        <f t="shared" si="28"/>
        <v>0</v>
      </c>
      <c r="BR53" s="10">
        <f t="shared" si="28"/>
        <v>0</v>
      </c>
      <c r="BS53" s="10">
        <f t="shared" si="27"/>
        <v>0</v>
      </c>
      <c r="BT53" s="10">
        <f t="shared" si="27"/>
        <v>0</v>
      </c>
      <c r="BU53" s="10">
        <f t="shared" si="27"/>
        <v>0</v>
      </c>
      <c r="BV53" s="10">
        <f t="shared" si="27"/>
        <v>0</v>
      </c>
      <c r="BW53" s="10">
        <f t="shared" si="27"/>
        <v>0</v>
      </c>
      <c r="BX53" s="10">
        <f t="shared" si="27"/>
        <v>0</v>
      </c>
      <c r="BY53" s="10">
        <f t="shared" si="27"/>
        <v>0</v>
      </c>
      <c r="BZ53" s="10">
        <f t="shared" si="27"/>
        <v>0</v>
      </c>
    </row>
    <row r="54" spans="1:78">
      <c r="A54" t="str">
        <f>Grades!A54</f>
        <v>Last_45</v>
      </c>
      <c r="B54" t="str">
        <f>Grades!B54</f>
        <v>First_45</v>
      </c>
      <c r="C54">
        <f>Grades!C54</f>
        <v>189096</v>
      </c>
      <c r="D54" s="9">
        <f t="shared" si="8"/>
        <v>70</v>
      </c>
      <c r="E54" s="29">
        <v>70</v>
      </c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9"/>
        <v>0</v>
      </c>
      <c r="AC54" s="10">
        <f t="shared" si="10"/>
        <v>0</v>
      </c>
      <c r="AD54" s="10">
        <f t="shared" si="11"/>
        <v>0.7</v>
      </c>
      <c r="AE54" s="10">
        <f t="shared" si="12"/>
        <v>0</v>
      </c>
      <c r="AF54" s="10">
        <f t="shared" si="13"/>
        <v>0</v>
      </c>
      <c r="AG54" s="10">
        <f t="shared" si="14"/>
        <v>0</v>
      </c>
      <c r="AH54" s="10">
        <f t="shared" si="15"/>
        <v>0</v>
      </c>
      <c r="AI54" s="10">
        <f t="shared" si="16"/>
        <v>0</v>
      </c>
      <c r="AJ54" s="10">
        <f t="shared" si="17"/>
        <v>0</v>
      </c>
      <c r="AK54" s="10">
        <f t="shared" si="18"/>
        <v>0</v>
      </c>
      <c r="AL54" s="10">
        <f t="shared" si="19"/>
        <v>0</v>
      </c>
      <c r="AM54" s="10">
        <f t="shared" si="20"/>
        <v>0</v>
      </c>
      <c r="BC54" s="10">
        <f t="shared" si="28"/>
        <v>0</v>
      </c>
      <c r="BD54" s="10">
        <f t="shared" si="28"/>
        <v>0</v>
      </c>
      <c r="BE54" s="10">
        <f t="shared" si="28"/>
        <v>0.7</v>
      </c>
      <c r="BF54" s="10">
        <f t="shared" si="28"/>
        <v>0</v>
      </c>
      <c r="BG54" s="10">
        <f t="shared" si="28"/>
        <v>0</v>
      </c>
      <c r="BH54" s="10">
        <f t="shared" si="28"/>
        <v>0</v>
      </c>
      <c r="BI54" s="10">
        <f t="shared" si="28"/>
        <v>0</v>
      </c>
      <c r="BJ54" s="10">
        <f t="shared" si="28"/>
        <v>0</v>
      </c>
      <c r="BK54" s="10">
        <f t="shared" si="28"/>
        <v>0</v>
      </c>
      <c r="BL54" s="10">
        <f t="shared" si="28"/>
        <v>0</v>
      </c>
      <c r="BM54" s="10">
        <f t="shared" si="28"/>
        <v>0</v>
      </c>
      <c r="BN54" s="10">
        <f t="shared" si="28"/>
        <v>0</v>
      </c>
      <c r="BO54" s="10">
        <f t="shared" si="28"/>
        <v>0</v>
      </c>
      <c r="BP54" s="10">
        <f t="shared" si="28"/>
        <v>0</v>
      </c>
      <c r="BQ54" s="10">
        <f t="shared" si="28"/>
        <v>0</v>
      </c>
      <c r="BR54" s="10">
        <f t="shared" si="28"/>
        <v>0</v>
      </c>
      <c r="BS54" s="10">
        <f t="shared" si="27"/>
        <v>0</v>
      </c>
      <c r="BT54" s="10">
        <f t="shared" si="27"/>
        <v>0</v>
      </c>
      <c r="BU54" s="10">
        <f t="shared" si="27"/>
        <v>0</v>
      </c>
      <c r="BV54" s="10">
        <f t="shared" si="27"/>
        <v>0</v>
      </c>
      <c r="BW54" s="10">
        <f t="shared" si="27"/>
        <v>0</v>
      </c>
      <c r="BX54" s="10">
        <f t="shared" si="27"/>
        <v>0</v>
      </c>
      <c r="BY54" s="10">
        <f t="shared" si="27"/>
        <v>0</v>
      </c>
      <c r="BZ54" s="10">
        <f t="shared" si="27"/>
        <v>0</v>
      </c>
    </row>
    <row r="55" spans="1:78">
      <c r="A55">
        <f>Grades!A55</f>
        <v>0</v>
      </c>
      <c r="B55">
        <f>Grades!B55</f>
        <v>0</v>
      </c>
      <c r="C55">
        <f>Grades!C55</f>
        <v>0</v>
      </c>
      <c r="D55" s="9">
        <f t="shared" si="8"/>
        <v>30</v>
      </c>
      <c r="E55" s="29">
        <v>30</v>
      </c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9"/>
        <v>0</v>
      </c>
      <c r="AC55" s="10">
        <f t="shared" si="10"/>
        <v>0</v>
      </c>
      <c r="AD55" s="10">
        <f t="shared" si="11"/>
        <v>0.3</v>
      </c>
      <c r="AE55" s="10">
        <f t="shared" si="12"/>
        <v>0</v>
      </c>
      <c r="AF55" s="10">
        <f t="shared" si="13"/>
        <v>0</v>
      </c>
      <c r="AG55" s="10">
        <f t="shared" si="14"/>
        <v>0</v>
      </c>
      <c r="AH55" s="10">
        <f t="shared" si="15"/>
        <v>0</v>
      </c>
      <c r="AI55" s="10">
        <f t="shared" si="16"/>
        <v>0</v>
      </c>
      <c r="AJ55" s="10">
        <f t="shared" si="17"/>
        <v>0</v>
      </c>
      <c r="AK55" s="10">
        <f t="shared" si="18"/>
        <v>0</v>
      </c>
      <c r="AL55" s="10">
        <f t="shared" si="19"/>
        <v>0</v>
      </c>
      <c r="AM55" s="10">
        <f t="shared" si="20"/>
        <v>0</v>
      </c>
      <c r="BC55" s="10">
        <f t="shared" si="28"/>
        <v>0</v>
      </c>
      <c r="BD55" s="10">
        <f t="shared" si="28"/>
        <v>0</v>
      </c>
      <c r="BE55" s="10">
        <f t="shared" si="28"/>
        <v>0.3</v>
      </c>
      <c r="BF55" s="10">
        <f t="shared" si="28"/>
        <v>0</v>
      </c>
      <c r="BG55" s="10">
        <f t="shared" si="28"/>
        <v>0</v>
      </c>
      <c r="BH55" s="10">
        <f t="shared" si="28"/>
        <v>0</v>
      </c>
      <c r="BI55" s="10">
        <f t="shared" si="28"/>
        <v>0</v>
      </c>
      <c r="BJ55" s="10">
        <f t="shared" si="28"/>
        <v>0</v>
      </c>
      <c r="BK55" s="10">
        <f t="shared" si="28"/>
        <v>0</v>
      </c>
      <c r="BL55" s="10">
        <f t="shared" si="28"/>
        <v>0</v>
      </c>
      <c r="BM55" s="10">
        <f t="shared" si="28"/>
        <v>0</v>
      </c>
      <c r="BN55" s="10">
        <f t="shared" si="28"/>
        <v>0</v>
      </c>
      <c r="BO55" s="10">
        <f t="shared" si="28"/>
        <v>0</v>
      </c>
      <c r="BP55" s="10">
        <f t="shared" si="28"/>
        <v>0</v>
      </c>
      <c r="BQ55" s="10">
        <f t="shared" si="28"/>
        <v>0</v>
      </c>
      <c r="BR55" s="10">
        <f t="shared" si="28"/>
        <v>0</v>
      </c>
      <c r="BS55" s="10">
        <f t="shared" si="27"/>
        <v>0</v>
      </c>
      <c r="BT55" s="10">
        <f t="shared" si="27"/>
        <v>0</v>
      </c>
      <c r="BU55" s="10">
        <f t="shared" si="27"/>
        <v>0</v>
      </c>
      <c r="BV55" s="10">
        <f t="shared" si="27"/>
        <v>0</v>
      </c>
      <c r="BW55" s="10">
        <f t="shared" si="27"/>
        <v>0</v>
      </c>
      <c r="BX55" s="10">
        <f t="shared" si="27"/>
        <v>0</v>
      </c>
      <c r="BY55" s="10">
        <f t="shared" si="27"/>
        <v>0</v>
      </c>
      <c r="BZ55" s="10">
        <f t="shared" si="27"/>
        <v>0</v>
      </c>
    </row>
    <row r="56" spans="1:78">
      <c r="A56">
        <f>Grades!A56</f>
        <v>0</v>
      </c>
      <c r="B56">
        <f>Grades!B56</f>
        <v>0</v>
      </c>
      <c r="C56">
        <f>Grades!C56</f>
        <v>0</v>
      </c>
      <c r="D56" s="9">
        <f t="shared" si="8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9"/>
        <v>0</v>
      </c>
      <c r="AC56" s="10">
        <f t="shared" si="10"/>
        <v>0</v>
      </c>
      <c r="AD56" s="10">
        <f t="shared" si="11"/>
        <v>0</v>
      </c>
      <c r="AE56" s="10">
        <f t="shared" si="12"/>
        <v>0</v>
      </c>
      <c r="AF56" s="10">
        <f t="shared" si="13"/>
        <v>0</v>
      </c>
      <c r="AG56" s="10">
        <f t="shared" si="14"/>
        <v>0</v>
      </c>
      <c r="AH56" s="10">
        <f t="shared" si="15"/>
        <v>0</v>
      </c>
      <c r="AI56" s="10">
        <f t="shared" si="16"/>
        <v>0</v>
      </c>
      <c r="AJ56" s="10">
        <f t="shared" si="17"/>
        <v>0</v>
      </c>
      <c r="AK56" s="10">
        <f t="shared" si="18"/>
        <v>0</v>
      </c>
      <c r="AL56" s="10">
        <f t="shared" si="19"/>
        <v>0</v>
      </c>
      <c r="AM56" s="10">
        <f t="shared" si="20"/>
        <v>0</v>
      </c>
      <c r="BC56" s="10">
        <f t="shared" si="28"/>
        <v>0</v>
      </c>
      <c r="BD56" s="10">
        <f t="shared" si="28"/>
        <v>0</v>
      </c>
      <c r="BE56" s="10">
        <f t="shared" si="28"/>
        <v>0</v>
      </c>
      <c r="BF56" s="10">
        <f t="shared" si="28"/>
        <v>0</v>
      </c>
      <c r="BG56" s="10">
        <f t="shared" si="28"/>
        <v>0</v>
      </c>
      <c r="BH56" s="10">
        <f t="shared" si="28"/>
        <v>0</v>
      </c>
      <c r="BI56" s="10">
        <f t="shared" si="28"/>
        <v>0</v>
      </c>
      <c r="BJ56" s="10">
        <f t="shared" si="28"/>
        <v>0</v>
      </c>
      <c r="BK56" s="10">
        <f t="shared" si="28"/>
        <v>0</v>
      </c>
      <c r="BL56" s="10">
        <f t="shared" si="28"/>
        <v>0</v>
      </c>
      <c r="BM56" s="10">
        <f t="shared" si="28"/>
        <v>0</v>
      </c>
      <c r="BN56" s="10">
        <f t="shared" si="28"/>
        <v>0</v>
      </c>
      <c r="BO56" s="10">
        <f t="shared" si="28"/>
        <v>0</v>
      </c>
      <c r="BP56" s="10">
        <f t="shared" si="28"/>
        <v>0</v>
      </c>
      <c r="BQ56" s="10">
        <f t="shared" si="28"/>
        <v>0</v>
      </c>
      <c r="BR56" s="10">
        <f t="shared" si="28"/>
        <v>0</v>
      </c>
      <c r="BS56" s="10">
        <f t="shared" si="27"/>
        <v>0</v>
      </c>
      <c r="BT56" s="10">
        <f t="shared" si="27"/>
        <v>0</v>
      </c>
      <c r="BU56" s="10">
        <f t="shared" si="27"/>
        <v>0</v>
      </c>
      <c r="BV56" s="10">
        <f t="shared" si="27"/>
        <v>0</v>
      </c>
      <c r="BW56" s="10">
        <f t="shared" si="27"/>
        <v>0</v>
      </c>
      <c r="BX56" s="10">
        <f t="shared" si="27"/>
        <v>0</v>
      </c>
      <c r="BY56" s="10">
        <f t="shared" si="27"/>
        <v>0</v>
      </c>
      <c r="BZ56" s="10">
        <f t="shared" si="27"/>
        <v>0</v>
      </c>
    </row>
    <row r="57" spans="1:78">
      <c r="A57">
        <f>Grades!A57</f>
        <v>0</v>
      </c>
      <c r="B57">
        <f>Grades!B57</f>
        <v>0</v>
      </c>
      <c r="C57">
        <f>Grades!C57</f>
        <v>0</v>
      </c>
      <c r="D57" s="9">
        <f t="shared" si="8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9"/>
        <v>0</v>
      </c>
      <c r="AC57" s="10">
        <f t="shared" si="10"/>
        <v>0</v>
      </c>
      <c r="AD57" s="10">
        <f t="shared" si="11"/>
        <v>0</v>
      </c>
      <c r="AE57" s="10">
        <f t="shared" si="12"/>
        <v>0</v>
      </c>
      <c r="AF57" s="10">
        <f t="shared" si="13"/>
        <v>0</v>
      </c>
      <c r="AG57" s="10">
        <f t="shared" si="14"/>
        <v>0</v>
      </c>
      <c r="AH57" s="10">
        <f t="shared" si="15"/>
        <v>0</v>
      </c>
      <c r="AI57" s="10">
        <f t="shared" si="16"/>
        <v>0</v>
      </c>
      <c r="AJ57" s="10">
        <f t="shared" si="17"/>
        <v>0</v>
      </c>
      <c r="AK57" s="10">
        <f t="shared" si="18"/>
        <v>0</v>
      </c>
      <c r="AL57" s="10">
        <f t="shared" si="19"/>
        <v>0</v>
      </c>
      <c r="AM57" s="10">
        <f t="shared" si="20"/>
        <v>0</v>
      </c>
      <c r="BC57" s="10">
        <f t="shared" si="28"/>
        <v>0</v>
      </c>
      <c r="BD57" s="10">
        <f t="shared" si="28"/>
        <v>0</v>
      </c>
      <c r="BE57" s="10">
        <f t="shared" si="28"/>
        <v>0</v>
      </c>
      <c r="BF57" s="10">
        <f t="shared" si="28"/>
        <v>0</v>
      </c>
      <c r="BG57" s="10">
        <f t="shared" si="28"/>
        <v>0</v>
      </c>
      <c r="BH57" s="10">
        <f t="shared" si="28"/>
        <v>0</v>
      </c>
      <c r="BI57" s="10">
        <f t="shared" si="28"/>
        <v>0</v>
      </c>
      <c r="BJ57" s="10">
        <f t="shared" si="28"/>
        <v>0</v>
      </c>
      <c r="BK57" s="10">
        <f t="shared" si="28"/>
        <v>0</v>
      </c>
      <c r="BL57" s="10">
        <f t="shared" si="28"/>
        <v>0</v>
      </c>
      <c r="BM57" s="10">
        <f t="shared" si="28"/>
        <v>0</v>
      </c>
      <c r="BN57" s="10">
        <f t="shared" si="28"/>
        <v>0</v>
      </c>
      <c r="BO57" s="10">
        <f t="shared" si="28"/>
        <v>0</v>
      </c>
      <c r="BP57" s="10">
        <f t="shared" si="28"/>
        <v>0</v>
      </c>
      <c r="BQ57" s="10">
        <f t="shared" si="28"/>
        <v>0</v>
      </c>
      <c r="BR57" s="10">
        <f t="shared" si="28"/>
        <v>0</v>
      </c>
      <c r="BS57" s="10">
        <f t="shared" si="27"/>
        <v>0</v>
      </c>
      <c r="BT57" s="10">
        <f t="shared" si="27"/>
        <v>0</v>
      </c>
      <c r="BU57" s="10">
        <f t="shared" si="27"/>
        <v>0</v>
      </c>
      <c r="BV57" s="10">
        <f t="shared" si="27"/>
        <v>0</v>
      </c>
      <c r="BW57" s="10">
        <f t="shared" si="27"/>
        <v>0</v>
      </c>
      <c r="BX57" s="10">
        <f t="shared" si="27"/>
        <v>0</v>
      </c>
      <c r="BY57" s="10">
        <f t="shared" si="27"/>
        <v>0</v>
      </c>
      <c r="BZ57" s="10">
        <f t="shared" si="27"/>
        <v>0</v>
      </c>
    </row>
    <row r="58" spans="1:78">
      <c r="A58">
        <f>Grades!A58</f>
        <v>0</v>
      </c>
      <c r="B58">
        <f>Grades!B58</f>
        <v>0</v>
      </c>
      <c r="C58">
        <f>Grades!C58</f>
        <v>0</v>
      </c>
      <c r="D58" s="9">
        <f t="shared" si="8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9"/>
        <v>0</v>
      </c>
      <c r="AC58" s="10">
        <f t="shared" si="10"/>
        <v>0</v>
      </c>
      <c r="AD58" s="10">
        <f t="shared" si="11"/>
        <v>0</v>
      </c>
      <c r="AE58" s="10">
        <f t="shared" si="12"/>
        <v>0</v>
      </c>
      <c r="AF58" s="10">
        <f t="shared" si="13"/>
        <v>0</v>
      </c>
      <c r="AG58" s="10">
        <f t="shared" si="14"/>
        <v>0</v>
      </c>
      <c r="AH58" s="10">
        <f t="shared" si="15"/>
        <v>0</v>
      </c>
      <c r="AI58" s="10">
        <f t="shared" si="16"/>
        <v>0</v>
      </c>
      <c r="AJ58" s="10">
        <f t="shared" si="17"/>
        <v>0</v>
      </c>
      <c r="AK58" s="10">
        <f t="shared" si="18"/>
        <v>0</v>
      </c>
      <c r="AL58" s="10">
        <f t="shared" si="19"/>
        <v>0</v>
      </c>
      <c r="AM58" s="10">
        <f t="shared" si="20"/>
        <v>0</v>
      </c>
      <c r="BC58" s="10">
        <f t="shared" si="28"/>
        <v>0</v>
      </c>
      <c r="BD58" s="10">
        <f t="shared" si="28"/>
        <v>0</v>
      </c>
      <c r="BE58" s="10">
        <f t="shared" si="28"/>
        <v>0</v>
      </c>
      <c r="BF58" s="10">
        <f t="shared" si="28"/>
        <v>0</v>
      </c>
      <c r="BG58" s="10">
        <f t="shared" si="28"/>
        <v>0</v>
      </c>
      <c r="BH58" s="10">
        <f t="shared" si="28"/>
        <v>0</v>
      </c>
      <c r="BI58" s="10">
        <f t="shared" si="28"/>
        <v>0</v>
      </c>
      <c r="BJ58" s="10">
        <f t="shared" si="28"/>
        <v>0</v>
      </c>
      <c r="BK58" s="10">
        <f t="shared" si="28"/>
        <v>0</v>
      </c>
      <c r="BL58" s="10">
        <f t="shared" si="28"/>
        <v>0</v>
      </c>
      <c r="BM58" s="10">
        <f t="shared" si="28"/>
        <v>0</v>
      </c>
      <c r="BN58" s="10">
        <f t="shared" si="28"/>
        <v>0</v>
      </c>
      <c r="BO58" s="10">
        <f t="shared" si="28"/>
        <v>0</v>
      </c>
      <c r="BP58" s="10">
        <f t="shared" si="28"/>
        <v>0</v>
      </c>
      <c r="BQ58" s="10">
        <f t="shared" si="28"/>
        <v>0</v>
      </c>
      <c r="BR58" s="10">
        <f t="shared" si="28"/>
        <v>0</v>
      </c>
      <c r="BS58" s="10">
        <f t="shared" si="27"/>
        <v>0</v>
      </c>
      <c r="BT58" s="10">
        <f t="shared" si="27"/>
        <v>0</v>
      </c>
      <c r="BU58" s="10">
        <f t="shared" si="27"/>
        <v>0</v>
      </c>
      <c r="BV58" s="10">
        <f t="shared" si="27"/>
        <v>0</v>
      </c>
      <c r="BW58" s="10">
        <f t="shared" si="27"/>
        <v>0</v>
      </c>
      <c r="BX58" s="10">
        <f t="shared" si="27"/>
        <v>0</v>
      </c>
      <c r="BY58" s="10">
        <f t="shared" si="27"/>
        <v>0</v>
      </c>
      <c r="BZ58" s="10">
        <f t="shared" si="27"/>
        <v>0</v>
      </c>
    </row>
    <row r="59" spans="1:78">
      <c r="A59">
        <f>Grades!A59</f>
        <v>0</v>
      </c>
      <c r="B59">
        <f>Grades!B59</f>
        <v>0</v>
      </c>
      <c r="C59">
        <f>Grades!C59</f>
        <v>0</v>
      </c>
      <c r="D59" s="9">
        <f t="shared" si="8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9"/>
        <v>0</v>
      </c>
      <c r="AC59" s="10">
        <f t="shared" si="10"/>
        <v>0</v>
      </c>
      <c r="AD59" s="10">
        <f t="shared" si="11"/>
        <v>0</v>
      </c>
      <c r="AE59" s="10">
        <f t="shared" si="12"/>
        <v>0</v>
      </c>
      <c r="AF59" s="10">
        <f t="shared" si="13"/>
        <v>0</v>
      </c>
      <c r="AG59" s="10">
        <f t="shared" si="14"/>
        <v>0</v>
      </c>
      <c r="AH59" s="10">
        <f t="shared" si="15"/>
        <v>0</v>
      </c>
      <c r="AI59" s="10">
        <f t="shared" si="16"/>
        <v>0</v>
      </c>
      <c r="AJ59" s="10">
        <f t="shared" si="17"/>
        <v>0</v>
      </c>
      <c r="AK59" s="10">
        <f t="shared" si="18"/>
        <v>0</v>
      </c>
      <c r="AL59" s="10">
        <f t="shared" si="19"/>
        <v>0</v>
      </c>
      <c r="AM59" s="10">
        <f t="shared" si="20"/>
        <v>0</v>
      </c>
      <c r="BC59" s="10">
        <f t="shared" si="28"/>
        <v>0</v>
      </c>
      <c r="BD59" s="10">
        <f t="shared" si="28"/>
        <v>0</v>
      </c>
      <c r="BE59" s="10">
        <f t="shared" si="28"/>
        <v>0</v>
      </c>
      <c r="BF59" s="10">
        <f t="shared" si="28"/>
        <v>0</v>
      </c>
      <c r="BG59" s="10">
        <f t="shared" si="28"/>
        <v>0</v>
      </c>
      <c r="BH59" s="10">
        <f t="shared" si="28"/>
        <v>0</v>
      </c>
      <c r="BI59" s="10">
        <f t="shared" si="28"/>
        <v>0</v>
      </c>
      <c r="BJ59" s="10">
        <f t="shared" si="28"/>
        <v>0</v>
      </c>
      <c r="BK59" s="10">
        <f t="shared" si="28"/>
        <v>0</v>
      </c>
      <c r="BL59" s="10">
        <f t="shared" si="28"/>
        <v>0</v>
      </c>
      <c r="BM59" s="10">
        <f t="shared" si="28"/>
        <v>0</v>
      </c>
      <c r="BN59" s="10">
        <f t="shared" si="28"/>
        <v>0</v>
      </c>
      <c r="BO59" s="10">
        <f t="shared" si="28"/>
        <v>0</v>
      </c>
      <c r="BP59" s="10">
        <f t="shared" si="28"/>
        <v>0</v>
      </c>
      <c r="BQ59" s="10">
        <f t="shared" si="28"/>
        <v>0</v>
      </c>
      <c r="BR59" s="10">
        <f t="shared" ref="BR59:BZ74" si="29">IF(BR$7&gt;0,SUMIF($E$8:$Z$8,BR$6,$E59:$Z59)/BR$7,0)</f>
        <v>0</v>
      </c>
      <c r="BS59" s="10">
        <f t="shared" si="29"/>
        <v>0</v>
      </c>
      <c r="BT59" s="10">
        <f t="shared" si="29"/>
        <v>0</v>
      </c>
      <c r="BU59" s="10">
        <f t="shared" si="29"/>
        <v>0</v>
      </c>
      <c r="BV59" s="10">
        <f t="shared" si="29"/>
        <v>0</v>
      </c>
      <c r="BW59" s="10">
        <f t="shared" si="29"/>
        <v>0</v>
      </c>
      <c r="BX59" s="10">
        <f t="shared" si="29"/>
        <v>0</v>
      </c>
      <c r="BY59" s="10">
        <f t="shared" si="29"/>
        <v>0</v>
      </c>
      <c r="BZ59" s="10">
        <f t="shared" si="29"/>
        <v>0</v>
      </c>
    </row>
    <row r="60" spans="1:78">
      <c r="A60">
        <f>Grades!A60</f>
        <v>0</v>
      </c>
      <c r="B60">
        <f>Grades!B60</f>
        <v>0</v>
      </c>
      <c r="C60">
        <f>Grades!C60</f>
        <v>0</v>
      </c>
      <c r="D60" s="9">
        <f t="shared" si="8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9"/>
        <v>0</v>
      </c>
      <c r="AC60" s="10">
        <f t="shared" si="10"/>
        <v>0</v>
      </c>
      <c r="AD60" s="10">
        <f t="shared" si="11"/>
        <v>0</v>
      </c>
      <c r="AE60" s="10">
        <f t="shared" si="12"/>
        <v>0</v>
      </c>
      <c r="AF60" s="10">
        <f t="shared" si="13"/>
        <v>0</v>
      </c>
      <c r="AG60" s="10">
        <f t="shared" si="14"/>
        <v>0</v>
      </c>
      <c r="AH60" s="10">
        <f t="shared" si="15"/>
        <v>0</v>
      </c>
      <c r="AI60" s="10">
        <f t="shared" si="16"/>
        <v>0</v>
      </c>
      <c r="AJ60" s="10">
        <f t="shared" si="17"/>
        <v>0</v>
      </c>
      <c r="AK60" s="10">
        <f t="shared" si="18"/>
        <v>0</v>
      </c>
      <c r="AL60" s="10">
        <f t="shared" si="19"/>
        <v>0</v>
      </c>
      <c r="AM60" s="10">
        <f t="shared" si="20"/>
        <v>0</v>
      </c>
      <c r="BC60" s="10">
        <f t="shared" ref="BC60:BR75" si="30">IF(BC$7&gt;0,SUMIF($E$8:$Z$8,BC$6,$E60:$Z60)/BC$7,0)</f>
        <v>0</v>
      </c>
      <c r="BD60" s="10">
        <f t="shared" si="30"/>
        <v>0</v>
      </c>
      <c r="BE60" s="10">
        <f t="shared" si="30"/>
        <v>0</v>
      </c>
      <c r="BF60" s="10">
        <f t="shared" si="30"/>
        <v>0</v>
      </c>
      <c r="BG60" s="10">
        <f t="shared" si="30"/>
        <v>0</v>
      </c>
      <c r="BH60" s="10">
        <f t="shared" si="30"/>
        <v>0</v>
      </c>
      <c r="BI60" s="10">
        <f t="shared" si="30"/>
        <v>0</v>
      </c>
      <c r="BJ60" s="10">
        <f t="shared" si="30"/>
        <v>0</v>
      </c>
      <c r="BK60" s="10">
        <f t="shared" si="30"/>
        <v>0</v>
      </c>
      <c r="BL60" s="10">
        <f t="shared" si="30"/>
        <v>0</v>
      </c>
      <c r="BM60" s="10">
        <f t="shared" si="30"/>
        <v>0</v>
      </c>
      <c r="BN60" s="10">
        <f t="shared" si="30"/>
        <v>0</v>
      </c>
      <c r="BO60" s="10">
        <f t="shared" si="30"/>
        <v>0</v>
      </c>
      <c r="BP60" s="10">
        <f t="shared" si="30"/>
        <v>0</v>
      </c>
      <c r="BQ60" s="10">
        <f t="shared" si="30"/>
        <v>0</v>
      </c>
      <c r="BR60" s="10">
        <f t="shared" si="30"/>
        <v>0</v>
      </c>
      <c r="BS60" s="10">
        <f t="shared" si="29"/>
        <v>0</v>
      </c>
      <c r="BT60" s="10">
        <f t="shared" si="29"/>
        <v>0</v>
      </c>
      <c r="BU60" s="10">
        <f t="shared" si="29"/>
        <v>0</v>
      </c>
      <c r="BV60" s="10">
        <f t="shared" si="29"/>
        <v>0</v>
      </c>
      <c r="BW60" s="10">
        <f t="shared" si="29"/>
        <v>0</v>
      </c>
      <c r="BX60" s="10">
        <f t="shared" si="29"/>
        <v>0</v>
      </c>
      <c r="BY60" s="10">
        <f t="shared" si="29"/>
        <v>0</v>
      </c>
      <c r="BZ60" s="10">
        <f t="shared" si="29"/>
        <v>0</v>
      </c>
    </row>
    <row r="61" spans="1:78">
      <c r="A61">
        <f>Grades!A61</f>
        <v>0</v>
      </c>
      <c r="B61">
        <f>Grades!B61</f>
        <v>0</v>
      </c>
      <c r="C61">
        <f>Grades!C61</f>
        <v>0</v>
      </c>
      <c r="D61" s="9">
        <f t="shared" si="8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9"/>
        <v>0</v>
      </c>
      <c r="AC61" s="10">
        <f t="shared" si="10"/>
        <v>0</v>
      </c>
      <c r="AD61" s="10">
        <f t="shared" si="11"/>
        <v>0</v>
      </c>
      <c r="AE61" s="10">
        <f t="shared" si="12"/>
        <v>0</v>
      </c>
      <c r="AF61" s="10">
        <f t="shared" si="13"/>
        <v>0</v>
      </c>
      <c r="AG61" s="10">
        <f t="shared" si="14"/>
        <v>0</v>
      </c>
      <c r="AH61" s="10">
        <f t="shared" si="15"/>
        <v>0</v>
      </c>
      <c r="AI61" s="10">
        <f t="shared" si="16"/>
        <v>0</v>
      </c>
      <c r="AJ61" s="10">
        <f t="shared" si="17"/>
        <v>0</v>
      </c>
      <c r="AK61" s="10">
        <f t="shared" si="18"/>
        <v>0</v>
      </c>
      <c r="AL61" s="10">
        <f t="shared" si="19"/>
        <v>0</v>
      </c>
      <c r="AM61" s="10">
        <f t="shared" si="20"/>
        <v>0</v>
      </c>
      <c r="BC61" s="10">
        <f t="shared" si="30"/>
        <v>0</v>
      </c>
      <c r="BD61" s="10">
        <f t="shared" si="30"/>
        <v>0</v>
      </c>
      <c r="BE61" s="10">
        <f t="shared" si="30"/>
        <v>0</v>
      </c>
      <c r="BF61" s="10">
        <f t="shared" si="30"/>
        <v>0</v>
      </c>
      <c r="BG61" s="10">
        <f t="shared" si="30"/>
        <v>0</v>
      </c>
      <c r="BH61" s="10">
        <f t="shared" si="30"/>
        <v>0</v>
      </c>
      <c r="BI61" s="10">
        <f t="shared" si="30"/>
        <v>0</v>
      </c>
      <c r="BJ61" s="10">
        <f t="shared" si="30"/>
        <v>0</v>
      </c>
      <c r="BK61" s="10">
        <f t="shared" si="30"/>
        <v>0</v>
      </c>
      <c r="BL61" s="10">
        <f t="shared" si="30"/>
        <v>0</v>
      </c>
      <c r="BM61" s="10">
        <f t="shared" si="30"/>
        <v>0</v>
      </c>
      <c r="BN61" s="10">
        <f t="shared" si="30"/>
        <v>0</v>
      </c>
      <c r="BO61" s="10">
        <f t="shared" si="30"/>
        <v>0</v>
      </c>
      <c r="BP61" s="10">
        <f t="shared" si="30"/>
        <v>0</v>
      </c>
      <c r="BQ61" s="10">
        <f t="shared" si="30"/>
        <v>0</v>
      </c>
      <c r="BR61" s="10">
        <f t="shared" si="30"/>
        <v>0</v>
      </c>
      <c r="BS61" s="10">
        <f t="shared" si="29"/>
        <v>0</v>
      </c>
      <c r="BT61" s="10">
        <f t="shared" si="29"/>
        <v>0</v>
      </c>
      <c r="BU61" s="10">
        <f t="shared" si="29"/>
        <v>0</v>
      </c>
      <c r="BV61" s="10">
        <f t="shared" si="29"/>
        <v>0</v>
      </c>
      <c r="BW61" s="10">
        <f t="shared" si="29"/>
        <v>0</v>
      </c>
      <c r="BX61" s="10">
        <f t="shared" si="29"/>
        <v>0</v>
      </c>
      <c r="BY61" s="10">
        <f t="shared" si="29"/>
        <v>0</v>
      </c>
      <c r="BZ61" s="10">
        <f t="shared" si="29"/>
        <v>0</v>
      </c>
    </row>
    <row r="62" spans="1:78">
      <c r="A62">
        <f>Grades!A62</f>
        <v>0</v>
      </c>
      <c r="B62">
        <f>Grades!B62</f>
        <v>0</v>
      </c>
      <c r="C62">
        <f>Grades!C62</f>
        <v>0</v>
      </c>
      <c r="D62" s="9">
        <f t="shared" si="8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9"/>
        <v>0</v>
      </c>
      <c r="AC62" s="10">
        <f t="shared" si="10"/>
        <v>0</v>
      </c>
      <c r="AD62" s="10">
        <f t="shared" si="11"/>
        <v>0</v>
      </c>
      <c r="AE62" s="10">
        <f t="shared" si="12"/>
        <v>0</v>
      </c>
      <c r="AF62" s="10">
        <f t="shared" si="13"/>
        <v>0</v>
      </c>
      <c r="AG62" s="10">
        <f t="shared" si="14"/>
        <v>0</v>
      </c>
      <c r="AH62" s="10">
        <f t="shared" si="15"/>
        <v>0</v>
      </c>
      <c r="AI62" s="10">
        <f t="shared" si="16"/>
        <v>0</v>
      </c>
      <c r="AJ62" s="10">
        <f t="shared" si="17"/>
        <v>0</v>
      </c>
      <c r="AK62" s="10">
        <f t="shared" si="18"/>
        <v>0</v>
      </c>
      <c r="AL62" s="10">
        <f t="shared" si="19"/>
        <v>0</v>
      </c>
      <c r="AM62" s="10">
        <f t="shared" si="20"/>
        <v>0</v>
      </c>
      <c r="BC62" s="10">
        <f t="shared" si="30"/>
        <v>0</v>
      </c>
      <c r="BD62" s="10">
        <f t="shared" si="30"/>
        <v>0</v>
      </c>
      <c r="BE62" s="10">
        <f t="shared" si="30"/>
        <v>0</v>
      </c>
      <c r="BF62" s="10">
        <f t="shared" si="30"/>
        <v>0</v>
      </c>
      <c r="BG62" s="10">
        <f t="shared" si="30"/>
        <v>0</v>
      </c>
      <c r="BH62" s="10">
        <f t="shared" si="30"/>
        <v>0</v>
      </c>
      <c r="BI62" s="10">
        <f t="shared" si="30"/>
        <v>0</v>
      </c>
      <c r="BJ62" s="10">
        <f t="shared" si="30"/>
        <v>0</v>
      </c>
      <c r="BK62" s="10">
        <f t="shared" si="30"/>
        <v>0</v>
      </c>
      <c r="BL62" s="10">
        <f t="shared" si="30"/>
        <v>0</v>
      </c>
      <c r="BM62" s="10">
        <f t="shared" si="30"/>
        <v>0</v>
      </c>
      <c r="BN62" s="10">
        <f t="shared" si="30"/>
        <v>0</v>
      </c>
      <c r="BO62" s="10">
        <f t="shared" si="30"/>
        <v>0</v>
      </c>
      <c r="BP62" s="10">
        <f t="shared" si="30"/>
        <v>0</v>
      </c>
      <c r="BQ62" s="10">
        <f t="shared" si="30"/>
        <v>0</v>
      </c>
      <c r="BR62" s="10">
        <f t="shared" si="30"/>
        <v>0</v>
      </c>
      <c r="BS62" s="10">
        <f t="shared" si="29"/>
        <v>0</v>
      </c>
      <c r="BT62" s="10">
        <f t="shared" si="29"/>
        <v>0</v>
      </c>
      <c r="BU62" s="10">
        <f t="shared" si="29"/>
        <v>0</v>
      </c>
      <c r="BV62" s="10">
        <f t="shared" si="29"/>
        <v>0</v>
      </c>
      <c r="BW62" s="10">
        <f t="shared" si="29"/>
        <v>0</v>
      </c>
      <c r="BX62" s="10">
        <f t="shared" si="29"/>
        <v>0</v>
      </c>
      <c r="BY62" s="10">
        <f t="shared" si="29"/>
        <v>0</v>
      </c>
      <c r="BZ62" s="10">
        <f t="shared" si="29"/>
        <v>0</v>
      </c>
    </row>
    <row r="63" spans="1:78">
      <c r="A63">
        <f>Grades!A63</f>
        <v>0</v>
      </c>
      <c r="B63">
        <f>Grades!B63</f>
        <v>0</v>
      </c>
      <c r="C63">
        <f>Grades!C63</f>
        <v>0</v>
      </c>
      <c r="D63" s="9">
        <f t="shared" si="8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9"/>
        <v>0</v>
      </c>
      <c r="AC63" s="10">
        <f t="shared" si="10"/>
        <v>0</v>
      </c>
      <c r="AD63" s="10">
        <f t="shared" si="11"/>
        <v>0</v>
      </c>
      <c r="AE63" s="10">
        <f t="shared" si="12"/>
        <v>0</v>
      </c>
      <c r="AF63" s="10">
        <f t="shared" si="13"/>
        <v>0</v>
      </c>
      <c r="AG63" s="10">
        <f t="shared" si="14"/>
        <v>0</v>
      </c>
      <c r="AH63" s="10">
        <f t="shared" si="15"/>
        <v>0</v>
      </c>
      <c r="AI63" s="10">
        <f t="shared" si="16"/>
        <v>0</v>
      </c>
      <c r="AJ63" s="10">
        <f t="shared" si="17"/>
        <v>0</v>
      </c>
      <c r="AK63" s="10">
        <f t="shared" si="18"/>
        <v>0</v>
      </c>
      <c r="AL63" s="10">
        <f t="shared" si="19"/>
        <v>0</v>
      </c>
      <c r="AM63" s="10">
        <f t="shared" si="20"/>
        <v>0</v>
      </c>
      <c r="BC63" s="10">
        <f t="shared" si="30"/>
        <v>0</v>
      </c>
      <c r="BD63" s="10">
        <f t="shared" si="30"/>
        <v>0</v>
      </c>
      <c r="BE63" s="10">
        <f t="shared" si="30"/>
        <v>0</v>
      </c>
      <c r="BF63" s="10">
        <f t="shared" si="30"/>
        <v>0</v>
      </c>
      <c r="BG63" s="10">
        <f t="shared" si="30"/>
        <v>0</v>
      </c>
      <c r="BH63" s="10">
        <f t="shared" si="30"/>
        <v>0</v>
      </c>
      <c r="BI63" s="10">
        <f t="shared" si="30"/>
        <v>0</v>
      </c>
      <c r="BJ63" s="10">
        <f t="shared" si="30"/>
        <v>0</v>
      </c>
      <c r="BK63" s="10">
        <f t="shared" si="30"/>
        <v>0</v>
      </c>
      <c r="BL63" s="10">
        <f t="shared" si="30"/>
        <v>0</v>
      </c>
      <c r="BM63" s="10">
        <f t="shared" si="30"/>
        <v>0</v>
      </c>
      <c r="BN63" s="10">
        <f t="shared" si="30"/>
        <v>0</v>
      </c>
      <c r="BO63" s="10">
        <f t="shared" si="30"/>
        <v>0</v>
      </c>
      <c r="BP63" s="10">
        <f t="shared" si="30"/>
        <v>0</v>
      </c>
      <c r="BQ63" s="10">
        <f t="shared" si="30"/>
        <v>0</v>
      </c>
      <c r="BR63" s="10">
        <f t="shared" si="30"/>
        <v>0</v>
      </c>
      <c r="BS63" s="10">
        <f t="shared" si="29"/>
        <v>0</v>
      </c>
      <c r="BT63" s="10">
        <f t="shared" si="29"/>
        <v>0</v>
      </c>
      <c r="BU63" s="10">
        <f t="shared" si="29"/>
        <v>0</v>
      </c>
      <c r="BV63" s="10">
        <f t="shared" si="29"/>
        <v>0</v>
      </c>
      <c r="BW63" s="10">
        <f t="shared" si="29"/>
        <v>0</v>
      </c>
      <c r="BX63" s="10">
        <f t="shared" si="29"/>
        <v>0</v>
      </c>
      <c r="BY63" s="10">
        <f t="shared" si="29"/>
        <v>0</v>
      </c>
      <c r="BZ63" s="10">
        <f t="shared" si="29"/>
        <v>0</v>
      </c>
    </row>
    <row r="64" spans="1:78">
      <c r="A64">
        <f>Grades!A64</f>
        <v>0</v>
      </c>
      <c r="B64">
        <f>Grades!B64</f>
        <v>0</v>
      </c>
      <c r="C64">
        <f>Grades!C64</f>
        <v>0</v>
      </c>
      <c r="D64" s="9">
        <f t="shared" si="8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9"/>
        <v>0</v>
      </c>
      <c r="AC64" s="10">
        <f t="shared" si="10"/>
        <v>0</v>
      </c>
      <c r="AD64" s="10">
        <f t="shared" si="11"/>
        <v>0</v>
      </c>
      <c r="AE64" s="10">
        <f t="shared" si="12"/>
        <v>0</v>
      </c>
      <c r="AF64" s="10">
        <f t="shared" si="13"/>
        <v>0</v>
      </c>
      <c r="AG64" s="10">
        <f t="shared" si="14"/>
        <v>0</v>
      </c>
      <c r="AH64" s="10">
        <f t="shared" si="15"/>
        <v>0</v>
      </c>
      <c r="AI64" s="10">
        <f t="shared" si="16"/>
        <v>0</v>
      </c>
      <c r="AJ64" s="10">
        <f t="shared" si="17"/>
        <v>0</v>
      </c>
      <c r="AK64" s="10">
        <f t="shared" si="18"/>
        <v>0</v>
      </c>
      <c r="AL64" s="10">
        <f t="shared" si="19"/>
        <v>0</v>
      </c>
      <c r="AM64" s="10">
        <f t="shared" si="20"/>
        <v>0</v>
      </c>
      <c r="BC64" s="10">
        <f t="shared" si="30"/>
        <v>0</v>
      </c>
      <c r="BD64" s="10">
        <f t="shared" si="30"/>
        <v>0</v>
      </c>
      <c r="BE64" s="10">
        <f t="shared" si="30"/>
        <v>0</v>
      </c>
      <c r="BF64" s="10">
        <f t="shared" si="30"/>
        <v>0</v>
      </c>
      <c r="BG64" s="10">
        <f t="shared" si="30"/>
        <v>0</v>
      </c>
      <c r="BH64" s="10">
        <f t="shared" si="30"/>
        <v>0</v>
      </c>
      <c r="BI64" s="10">
        <f t="shared" si="30"/>
        <v>0</v>
      </c>
      <c r="BJ64" s="10">
        <f t="shared" si="30"/>
        <v>0</v>
      </c>
      <c r="BK64" s="10">
        <f t="shared" si="30"/>
        <v>0</v>
      </c>
      <c r="BL64" s="10">
        <f t="shared" si="30"/>
        <v>0</v>
      </c>
      <c r="BM64" s="10">
        <f t="shared" si="30"/>
        <v>0</v>
      </c>
      <c r="BN64" s="10">
        <f t="shared" si="30"/>
        <v>0</v>
      </c>
      <c r="BO64" s="10">
        <f t="shared" si="30"/>
        <v>0</v>
      </c>
      <c r="BP64" s="10">
        <f t="shared" si="30"/>
        <v>0</v>
      </c>
      <c r="BQ64" s="10">
        <f t="shared" si="30"/>
        <v>0</v>
      </c>
      <c r="BR64" s="10">
        <f t="shared" si="30"/>
        <v>0</v>
      </c>
      <c r="BS64" s="10">
        <f t="shared" si="29"/>
        <v>0</v>
      </c>
      <c r="BT64" s="10">
        <f t="shared" si="29"/>
        <v>0</v>
      </c>
      <c r="BU64" s="10">
        <f t="shared" si="29"/>
        <v>0</v>
      </c>
      <c r="BV64" s="10">
        <f t="shared" si="29"/>
        <v>0</v>
      </c>
      <c r="BW64" s="10">
        <f t="shared" si="29"/>
        <v>0</v>
      </c>
      <c r="BX64" s="10">
        <f t="shared" si="29"/>
        <v>0</v>
      </c>
      <c r="BY64" s="10">
        <f t="shared" si="29"/>
        <v>0</v>
      </c>
      <c r="BZ64" s="10">
        <f t="shared" si="29"/>
        <v>0</v>
      </c>
    </row>
    <row r="65" spans="1:78">
      <c r="A65">
        <f>Grades!A65</f>
        <v>0</v>
      </c>
      <c r="B65">
        <f>Grades!B65</f>
        <v>0</v>
      </c>
      <c r="C65">
        <f>Grades!C65</f>
        <v>0</v>
      </c>
      <c r="D65" s="9">
        <f t="shared" si="8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9"/>
        <v>0</v>
      </c>
      <c r="AC65" s="10">
        <f t="shared" si="10"/>
        <v>0</v>
      </c>
      <c r="AD65" s="10">
        <f t="shared" si="11"/>
        <v>0</v>
      </c>
      <c r="AE65" s="10">
        <f t="shared" si="12"/>
        <v>0</v>
      </c>
      <c r="AF65" s="10">
        <f t="shared" si="13"/>
        <v>0</v>
      </c>
      <c r="AG65" s="10">
        <f t="shared" si="14"/>
        <v>0</v>
      </c>
      <c r="AH65" s="10">
        <f t="shared" si="15"/>
        <v>0</v>
      </c>
      <c r="AI65" s="10">
        <f t="shared" si="16"/>
        <v>0</v>
      </c>
      <c r="AJ65" s="10">
        <f t="shared" si="17"/>
        <v>0</v>
      </c>
      <c r="AK65" s="10">
        <f t="shared" si="18"/>
        <v>0</v>
      </c>
      <c r="AL65" s="10">
        <f t="shared" si="19"/>
        <v>0</v>
      </c>
      <c r="AM65" s="10">
        <f t="shared" si="20"/>
        <v>0</v>
      </c>
      <c r="BC65" s="10">
        <f t="shared" si="30"/>
        <v>0</v>
      </c>
      <c r="BD65" s="10">
        <f t="shared" si="30"/>
        <v>0</v>
      </c>
      <c r="BE65" s="10">
        <f t="shared" si="30"/>
        <v>0</v>
      </c>
      <c r="BF65" s="10">
        <f t="shared" si="30"/>
        <v>0</v>
      </c>
      <c r="BG65" s="10">
        <f t="shared" si="30"/>
        <v>0</v>
      </c>
      <c r="BH65" s="10">
        <f t="shared" si="30"/>
        <v>0</v>
      </c>
      <c r="BI65" s="10">
        <f t="shared" si="30"/>
        <v>0</v>
      </c>
      <c r="BJ65" s="10">
        <f t="shared" si="30"/>
        <v>0</v>
      </c>
      <c r="BK65" s="10">
        <f t="shared" si="30"/>
        <v>0</v>
      </c>
      <c r="BL65" s="10">
        <f t="shared" si="30"/>
        <v>0</v>
      </c>
      <c r="BM65" s="10">
        <f t="shared" si="30"/>
        <v>0</v>
      </c>
      <c r="BN65" s="10">
        <f t="shared" si="30"/>
        <v>0</v>
      </c>
      <c r="BO65" s="10">
        <f t="shared" si="30"/>
        <v>0</v>
      </c>
      <c r="BP65" s="10">
        <f t="shared" si="30"/>
        <v>0</v>
      </c>
      <c r="BQ65" s="10">
        <f t="shared" si="30"/>
        <v>0</v>
      </c>
      <c r="BR65" s="10">
        <f t="shared" si="30"/>
        <v>0</v>
      </c>
      <c r="BS65" s="10">
        <f t="shared" si="29"/>
        <v>0</v>
      </c>
      <c r="BT65" s="10">
        <f t="shared" si="29"/>
        <v>0</v>
      </c>
      <c r="BU65" s="10">
        <f t="shared" si="29"/>
        <v>0</v>
      </c>
      <c r="BV65" s="10">
        <f t="shared" si="29"/>
        <v>0</v>
      </c>
      <c r="BW65" s="10">
        <f t="shared" si="29"/>
        <v>0</v>
      </c>
      <c r="BX65" s="10">
        <f t="shared" si="29"/>
        <v>0</v>
      </c>
      <c r="BY65" s="10">
        <f t="shared" si="29"/>
        <v>0</v>
      </c>
      <c r="BZ65" s="10">
        <f t="shared" si="29"/>
        <v>0</v>
      </c>
    </row>
    <row r="66" spans="1:78">
      <c r="A66">
        <f>Grades!A66</f>
        <v>0</v>
      </c>
      <c r="B66">
        <f>Grades!B66</f>
        <v>0</v>
      </c>
      <c r="C66">
        <f>Grades!C66</f>
        <v>0</v>
      </c>
      <c r="D66" s="9">
        <f t="shared" si="8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9"/>
        <v>0</v>
      </c>
      <c r="AC66" s="10">
        <f t="shared" si="10"/>
        <v>0</v>
      </c>
      <c r="AD66" s="10">
        <f t="shared" si="11"/>
        <v>0</v>
      </c>
      <c r="AE66" s="10">
        <f t="shared" si="12"/>
        <v>0</v>
      </c>
      <c r="AF66" s="10">
        <f t="shared" si="13"/>
        <v>0</v>
      </c>
      <c r="AG66" s="10">
        <f t="shared" si="14"/>
        <v>0</v>
      </c>
      <c r="AH66" s="10">
        <f t="shared" si="15"/>
        <v>0</v>
      </c>
      <c r="AI66" s="10">
        <f t="shared" si="16"/>
        <v>0</v>
      </c>
      <c r="AJ66" s="10">
        <f t="shared" si="17"/>
        <v>0</v>
      </c>
      <c r="AK66" s="10">
        <f t="shared" si="18"/>
        <v>0</v>
      </c>
      <c r="AL66" s="10">
        <f t="shared" si="19"/>
        <v>0</v>
      </c>
      <c r="AM66" s="10">
        <f t="shared" si="20"/>
        <v>0</v>
      </c>
      <c r="BC66" s="10">
        <f t="shared" si="30"/>
        <v>0</v>
      </c>
      <c r="BD66" s="10">
        <f t="shared" si="30"/>
        <v>0</v>
      </c>
      <c r="BE66" s="10">
        <f t="shared" si="30"/>
        <v>0</v>
      </c>
      <c r="BF66" s="10">
        <f t="shared" si="30"/>
        <v>0</v>
      </c>
      <c r="BG66" s="10">
        <f t="shared" si="30"/>
        <v>0</v>
      </c>
      <c r="BH66" s="10">
        <f t="shared" si="30"/>
        <v>0</v>
      </c>
      <c r="BI66" s="10">
        <f t="shared" si="30"/>
        <v>0</v>
      </c>
      <c r="BJ66" s="10">
        <f t="shared" si="30"/>
        <v>0</v>
      </c>
      <c r="BK66" s="10">
        <f t="shared" si="30"/>
        <v>0</v>
      </c>
      <c r="BL66" s="10">
        <f t="shared" si="30"/>
        <v>0</v>
      </c>
      <c r="BM66" s="10">
        <f t="shared" si="30"/>
        <v>0</v>
      </c>
      <c r="BN66" s="10">
        <f t="shared" si="30"/>
        <v>0</v>
      </c>
      <c r="BO66" s="10">
        <f t="shared" si="30"/>
        <v>0</v>
      </c>
      <c r="BP66" s="10">
        <f t="shared" si="30"/>
        <v>0</v>
      </c>
      <c r="BQ66" s="10">
        <f t="shared" si="30"/>
        <v>0</v>
      </c>
      <c r="BR66" s="10">
        <f t="shared" si="30"/>
        <v>0</v>
      </c>
      <c r="BS66" s="10">
        <f t="shared" si="29"/>
        <v>0</v>
      </c>
      <c r="BT66" s="10">
        <f t="shared" si="29"/>
        <v>0</v>
      </c>
      <c r="BU66" s="10">
        <f t="shared" si="29"/>
        <v>0</v>
      </c>
      <c r="BV66" s="10">
        <f t="shared" si="29"/>
        <v>0</v>
      </c>
      <c r="BW66" s="10">
        <f t="shared" si="29"/>
        <v>0</v>
      </c>
      <c r="BX66" s="10">
        <f t="shared" si="29"/>
        <v>0</v>
      </c>
      <c r="BY66" s="10">
        <f t="shared" si="29"/>
        <v>0</v>
      </c>
      <c r="BZ66" s="10">
        <f t="shared" si="29"/>
        <v>0</v>
      </c>
    </row>
    <row r="67" spans="1:78">
      <c r="A67">
        <f>Grades!A67</f>
        <v>0</v>
      </c>
      <c r="B67">
        <f>Grades!B67</f>
        <v>0</v>
      </c>
      <c r="C67">
        <f>Grades!C67</f>
        <v>0</v>
      </c>
      <c r="D67" s="9">
        <f t="shared" si="8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9"/>
        <v>0</v>
      </c>
      <c r="AC67" s="10">
        <f t="shared" si="10"/>
        <v>0</v>
      </c>
      <c r="AD67" s="10">
        <f t="shared" si="11"/>
        <v>0</v>
      </c>
      <c r="AE67" s="10">
        <f t="shared" si="12"/>
        <v>0</v>
      </c>
      <c r="AF67" s="10">
        <f t="shared" si="13"/>
        <v>0</v>
      </c>
      <c r="AG67" s="10">
        <f t="shared" si="14"/>
        <v>0</v>
      </c>
      <c r="AH67" s="10">
        <f t="shared" si="15"/>
        <v>0</v>
      </c>
      <c r="AI67" s="10">
        <f t="shared" si="16"/>
        <v>0</v>
      </c>
      <c r="AJ67" s="10">
        <f t="shared" si="17"/>
        <v>0</v>
      </c>
      <c r="AK67" s="10">
        <f t="shared" si="18"/>
        <v>0</v>
      </c>
      <c r="AL67" s="10">
        <f t="shared" si="19"/>
        <v>0</v>
      </c>
      <c r="AM67" s="10">
        <f t="shared" si="20"/>
        <v>0</v>
      </c>
      <c r="BC67" s="10">
        <f t="shared" si="30"/>
        <v>0</v>
      </c>
      <c r="BD67" s="10">
        <f t="shared" si="30"/>
        <v>0</v>
      </c>
      <c r="BE67" s="10">
        <f t="shared" si="30"/>
        <v>0</v>
      </c>
      <c r="BF67" s="10">
        <f t="shared" si="30"/>
        <v>0</v>
      </c>
      <c r="BG67" s="10">
        <f t="shared" si="30"/>
        <v>0</v>
      </c>
      <c r="BH67" s="10">
        <f t="shared" si="30"/>
        <v>0</v>
      </c>
      <c r="BI67" s="10">
        <f t="shared" si="30"/>
        <v>0</v>
      </c>
      <c r="BJ67" s="10">
        <f t="shared" si="30"/>
        <v>0</v>
      </c>
      <c r="BK67" s="10">
        <f t="shared" si="30"/>
        <v>0</v>
      </c>
      <c r="BL67" s="10">
        <f t="shared" si="30"/>
        <v>0</v>
      </c>
      <c r="BM67" s="10">
        <f t="shared" si="30"/>
        <v>0</v>
      </c>
      <c r="BN67" s="10">
        <f t="shared" si="30"/>
        <v>0</v>
      </c>
      <c r="BO67" s="10">
        <f t="shared" si="30"/>
        <v>0</v>
      </c>
      <c r="BP67" s="10">
        <f t="shared" si="30"/>
        <v>0</v>
      </c>
      <c r="BQ67" s="10">
        <f t="shared" si="30"/>
        <v>0</v>
      </c>
      <c r="BR67" s="10">
        <f t="shared" si="30"/>
        <v>0</v>
      </c>
      <c r="BS67" s="10">
        <f t="shared" si="29"/>
        <v>0</v>
      </c>
      <c r="BT67" s="10">
        <f t="shared" si="29"/>
        <v>0</v>
      </c>
      <c r="BU67" s="10">
        <f t="shared" si="29"/>
        <v>0</v>
      </c>
      <c r="BV67" s="10">
        <f t="shared" si="29"/>
        <v>0</v>
      </c>
      <c r="BW67" s="10">
        <f t="shared" si="29"/>
        <v>0</v>
      </c>
      <c r="BX67" s="10">
        <f t="shared" si="29"/>
        <v>0</v>
      </c>
      <c r="BY67" s="10">
        <f t="shared" si="29"/>
        <v>0</v>
      </c>
      <c r="BZ67" s="10">
        <f t="shared" si="29"/>
        <v>0</v>
      </c>
    </row>
    <row r="68" spans="1:78">
      <c r="A68">
        <f>Grades!A68</f>
        <v>0</v>
      </c>
      <c r="B68">
        <f>Grades!B68</f>
        <v>0</v>
      </c>
      <c r="C68">
        <f>Grades!C68</f>
        <v>0</v>
      </c>
      <c r="D68" s="9">
        <f t="shared" si="8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9"/>
        <v>0</v>
      </c>
      <c r="AC68" s="10">
        <f t="shared" si="10"/>
        <v>0</v>
      </c>
      <c r="AD68" s="10">
        <f t="shared" si="11"/>
        <v>0</v>
      </c>
      <c r="AE68" s="10">
        <f t="shared" si="12"/>
        <v>0</v>
      </c>
      <c r="AF68" s="10">
        <f t="shared" si="13"/>
        <v>0</v>
      </c>
      <c r="AG68" s="10">
        <f t="shared" si="14"/>
        <v>0</v>
      </c>
      <c r="AH68" s="10">
        <f t="shared" si="15"/>
        <v>0</v>
      </c>
      <c r="AI68" s="10">
        <f t="shared" si="16"/>
        <v>0</v>
      </c>
      <c r="AJ68" s="10">
        <f t="shared" si="17"/>
        <v>0</v>
      </c>
      <c r="AK68" s="10">
        <f t="shared" si="18"/>
        <v>0</v>
      </c>
      <c r="AL68" s="10">
        <f t="shared" si="19"/>
        <v>0</v>
      </c>
      <c r="AM68" s="10">
        <f t="shared" si="20"/>
        <v>0</v>
      </c>
      <c r="BC68" s="10">
        <f t="shared" si="30"/>
        <v>0</v>
      </c>
      <c r="BD68" s="10">
        <f t="shared" si="30"/>
        <v>0</v>
      </c>
      <c r="BE68" s="10">
        <f t="shared" si="30"/>
        <v>0</v>
      </c>
      <c r="BF68" s="10">
        <f t="shared" si="30"/>
        <v>0</v>
      </c>
      <c r="BG68" s="10">
        <f t="shared" si="30"/>
        <v>0</v>
      </c>
      <c r="BH68" s="10">
        <f t="shared" si="30"/>
        <v>0</v>
      </c>
      <c r="BI68" s="10">
        <f t="shared" si="30"/>
        <v>0</v>
      </c>
      <c r="BJ68" s="10">
        <f t="shared" si="30"/>
        <v>0</v>
      </c>
      <c r="BK68" s="10">
        <f t="shared" si="30"/>
        <v>0</v>
      </c>
      <c r="BL68" s="10">
        <f t="shared" si="30"/>
        <v>0</v>
      </c>
      <c r="BM68" s="10">
        <f t="shared" si="30"/>
        <v>0</v>
      </c>
      <c r="BN68" s="10">
        <f t="shared" si="30"/>
        <v>0</v>
      </c>
      <c r="BO68" s="10">
        <f t="shared" si="30"/>
        <v>0</v>
      </c>
      <c r="BP68" s="10">
        <f t="shared" si="30"/>
        <v>0</v>
      </c>
      <c r="BQ68" s="10">
        <f t="shared" si="30"/>
        <v>0</v>
      </c>
      <c r="BR68" s="10">
        <f t="shared" si="30"/>
        <v>0</v>
      </c>
      <c r="BS68" s="10">
        <f t="shared" si="29"/>
        <v>0</v>
      </c>
      <c r="BT68" s="10">
        <f t="shared" si="29"/>
        <v>0</v>
      </c>
      <c r="BU68" s="10">
        <f t="shared" si="29"/>
        <v>0</v>
      </c>
      <c r="BV68" s="10">
        <f t="shared" si="29"/>
        <v>0</v>
      </c>
      <c r="BW68" s="10">
        <f t="shared" si="29"/>
        <v>0</v>
      </c>
      <c r="BX68" s="10">
        <f t="shared" si="29"/>
        <v>0</v>
      </c>
      <c r="BY68" s="10">
        <f t="shared" si="29"/>
        <v>0</v>
      </c>
      <c r="BZ68" s="10">
        <f t="shared" si="29"/>
        <v>0</v>
      </c>
    </row>
    <row r="69" spans="1:78">
      <c r="A69">
        <f>Grades!A69</f>
        <v>0</v>
      </c>
      <c r="B69">
        <f>Grades!B69</f>
        <v>0</v>
      </c>
      <c r="C69">
        <f>Grades!C69</f>
        <v>0</v>
      </c>
      <c r="D69" s="9">
        <f t="shared" si="8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9"/>
        <v>0</v>
      </c>
      <c r="AC69" s="10">
        <f t="shared" si="10"/>
        <v>0</v>
      </c>
      <c r="AD69" s="10">
        <f t="shared" si="11"/>
        <v>0</v>
      </c>
      <c r="AE69" s="10">
        <f t="shared" si="12"/>
        <v>0</v>
      </c>
      <c r="AF69" s="10">
        <f t="shared" si="13"/>
        <v>0</v>
      </c>
      <c r="AG69" s="10">
        <f t="shared" si="14"/>
        <v>0</v>
      </c>
      <c r="AH69" s="10">
        <f t="shared" si="15"/>
        <v>0</v>
      </c>
      <c r="AI69" s="10">
        <f t="shared" si="16"/>
        <v>0</v>
      </c>
      <c r="AJ69" s="10">
        <f t="shared" si="17"/>
        <v>0</v>
      </c>
      <c r="AK69" s="10">
        <f t="shared" si="18"/>
        <v>0</v>
      </c>
      <c r="AL69" s="10">
        <f t="shared" si="19"/>
        <v>0</v>
      </c>
      <c r="AM69" s="10">
        <f t="shared" si="20"/>
        <v>0</v>
      </c>
      <c r="BC69" s="10">
        <f t="shared" si="30"/>
        <v>0</v>
      </c>
      <c r="BD69" s="10">
        <f t="shared" si="30"/>
        <v>0</v>
      </c>
      <c r="BE69" s="10">
        <f t="shared" si="30"/>
        <v>0</v>
      </c>
      <c r="BF69" s="10">
        <f t="shared" si="30"/>
        <v>0</v>
      </c>
      <c r="BG69" s="10">
        <f t="shared" si="30"/>
        <v>0</v>
      </c>
      <c r="BH69" s="10">
        <f t="shared" si="30"/>
        <v>0</v>
      </c>
      <c r="BI69" s="10">
        <f t="shared" si="30"/>
        <v>0</v>
      </c>
      <c r="BJ69" s="10">
        <f t="shared" si="30"/>
        <v>0</v>
      </c>
      <c r="BK69" s="10">
        <f t="shared" si="30"/>
        <v>0</v>
      </c>
      <c r="BL69" s="10">
        <f t="shared" si="30"/>
        <v>0</v>
      </c>
      <c r="BM69" s="10">
        <f t="shared" si="30"/>
        <v>0</v>
      </c>
      <c r="BN69" s="10">
        <f t="shared" si="30"/>
        <v>0</v>
      </c>
      <c r="BO69" s="10">
        <f t="shared" si="30"/>
        <v>0</v>
      </c>
      <c r="BP69" s="10">
        <f t="shared" si="30"/>
        <v>0</v>
      </c>
      <c r="BQ69" s="10">
        <f t="shared" si="30"/>
        <v>0</v>
      </c>
      <c r="BR69" s="10">
        <f t="shared" si="30"/>
        <v>0</v>
      </c>
      <c r="BS69" s="10">
        <f t="shared" si="29"/>
        <v>0</v>
      </c>
      <c r="BT69" s="10">
        <f t="shared" si="29"/>
        <v>0</v>
      </c>
      <c r="BU69" s="10">
        <f t="shared" si="29"/>
        <v>0</v>
      </c>
      <c r="BV69" s="10">
        <f t="shared" si="29"/>
        <v>0</v>
      </c>
      <c r="BW69" s="10">
        <f t="shared" si="29"/>
        <v>0</v>
      </c>
      <c r="BX69" s="10">
        <f t="shared" si="29"/>
        <v>0</v>
      </c>
      <c r="BY69" s="10">
        <f t="shared" si="29"/>
        <v>0</v>
      </c>
      <c r="BZ69" s="10">
        <f t="shared" si="29"/>
        <v>0</v>
      </c>
    </row>
    <row r="70" spans="1:78">
      <c r="A70">
        <f>Grades!A70</f>
        <v>0</v>
      </c>
      <c r="B70">
        <f>Grades!B70</f>
        <v>0</v>
      </c>
      <c r="C70">
        <f>Grades!C70</f>
        <v>0</v>
      </c>
      <c r="D70" s="9">
        <f t="shared" si="8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9"/>
        <v>0</v>
      </c>
      <c r="AC70" s="10">
        <f t="shared" si="10"/>
        <v>0</v>
      </c>
      <c r="AD70" s="10">
        <f t="shared" si="11"/>
        <v>0</v>
      </c>
      <c r="AE70" s="10">
        <f t="shared" si="12"/>
        <v>0</v>
      </c>
      <c r="AF70" s="10">
        <f t="shared" si="13"/>
        <v>0</v>
      </c>
      <c r="AG70" s="10">
        <f t="shared" si="14"/>
        <v>0</v>
      </c>
      <c r="AH70" s="10">
        <f t="shared" si="15"/>
        <v>0</v>
      </c>
      <c r="AI70" s="10">
        <f t="shared" si="16"/>
        <v>0</v>
      </c>
      <c r="AJ70" s="10">
        <f t="shared" si="17"/>
        <v>0</v>
      </c>
      <c r="AK70" s="10">
        <f t="shared" si="18"/>
        <v>0</v>
      </c>
      <c r="AL70" s="10">
        <f t="shared" si="19"/>
        <v>0</v>
      </c>
      <c r="AM70" s="10">
        <f t="shared" si="20"/>
        <v>0</v>
      </c>
      <c r="BC70" s="10">
        <f t="shared" si="30"/>
        <v>0</v>
      </c>
      <c r="BD70" s="10">
        <f t="shared" si="30"/>
        <v>0</v>
      </c>
      <c r="BE70" s="10">
        <f t="shared" si="30"/>
        <v>0</v>
      </c>
      <c r="BF70" s="10">
        <f t="shared" si="30"/>
        <v>0</v>
      </c>
      <c r="BG70" s="10">
        <f t="shared" si="30"/>
        <v>0</v>
      </c>
      <c r="BH70" s="10">
        <f t="shared" si="30"/>
        <v>0</v>
      </c>
      <c r="BI70" s="10">
        <f t="shared" si="30"/>
        <v>0</v>
      </c>
      <c r="BJ70" s="10">
        <f t="shared" si="30"/>
        <v>0</v>
      </c>
      <c r="BK70" s="10">
        <f t="shared" si="30"/>
        <v>0</v>
      </c>
      <c r="BL70" s="10">
        <f t="shared" si="30"/>
        <v>0</v>
      </c>
      <c r="BM70" s="10">
        <f t="shared" si="30"/>
        <v>0</v>
      </c>
      <c r="BN70" s="10">
        <f t="shared" si="30"/>
        <v>0</v>
      </c>
      <c r="BO70" s="10">
        <f t="shared" si="30"/>
        <v>0</v>
      </c>
      <c r="BP70" s="10">
        <f t="shared" si="30"/>
        <v>0</v>
      </c>
      <c r="BQ70" s="10">
        <f t="shared" si="30"/>
        <v>0</v>
      </c>
      <c r="BR70" s="10">
        <f t="shared" si="30"/>
        <v>0</v>
      </c>
      <c r="BS70" s="10">
        <f t="shared" si="29"/>
        <v>0</v>
      </c>
      <c r="BT70" s="10">
        <f t="shared" si="29"/>
        <v>0</v>
      </c>
      <c r="BU70" s="10">
        <f t="shared" si="29"/>
        <v>0</v>
      </c>
      <c r="BV70" s="10">
        <f t="shared" si="29"/>
        <v>0</v>
      </c>
      <c r="BW70" s="10">
        <f t="shared" si="29"/>
        <v>0</v>
      </c>
      <c r="BX70" s="10">
        <f t="shared" si="29"/>
        <v>0</v>
      </c>
      <c r="BY70" s="10">
        <f t="shared" si="29"/>
        <v>0</v>
      </c>
      <c r="BZ70" s="10">
        <f t="shared" si="29"/>
        <v>0</v>
      </c>
    </row>
    <row r="71" spans="1:78">
      <c r="A71">
        <f>Grades!A71</f>
        <v>0</v>
      </c>
      <c r="B71">
        <f>Grades!B71</f>
        <v>0</v>
      </c>
      <c r="C71">
        <f>Grades!C71</f>
        <v>0</v>
      </c>
      <c r="D71" s="9">
        <f t="shared" si="8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9"/>
        <v>0</v>
      </c>
      <c r="AC71" s="10">
        <f t="shared" si="10"/>
        <v>0</v>
      </c>
      <c r="AD71" s="10">
        <f t="shared" si="11"/>
        <v>0</v>
      </c>
      <c r="AE71" s="10">
        <f t="shared" si="12"/>
        <v>0</v>
      </c>
      <c r="AF71" s="10">
        <f t="shared" si="13"/>
        <v>0</v>
      </c>
      <c r="AG71" s="10">
        <f t="shared" si="14"/>
        <v>0</v>
      </c>
      <c r="AH71" s="10">
        <f t="shared" si="15"/>
        <v>0</v>
      </c>
      <c r="AI71" s="10">
        <f t="shared" si="16"/>
        <v>0</v>
      </c>
      <c r="AJ71" s="10">
        <f t="shared" si="17"/>
        <v>0</v>
      </c>
      <c r="AK71" s="10">
        <f t="shared" si="18"/>
        <v>0</v>
      </c>
      <c r="AL71" s="10">
        <f t="shared" si="19"/>
        <v>0</v>
      </c>
      <c r="AM71" s="10">
        <f t="shared" si="20"/>
        <v>0</v>
      </c>
      <c r="BC71" s="10">
        <f t="shared" si="30"/>
        <v>0</v>
      </c>
      <c r="BD71" s="10">
        <f t="shared" si="30"/>
        <v>0</v>
      </c>
      <c r="BE71" s="10">
        <f t="shared" si="30"/>
        <v>0</v>
      </c>
      <c r="BF71" s="10">
        <f t="shared" si="30"/>
        <v>0</v>
      </c>
      <c r="BG71" s="10">
        <f t="shared" si="30"/>
        <v>0</v>
      </c>
      <c r="BH71" s="10">
        <f t="shared" si="30"/>
        <v>0</v>
      </c>
      <c r="BI71" s="10">
        <f t="shared" si="30"/>
        <v>0</v>
      </c>
      <c r="BJ71" s="10">
        <f t="shared" si="30"/>
        <v>0</v>
      </c>
      <c r="BK71" s="10">
        <f t="shared" si="30"/>
        <v>0</v>
      </c>
      <c r="BL71" s="10">
        <f t="shared" si="30"/>
        <v>0</v>
      </c>
      <c r="BM71" s="10">
        <f t="shared" si="30"/>
        <v>0</v>
      </c>
      <c r="BN71" s="10">
        <f t="shared" si="30"/>
        <v>0</v>
      </c>
      <c r="BO71" s="10">
        <f t="shared" si="30"/>
        <v>0</v>
      </c>
      <c r="BP71" s="10">
        <f t="shared" si="30"/>
        <v>0</v>
      </c>
      <c r="BQ71" s="10">
        <f t="shared" si="30"/>
        <v>0</v>
      </c>
      <c r="BR71" s="10">
        <f t="shared" si="30"/>
        <v>0</v>
      </c>
      <c r="BS71" s="10">
        <f t="shared" si="29"/>
        <v>0</v>
      </c>
      <c r="BT71" s="10">
        <f t="shared" si="29"/>
        <v>0</v>
      </c>
      <c r="BU71" s="10">
        <f t="shared" si="29"/>
        <v>0</v>
      </c>
      <c r="BV71" s="10">
        <f t="shared" si="29"/>
        <v>0</v>
      </c>
      <c r="BW71" s="10">
        <f t="shared" si="29"/>
        <v>0</v>
      </c>
      <c r="BX71" s="10">
        <f t="shared" si="29"/>
        <v>0</v>
      </c>
      <c r="BY71" s="10">
        <f t="shared" si="29"/>
        <v>0</v>
      </c>
      <c r="BZ71" s="10">
        <f t="shared" si="29"/>
        <v>0</v>
      </c>
    </row>
    <row r="72" spans="1:78">
      <c r="A72">
        <f>Grades!A72</f>
        <v>0</v>
      </c>
      <c r="B72">
        <f>Grades!B72</f>
        <v>0</v>
      </c>
      <c r="C72">
        <f>Grades!C72</f>
        <v>0</v>
      </c>
      <c r="D72" s="9">
        <f t="shared" si="8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9"/>
        <v>0</v>
      </c>
      <c r="AC72" s="10">
        <f t="shared" si="10"/>
        <v>0</v>
      </c>
      <c r="AD72" s="10">
        <f t="shared" si="11"/>
        <v>0</v>
      </c>
      <c r="AE72" s="10">
        <f t="shared" si="12"/>
        <v>0</v>
      </c>
      <c r="AF72" s="10">
        <f t="shared" si="13"/>
        <v>0</v>
      </c>
      <c r="AG72" s="10">
        <f t="shared" si="14"/>
        <v>0</v>
      </c>
      <c r="AH72" s="10">
        <f t="shared" si="15"/>
        <v>0</v>
      </c>
      <c r="AI72" s="10">
        <f t="shared" si="16"/>
        <v>0</v>
      </c>
      <c r="AJ72" s="10">
        <f t="shared" si="17"/>
        <v>0</v>
      </c>
      <c r="AK72" s="10">
        <f t="shared" si="18"/>
        <v>0</v>
      </c>
      <c r="AL72" s="10">
        <f t="shared" si="19"/>
        <v>0</v>
      </c>
      <c r="AM72" s="10">
        <f t="shared" si="20"/>
        <v>0</v>
      </c>
      <c r="BC72" s="10">
        <f t="shared" si="30"/>
        <v>0</v>
      </c>
      <c r="BD72" s="10">
        <f t="shared" si="30"/>
        <v>0</v>
      </c>
      <c r="BE72" s="10">
        <f t="shared" si="30"/>
        <v>0</v>
      </c>
      <c r="BF72" s="10">
        <f t="shared" si="30"/>
        <v>0</v>
      </c>
      <c r="BG72" s="10">
        <f t="shared" si="30"/>
        <v>0</v>
      </c>
      <c r="BH72" s="10">
        <f t="shared" si="30"/>
        <v>0</v>
      </c>
      <c r="BI72" s="10">
        <f t="shared" si="30"/>
        <v>0</v>
      </c>
      <c r="BJ72" s="10">
        <f t="shared" si="30"/>
        <v>0</v>
      </c>
      <c r="BK72" s="10">
        <f t="shared" si="30"/>
        <v>0</v>
      </c>
      <c r="BL72" s="10">
        <f t="shared" si="30"/>
        <v>0</v>
      </c>
      <c r="BM72" s="10">
        <f t="shared" si="30"/>
        <v>0</v>
      </c>
      <c r="BN72" s="10">
        <f t="shared" si="30"/>
        <v>0</v>
      </c>
      <c r="BO72" s="10">
        <f t="shared" si="30"/>
        <v>0</v>
      </c>
      <c r="BP72" s="10">
        <f t="shared" si="30"/>
        <v>0</v>
      </c>
      <c r="BQ72" s="10">
        <f t="shared" si="30"/>
        <v>0</v>
      </c>
      <c r="BR72" s="10">
        <f t="shared" si="30"/>
        <v>0</v>
      </c>
      <c r="BS72" s="10">
        <f t="shared" si="29"/>
        <v>0</v>
      </c>
      <c r="BT72" s="10">
        <f t="shared" si="29"/>
        <v>0</v>
      </c>
      <c r="BU72" s="10">
        <f t="shared" si="29"/>
        <v>0</v>
      </c>
      <c r="BV72" s="10">
        <f t="shared" si="29"/>
        <v>0</v>
      </c>
      <c r="BW72" s="10">
        <f t="shared" si="29"/>
        <v>0</v>
      </c>
      <c r="BX72" s="10">
        <f t="shared" si="29"/>
        <v>0</v>
      </c>
      <c r="BY72" s="10">
        <f t="shared" si="29"/>
        <v>0</v>
      </c>
      <c r="BZ72" s="10">
        <f t="shared" si="29"/>
        <v>0</v>
      </c>
    </row>
    <row r="73" spans="1:78">
      <c r="A73">
        <f>Grades!A73</f>
        <v>0</v>
      </c>
      <c r="B73">
        <f>Grades!B73</f>
        <v>0</v>
      </c>
      <c r="C73">
        <f>Grades!C73</f>
        <v>0</v>
      </c>
      <c r="D73" s="9">
        <f t="shared" si="8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9"/>
        <v>0</v>
      </c>
      <c r="AC73" s="10">
        <f t="shared" si="10"/>
        <v>0</v>
      </c>
      <c r="AD73" s="10">
        <f t="shared" si="11"/>
        <v>0</v>
      </c>
      <c r="AE73" s="10">
        <f t="shared" si="12"/>
        <v>0</v>
      </c>
      <c r="AF73" s="10">
        <f t="shared" si="13"/>
        <v>0</v>
      </c>
      <c r="AG73" s="10">
        <f t="shared" si="14"/>
        <v>0</v>
      </c>
      <c r="AH73" s="10">
        <f t="shared" si="15"/>
        <v>0</v>
      </c>
      <c r="AI73" s="10">
        <f t="shared" si="16"/>
        <v>0</v>
      </c>
      <c r="AJ73" s="10">
        <f t="shared" si="17"/>
        <v>0</v>
      </c>
      <c r="AK73" s="10">
        <f t="shared" si="18"/>
        <v>0</v>
      </c>
      <c r="AL73" s="10">
        <f t="shared" si="19"/>
        <v>0</v>
      </c>
      <c r="AM73" s="10">
        <f t="shared" si="20"/>
        <v>0</v>
      </c>
      <c r="BC73" s="10">
        <f t="shared" si="30"/>
        <v>0</v>
      </c>
      <c r="BD73" s="10">
        <f t="shared" si="30"/>
        <v>0</v>
      </c>
      <c r="BE73" s="10">
        <f t="shared" si="30"/>
        <v>0</v>
      </c>
      <c r="BF73" s="10">
        <f t="shared" si="30"/>
        <v>0</v>
      </c>
      <c r="BG73" s="10">
        <f t="shared" si="30"/>
        <v>0</v>
      </c>
      <c r="BH73" s="10">
        <f t="shared" si="30"/>
        <v>0</v>
      </c>
      <c r="BI73" s="10">
        <f t="shared" si="30"/>
        <v>0</v>
      </c>
      <c r="BJ73" s="10">
        <f t="shared" si="30"/>
        <v>0</v>
      </c>
      <c r="BK73" s="10">
        <f t="shared" si="30"/>
        <v>0</v>
      </c>
      <c r="BL73" s="10">
        <f t="shared" si="30"/>
        <v>0</v>
      </c>
      <c r="BM73" s="10">
        <f t="shared" si="30"/>
        <v>0</v>
      </c>
      <c r="BN73" s="10">
        <f t="shared" si="30"/>
        <v>0</v>
      </c>
      <c r="BO73" s="10">
        <f t="shared" si="30"/>
        <v>0</v>
      </c>
      <c r="BP73" s="10">
        <f t="shared" si="30"/>
        <v>0</v>
      </c>
      <c r="BQ73" s="10">
        <f t="shared" si="30"/>
        <v>0</v>
      </c>
      <c r="BR73" s="10">
        <f t="shared" si="30"/>
        <v>0</v>
      </c>
      <c r="BS73" s="10">
        <f t="shared" si="29"/>
        <v>0</v>
      </c>
      <c r="BT73" s="10">
        <f t="shared" si="29"/>
        <v>0</v>
      </c>
      <c r="BU73" s="10">
        <f t="shared" si="29"/>
        <v>0</v>
      </c>
      <c r="BV73" s="10">
        <f t="shared" si="29"/>
        <v>0</v>
      </c>
      <c r="BW73" s="10">
        <f t="shared" si="29"/>
        <v>0</v>
      </c>
      <c r="BX73" s="10">
        <f t="shared" si="29"/>
        <v>0</v>
      </c>
      <c r="BY73" s="10">
        <f t="shared" si="29"/>
        <v>0</v>
      </c>
      <c r="BZ73" s="10">
        <f t="shared" si="29"/>
        <v>0</v>
      </c>
    </row>
    <row r="74" spans="1:78">
      <c r="A74">
        <f>Grades!A74</f>
        <v>0</v>
      </c>
      <c r="B74">
        <f>Grades!B74</f>
        <v>0</v>
      </c>
      <c r="C74">
        <f>Grades!C74</f>
        <v>0</v>
      </c>
      <c r="D74" s="9">
        <f t="shared" si="8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9"/>
        <v>0</v>
      </c>
      <c r="AC74" s="10">
        <f t="shared" si="10"/>
        <v>0</v>
      </c>
      <c r="AD74" s="10">
        <f t="shared" si="11"/>
        <v>0</v>
      </c>
      <c r="AE74" s="10">
        <f t="shared" si="12"/>
        <v>0</v>
      </c>
      <c r="AF74" s="10">
        <f t="shared" si="13"/>
        <v>0</v>
      </c>
      <c r="AG74" s="10">
        <f t="shared" si="14"/>
        <v>0</v>
      </c>
      <c r="AH74" s="10">
        <f t="shared" si="15"/>
        <v>0</v>
      </c>
      <c r="AI74" s="10">
        <f t="shared" si="16"/>
        <v>0</v>
      </c>
      <c r="AJ74" s="10">
        <f t="shared" si="17"/>
        <v>0</v>
      </c>
      <c r="AK74" s="10">
        <f t="shared" si="18"/>
        <v>0</v>
      </c>
      <c r="AL74" s="10">
        <f t="shared" si="19"/>
        <v>0</v>
      </c>
      <c r="AM74" s="10">
        <f t="shared" si="20"/>
        <v>0</v>
      </c>
      <c r="BC74" s="10">
        <f t="shared" si="30"/>
        <v>0</v>
      </c>
      <c r="BD74" s="10">
        <f t="shared" si="30"/>
        <v>0</v>
      </c>
      <c r="BE74" s="10">
        <f t="shared" si="30"/>
        <v>0</v>
      </c>
      <c r="BF74" s="10">
        <f t="shared" si="30"/>
        <v>0</v>
      </c>
      <c r="BG74" s="10">
        <f t="shared" si="30"/>
        <v>0</v>
      </c>
      <c r="BH74" s="10">
        <f t="shared" si="30"/>
        <v>0</v>
      </c>
      <c r="BI74" s="10">
        <f t="shared" si="30"/>
        <v>0</v>
      </c>
      <c r="BJ74" s="10">
        <f t="shared" si="30"/>
        <v>0</v>
      </c>
      <c r="BK74" s="10">
        <f t="shared" si="30"/>
        <v>0</v>
      </c>
      <c r="BL74" s="10">
        <f t="shared" si="30"/>
        <v>0</v>
      </c>
      <c r="BM74" s="10">
        <f t="shared" si="30"/>
        <v>0</v>
      </c>
      <c r="BN74" s="10">
        <f t="shared" si="30"/>
        <v>0</v>
      </c>
      <c r="BO74" s="10">
        <f t="shared" si="30"/>
        <v>0</v>
      </c>
      <c r="BP74" s="10">
        <f t="shared" si="30"/>
        <v>0</v>
      </c>
      <c r="BQ74" s="10">
        <f t="shared" si="30"/>
        <v>0</v>
      </c>
      <c r="BR74" s="10">
        <f t="shared" si="30"/>
        <v>0</v>
      </c>
      <c r="BS74" s="10">
        <f t="shared" si="29"/>
        <v>0</v>
      </c>
      <c r="BT74" s="10">
        <f t="shared" si="29"/>
        <v>0</v>
      </c>
      <c r="BU74" s="10">
        <f t="shared" si="29"/>
        <v>0</v>
      </c>
      <c r="BV74" s="10">
        <f t="shared" si="29"/>
        <v>0</v>
      </c>
      <c r="BW74" s="10">
        <f t="shared" si="29"/>
        <v>0</v>
      </c>
      <c r="BX74" s="10">
        <f t="shared" si="29"/>
        <v>0</v>
      </c>
      <c r="BY74" s="10">
        <f t="shared" si="29"/>
        <v>0</v>
      </c>
      <c r="BZ74" s="10">
        <f t="shared" si="29"/>
        <v>0</v>
      </c>
    </row>
    <row r="75" spans="1:78">
      <c r="A75">
        <f>Grades!A75</f>
        <v>0</v>
      </c>
      <c r="B75">
        <f>Grades!B75</f>
        <v>0</v>
      </c>
      <c r="C75">
        <f>Grades!C75</f>
        <v>0</v>
      </c>
      <c r="D75" s="9">
        <f t="shared" si="8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9"/>
        <v>0</v>
      </c>
      <c r="AC75" s="10">
        <f t="shared" si="10"/>
        <v>0</v>
      </c>
      <c r="AD75" s="10">
        <f t="shared" si="11"/>
        <v>0</v>
      </c>
      <c r="AE75" s="10">
        <f t="shared" si="12"/>
        <v>0</v>
      </c>
      <c r="AF75" s="10">
        <f t="shared" si="13"/>
        <v>0</v>
      </c>
      <c r="AG75" s="10">
        <f t="shared" si="14"/>
        <v>0</v>
      </c>
      <c r="AH75" s="10">
        <f t="shared" si="15"/>
        <v>0</v>
      </c>
      <c r="AI75" s="10">
        <f t="shared" si="16"/>
        <v>0</v>
      </c>
      <c r="AJ75" s="10">
        <f t="shared" si="17"/>
        <v>0</v>
      </c>
      <c r="AK75" s="10">
        <f t="shared" si="18"/>
        <v>0</v>
      </c>
      <c r="AL75" s="10">
        <f t="shared" si="19"/>
        <v>0</v>
      </c>
      <c r="AM75" s="10">
        <f t="shared" si="20"/>
        <v>0</v>
      </c>
      <c r="BC75" s="10">
        <f t="shared" si="30"/>
        <v>0</v>
      </c>
      <c r="BD75" s="10">
        <f t="shared" si="30"/>
        <v>0</v>
      </c>
      <c r="BE75" s="10">
        <f t="shared" si="30"/>
        <v>0</v>
      </c>
      <c r="BF75" s="10">
        <f t="shared" si="30"/>
        <v>0</v>
      </c>
      <c r="BG75" s="10">
        <f t="shared" si="30"/>
        <v>0</v>
      </c>
      <c r="BH75" s="10">
        <f t="shared" si="30"/>
        <v>0</v>
      </c>
      <c r="BI75" s="10">
        <f t="shared" si="30"/>
        <v>0</v>
      </c>
      <c r="BJ75" s="10">
        <f t="shared" si="30"/>
        <v>0</v>
      </c>
      <c r="BK75" s="10">
        <f t="shared" si="30"/>
        <v>0</v>
      </c>
      <c r="BL75" s="10">
        <f t="shared" si="30"/>
        <v>0</v>
      </c>
      <c r="BM75" s="10">
        <f t="shared" si="30"/>
        <v>0</v>
      </c>
      <c r="BN75" s="10">
        <f t="shared" si="30"/>
        <v>0</v>
      </c>
      <c r="BO75" s="10">
        <f t="shared" si="30"/>
        <v>0</v>
      </c>
      <c r="BP75" s="10">
        <f t="shared" si="30"/>
        <v>0</v>
      </c>
      <c r="BQ75" s="10">
        <f t="shared" si="30"/>
        <v>0</v>
      </c>
      <c r="BR75" s="10">
        <f t="shared" ref="BR75:BZ90" si="31">IF(BR$7&gt;0,SUMIF($E$8:$Z$8,BR$6,$E75:$Z75)/BR$7,0)</f>
        <v>0</v>
      </c>
      <c r="BS75" s="10">
        <f t="shared" si="31"/>
        <v>0</v>
      </c>
      <c r="BT75" s="10">
        <f t="shared" si="31"/>
        <v>0</v>
      </c>
      <c r="BU75" s="10">
        <f t="shared" si="31"/>
        <v>0</v>
      </c>
      <c r="BV75" s="10">
        <f t="shared" si="31"/>
        <v>0</v>
      </c>
      <c r="BW75" s="10">
        <f t="shared" si="31"/>
        <v>0</v>
      </c>
      <c r="BX75" s="10">
        <f t="shared" si="31"/>
        <v>0</v>
      </c>
      <c r="BY75" s="10">
        <f t="shared" si="31"/>
        <v>0</v>
      </c>
      <c r="BZ75" s="10">
        <f t="shared" si="31"/>
        <v>0</v>
      </c>
    </row>
    <row r="76" spans="1:78">
      <c r="A76">
        <f>Grades!A76</f>
        <v>0</v>
      </c>
      <c r="B76">
        <f>Grades!B76</f>
        <v>0</v>
      </c>
      <c r="C76">
        <f>Grades!C76</f>
        <v>0</v>
      </c>
      <c r="D76" s="9">
        <f t="shared" ref="D76:D139" si="32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3">IF(AB$7&gt;0,SUMIF($E$9:$Z$9,"3.1.1 ",$E76:$Z76)/AB$7,0)</f>
        <v>0</v>
      </c>
      <c r="AC76" s="10">
        <f t="shared" ref="AC76:AC139" si="34">IF(AC$7&gt;0,SUMIF($E$9:$Z$9,"3.1.2 ",$E76:$Z76)/AC$7,0)</f>
        <v>0</v>
      </c>
      <c r="AD76" s="10">
        <f t="shared" ref="AD76:AD139" si="35">IF(AD$7&gt;0,SUMIF($E$9:$Z$9,"3.1.3 ",$E76:$Z76)/AD$7,0)</f>
        <v>0</v>
      </c>
      <c r="AE76" s="10">
        <f t="shared" ref="AE76:AE139" si="36">IF(AE$7&gt;0,SUMIF($E$9:$Z$9,"3.1.4 ",$E76:$Z76)/AE$7,0)</f>
        <v>0</v>
      </c>
      <c r="AF76" s="10">
        <f t="shared" ref="AF76:AF139" si="37">IF(AF$7&gt;0,SUMIF($E$9:$Z$9,"3.1.5 ",$E76:$Z76)/AF$7,0)</f>
        <v>0</v>
      </c>
      <c r="AG76" s="10">
        <f t="shared" ref="AG76:AG139" si="38">IF(AG$7&gt;0,SUMIF($E$9:$Z$9,"3.1.6 ",$E76:$Z76)/AG$7,0)</f>
        <v>0</v>
      </c>
      <c r="AH76" s="10">
        <f t="shared" ref="AH76:AH139" si="39">IF(AH$7&gt;0,SUMIF($E$9:$Z$9,"3.1.7 ",$E76:$Z76)/AH$7,0)</f>
        <v>0</v>
      </c>
      <c r="AI76" s="10">
        <f t="shared" ref="AI76:AI139" si="40">IF(AI$7&gt;0,SUMIF($E$9:$Z$9,"3.1.8 ",$E76:$Z76)/AI$7,0)</f>
        <v>0</v>
      </c>
      <c r="AJ76" s="10">
        <f t="shared" ref="AJ76:AJ139" si="41">IF(AJ$7&gt;0,SUMIF($E$9:$Z$9,"3.1.9 ",$E76:$Z76)/AJ$7,0)</f>
        <v>0</v>
      </c>
      <c r="AK76" s="10">
        <f t="shared" ref="AK76:AK139" si="42">IF(AK$7&gt;0,SUMIF($E$9:$Z$9,"3.1.10",$E76:$Z76)/AK$7,0)</f>
        <v>0</v>
      </c>
      <c r="AL76" s="10">
        <f t="shared" ref="AL76:AL139" si="43">IF(AL$7&gt;0,SUMIF($E$9:$Z$9,"3.1.11",$E76:$Z76)/AL$7,0)</f>
        <v>0</v>
      </c>
      <c r="AM76" s="10">
        <f t="shared" ref="AM76:AM139" si="44">IF(AM$7&gt;0,SUMIF($E$9:$Z$9,"3.1.12",$E76:$Z76)/AM$7,0)</f>
        <v>0</v>
      </c>
      <c r="BC76" s="10">
        <f t="shared" ref="BC76:BR91" si="45">IF(BC$7&gt;0,SUMIF($E$8:$Z$8,BC$6,$E76:$Z76)/BC$7,0)</f>
        <v>0</v>
      </c>
      <c r="BD76" s="10">
        <f t="shared" si="45"/>
        <v>0</v>
      </c>
      <c r="BE76" s="10">
        <f t="shared" si="45"/>
        <v>0</v>
      </c>
      <c r="BF76" s="10">
        <f t="shared" si="45"/>
        <v>0</v>
      </c>
      <c r="BG76" s="10">
        <f t="shared" si="45"/>
        <v>0</v>
      </c>
      <c r="BH76" s="10">
        <f t="shared" si="45"/>
        <v>0</v>
      </c>
      <c r="BI76" s="10">
        <f t="shared" si="45"/>
        <v>0</v>
      </c>
      <c r="BJ76" s="10">
        <f t="shared" si="45"/>
        <v>0</v>
      </c>
      <c r="BK76" s="10">
        <f t="shared" si="45"/>
        <v>0</v>
      </c>
      <c r="BL76" s="10">
        <f t="shared" si="45"/>
        <v>0</v>
      </c>
      <c r="BM76" s="10">
        <f t="shared" si="45"/>
        <v>0</v>
      </c>
      <c r="BN76" s="10">
        <f t="shared" si="45"/>
        <v>0</v>
      </c>
      <c r="BO76" s="10">
        <f t="shared" si="45"/>
        <v>0</v>
      </c>
      <c r="BP76" s="10">
        <f t="shared" si="45"/>
        <v>0</v>
      </c>
      <c r="BQ76" s="10">
        <f t="shared" si="45"/>
        <v>0</v>
      </c>
      <c r="BR76" s="10">
        <f t="shared" si="45"/>
        <v>0</v>
      </c>
      <c r="BS76" s="10">
        <f t="shared" si="31"/>
        <v>0</v>
      </c>
      <c r="BT76" s="10">
        <f t="shared" si="31"/>
        <v>0</v>
      </c>
      <c r="BU76" s="10">
        <f t="shared" si="31"/>
        <v>0</v>
      </c>
      <c r="BV76" s="10">
        <f t="shared" si="31"/>
        <v>0</v>
      </c>
      <c r="BW76" s="10">
        <f t="shared" si="31"/>
        <v>0</v>
      </c>
      <c r="BX76" s="10">
        <f t="shared" si="31"/>
        <v>0</v>
      </c>
      <c r="BY76" s="10">
        <f t="shared" si="31"/>
        <v>0</v>
      </c>
      <c r="BZ76" s="10">
        <f t="shared" si="31"/>
        <v>0</v>
      </c>
    </row>
    <row r="77" spans="1:78">
      <c r="A77">
        <f>Grades!A77</f>
        <v>0</v>
      </c>
      <c r="B77">
        <f>Grades!B77</f>
        <v>0</v>
      </c>
      <c r="C77">
        <f>Grades!C77</f>
        <v>0</v>
      </c>
      <c r="D77" s="9">
        <f t="shared" si="32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3"/>
        <v>0</v>
      </c>
      <c r="AC77" s="10">
        <f t="shared" si="34"/>
        <v>0</v>
      </c>
      <c r="AD77" s="10">
        <f t="shared" si="35"/>
        <v>0</v>
      </c>
      <c r="AE77" s="10">
        <f t="shared" si="36"/>
        <v>0</v>
      </c>
      <c r="AF77" s="10">
        <f t="shared" si="37"/>
        <v>0</v>
      </c>
      <c r="AG77" s="10">
        <f t="shared" si="38"/>
        <v>0</v>
      </c>
      <c r="AH77" s="10">
        <f t="shared" si="39"/>
        <v>0</v>
      </c>
      <c r="AI77" s="10">
        <f t="shared" si="40"/>
        <v>0</v>
      </c>
      <c r="AJ77" s="10">
        <f t="shared" si="41"/>
        <v>0</v>
      </c>
      <c r="AK77" s="10">
        <f t="shared" si="42"/>
        <v>0</v>
      </c>
      <c r="AL77" s="10">
        <f t="shared" si="43"/>
        <v>0</v>
      </c>
      <c r="AM77" s="10">
        <f t="shared" si="44"/>
        <v>0</v>
      </c>
      <c r="BC77" s="10">
        <f t="shared" si="45"/>
        <v>0</v>
      </c>
      <c r="BD77" s="10">
        <f t="shared" si="45"/>
        <v>0</v>
      </c>
      <c r="BE77" s="10">
        <f t="shared" si="45"/>
        <v>0</v>
      </c>
      <c r="BF77" s="10">
        <f t="shared" si="45"/>
        <v>0</v>
      </c>
      <c r="BG77" s="10">
        <f t="shared" si="45"/>
        <v>0</v>
      </c>
      <c r="BH77" s="10">
        <f t="shared" si="45"/>
        <v>0</v>
      </c>
      <c r="BI77" s="10">
        <f t="shared" si="45"/>
        <v>0</v>
      </c>
      <c r="BJ77" s="10">
        <f t="shared" si="45"/>
        <v>0</v>
      </c>
      <c r="BK77" s="10">
        <f t="shared" si="45"/>
        <v>0</v>
      </c>
      <c r="BL77" s="10">
        <f t="shared" si="45"/>
        <v>0</v>
      </c>
      <c r="BM77" s="10">
        <f t="shared" si="45"/>
        <v>0</v>
      </c>
      <c r="BN77" s="10">
        <f t="shared" si="45"/>
        <v>0</v>
      </c>
      <c r="BO77" s="10">
        <f t="shared" si="45"/>
        <v>0</v>
      </c>
      <c r="BP77" s="10">
        <f t="shared" si="45"/>
        <v>0</v>
      </c>
      <c r="BQ77" s="10">
        <f t="shared" si="45"/>
        <v>0</v>
      </c>
      <c r="BR77" s="10">
        <f t="shared" si="45"/>
        <v>0</v>
      </c>
      <c r="BS77" s="10">
        <f t="shared" si="31"/>
        <v>0</v>
      </c>
      <c r="BT77" s="10">
        <f t="shared" si="31"/>
        <v>0</v>
      </c>
      <c r="BU77" s="10">
        <f t="shared" si="31"/>
        <v>0</v>
      </c>
      <c r="BV77" s="10">
        <f t="shared" si="31"/>
        <v>0</v>
      </c>
      <c r="BW77" s="10">
        <f t="shared" si="31"/>
        <v>0</v>
      </c>
      <c r="BX77" s="10">
        <f t="shared" si="31"/>
        <v>0</v>
      </c>
      <c r="BY77" s="10">
        <f t="shared" si="31"/>
        <v>0</v>
      </c>
      <c r="BZ77" s="10">
        <f t="shared" si="31"/>
        <v>0</v>
      </c>
    </row>
    <row r="78" spans="1:78">
      <c r="A78">
        <f>Grades!A78</f>
        <v>0</v>
      </c>
      <c r="B78">
        <f>Grades!B78</f>
        <v>0</v>
      </c>
      <c r="C78">
        <f>Grades!C78</f>
        <v>0</v>
      </c>
      <c r="D78" s="9">
        <f t="shared" si="32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3"/>
        <v>0</v>
      </c>
      <c r="AC78" s="10">
        <f t="shared" si="34"/>
        <v>0</v>
      </c>
      <c r="AD78" s="10">
        <f t="shared" si="35"/>
        <v>0</v>
      </c>
      <c r="AE78" s="10">
        <f t="shared" si="36"/>
        <v>0</v>
      </c>
      <c r="AF78" s="10">
        <f t="shared" si="37"/>
        <v>0</v>
      </c>
      <c r="AG78" s="10">
        <f t="shared" si="38"/>
        <v>0</v>
      </c>
      <c r="AH78" s="10">
        <f t="shared" si="39"/>
        <v>0</v>
      </c>
      <c r="AI78" s="10">
        <f t="shared" si="40"/>
        <v>0</v>
      </c>
      <c r="AJ78" s="10">
        <f t="shared" si="41"/>
        <v>0</v>
      </c>
      <c r="AK78" s="10">
        <f t="shared" si="42"/>
        <v>0</v>
      </c>
      <c r="AL78" s="10">
        <f t="shared" si="43"/>
        <v>0</v>
      </c>
      <c r="AM78" s="10">
        <f t="shared" si="44"/>
        <v>0</v>
      </c>
      <c r="BC78" s="10">
        <f t="shared" si="45"/>
        <v>0</v>
      </c>
      <c r="BD78" s="10">
        <f t="shared" si="45"/>
        <v>0</v>
      </c>
      <c r="BE78" s="10">
        <f t="shared" si="45"/>
        <v>0</v>
      </c>
      <c r="BF78" s="10">
        <f t="shared" si="45"/>
        <v>0</v>
      </c>
      <c r="BG78" s="10">
        <f t="shared" si="45"/>
        <v>0</v>
      </c>
      <c r="BH78" s="10">
        <f t="shared" si="45"/>
        <v>0</v>
      </c>
      <c r="BI78" s="10">
        <f t="shared" si="45"/>
        <v>0</v>
      </c>
      <c r="BJ78" s="10">
        <f t="shared" si="45"/>
        <v>0</v>
      </c>
      <c r="BK78" s="10">
        <f t="shared" si="45"/>
        <v>0</v>
      </c>
      <c r="BL78" s="10">
        <f t="shared" si="45"/>
        <v>0</v>
      </c>
      <c r="BM78" s="10">
        <f t="shared" si="45"/>
        <v>0</v>
      </c>
      <c r="BN78" s="10">
        <f t="shared" si="45"/>
        <v>0</v>
      </c>
      <c r="BO78" s="10">
        <f t="shared" si="45"/>
        <v>0</v>
      </c>
      <c r="BP78" s="10">
        <f t="shared" si="45"/>
        <v>0</v>
      </c>
      <c r="BQ78" s="10">
        <f t="shared" si="45"/>
        <v>0</v>
      </c>
      <c r="BR78" s="10">
        <f t="shared" si="45"/>
        <v>0</v>
      </c>
      <c r="BS78" s="10">
        <f t="shared" si="31"/>
        <v>0</v>
      </c>
      <c r="BT78" s="10">
        <f t="shared" si="31"/>
        <v>0</v>
      </c>
      <c r="BU78" s="10">
        <f t="shared" si="31"/>
        <v>0</v>
      </c>
      <c r="BV78" s="10">
        <f t="shared" si="31"/>
        <v>0</v>
      </c>
      <c r="BW78" s="10">
        <f t="shared" si="31"/>
        <v>0</v>
      </c>
      <c r="BX78" s="10">
        <f t="shared" si="31"/>
        <v>0</v>
      </c>
      <c r="BY78" s="10">
        <f t="shared" si="31"/>
        <v>0</v>
      </c>
      <c r="BZ78" s="10">
        <f t="shared" si="31"/>
        <v>0</v>
      </c>
    </row>
    <row r="79" spans="1:78">
      <c r="A79">
        <f>Grades!A79</f>
        <v>0</v>
      </c>
      <c r="B79">
        <f>Grades!B79</f>
        <v>0</v>
      </c>
      <c r="C79">
        <f>Grades!C79</f>
        <v>0</v>
      </c>
      <c r="D79" s="9">
        <f t="shared" si="32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3"/>
        <v>0</v>
      </c>
      <c r="AC79" s="10">
        <f t="shared" si="34"/>
        <v>0</v>
      </c>
      <c r="AD79" s="10">
        <f t="shared" si="35"/>
        <v>0</v>
      </c>
      <c r="AE79" s="10">
        <f t="shared" si="36"/>
        <v>0</v>
      </c>
      <c r="AF79" s="10">
        <f t="shared" si="37"/>
        <v>0</v>
      </c>
      <c r="AG79" s="10">
        <f t="shared" si="38"/>
        <v>0</v>
      </c>
      <c r="AH79" s="10">
        <f t="shared" si="39"/>
        <v>0</v>
      </c>
      <c r="AI79" s="10">
        <f t="shared" si="40"/>
        <v>0</v>
      </c>
      <c r="AJ79" s="10">
        <f t="shared" si="41"/>
        <v>0</v>
      </c>
      <c r="AK79" s="10">
        <f t="shared" si="42"/>
        <v>0</v>
      </c>
      <c r="AL79" s="10">
        <f t="shared" si="43"/>
        <v>0</v>
      </c>
      <c r="AM79" s="10">
        <f t="shared" si="44"/>
        <v>0</v>
      </c>
      <c r="BC79" s="10">
        <f t="shared" si="45"/>
        <v>0</v>
      </c>
      <c r="BD79" s="10">
        <f t="shared" si="45"/>
        <v>0</v>
      </c>
      <c r="BE79" s="10">
        <f t="shared" si="45"/>
        <v>0</v>
      </c>
      <c r="BF79" s="10">
        <f t="shared" si="45"/>
        <v>0</v>
      </c>
      <c r="BG79" s="10">
        <f t="shared" si="45"/>
        <v>0</v>
      </c>
      <c r="BH79" s="10">
        <f t="shared" si="45"/>
        <v>0</v>
      </c>
      <c r="BI79" s="10">
        <f t="shared" si="45"/>
        <v>0</v>
      </c>
      <c r="BJ79" s="10">
        <f t="shared" si="45"/>
        <v>0</v>
      </c>
      <c r="BK79" s="10">
        <f t="shared" si="45"/>
        <v>0</v>
      </c>
      <c r="BL79" s="10">
        <f t="shared" si="45"/>
        <v>0</v>
      </c>
      <c r="BM79" s="10">
        <f t="shared" si="45"/>
        <v>0</v>
      </c>
      <c r="BN79" s="10">
        <f t="shared" si="45"/>
        <v>0</v>
      </c>
      <c r="BO79" s="10">
        <f t="shared" si="45"/>
        <v>0</v>
      </c>
      <c r="BP79" s="10">
        <f t="shared" si="45"/>
        <v>0</v>
      </c>
      <c r="BQ79" s="10">
        <f t="shared" si="45"/>
        <v>0</v>
      </c>
      <c r="BR79" s="10">
        <f t="shared" si="45"/>
        <v>0</v>
      </c>
      <c r="BS79" s="10">
        <f t="shared" si="31"/>
        <v>0</v>
      </c>
      <c r="BT79" s="10">
        <f t="shared" si="31"/>
        <v>0</v>
      </c>
      <c r="BU79" s="10">
        <f t="shared" si="31"/>
        <v>0</v>
      </c>
      <c r="BV79" s="10">
        <f t="shared" si="31"/>
        <v>0</v>
      </c>
      <c r="BW79" s="10">
        <f t="shared" si="31"/>
        <v>0</v>
      </c>
      <c r="BX79" s="10">
        <f t="shared" si="31"/>
        <v>0</v>
      </c>
      <c r="BY79" s="10">
        <f t="shared" si="31"/>
        <v>0</v>
      </c>
      <c r="BZ79" s="10">
        <f t="shared" si="31"/>
        <v>0</v>
      </c>
    </row>
    <row r="80" spans="1:78">
      <c r="A80">
        <f>Grades!A80</f>
        <v>0</v>
      </c>
      <c r="B80">
        <f>Grades!B80</f>
        <v>0</v>
      </c>
      <c r="C80">
        <f>Grades!C80</f>
        <v>0</v>
      </c>
      <c r="D80" s="9">
        <f t="shared" si="32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3"/>
        <v>0</v>
      </c>
      <c r="AC80" s="10">
        <f t="shared" si="34"/>
        <v>0</v>
      </c>
      <c r="AD80" s="10">
        <f t="shared" si="35"/>
        <v>0</v>
      </c>
      <c r="AE80" s="10">
        <f t="shared" si="36"/>
        <v>0</v>
      </c>
      <c r="AF80" s="10">
        <f t="shared" si="37"/>
        <v>0</v>
      </c>
      <c r="AG80" s="10">
        <f t="shared" si="38"/>
        <v>0</v>
      </c>
      <c r="AH80" s="10">
        <f t="shared" si="39"/>
        <v>0</v>
      </c>
      <c r="AI80" s="10">
        <f t="shared" si="40"/>
        <v>0</v>
      </c>
      <c r="AJ80" s="10">
        <f t="shared" si="41"/>
        <v>0</v>
      </c>
      <c r="AK80" s="10">
        <f t="shared" si="42"/>
        <v>0</v>
      </c>
      <c r="AL80" s="10">
        <f t="shared" si="43"/>
        <v>0</v>
      </c>
      <c r="AM80" s="10">
        <f t="shared" si="44"/>
        <v>0</v>
      </c>
      <c r="BC80" s="10">
        <f t="shared" si="45"/>
        <v>0</v>
      </c>
      <c r="BD80" s="10">
        <f t="shared" si="45"/>
        <v>0</v>
      </c>
      <c r="BE80" s="10">
        <f t="shared" si="45"/>
        <v>0</v>
      </c>
      <c r="BF80" s="10">
        <f t="shared" si="45"/>
        <v>0</v>
      </c>
      <c r="BG80" s="10">
        <f t="shared" si="45"/>
        <v>0</v>
      </c>
      <c r="BH80" s="10">
        <f t="shared" si="45"/>
        <v>0</v>
      </c>
      <c r="BI80" s="10">
        <f t="shared" si="45"/>
        <v>0</v>
      </c>
      <c r="BJ80" s="10">
        <f t="shared" si="45"/>
        <v>0</v>
      </c>
      <c r="BK80" s="10">
        <f t="shared" si="45"/>
        <v>0</v>
      </c>
      <c r="BL80" s="10">
        <f t="shared" si="45"/>
        <v>0</v>
      </c>
      <c r="BM80" s="10">
        <f t="shared" si="45"/>
        <v>0</v>
      </c>
      <c r="BN80" s="10">
        <f t="shared" si="45"/>
        <v>0</v>
      </c>
      <c r="BO80" s="10">
        <f t="shared" si="45"/>
        <v>0</v>
      </c>
      <c r="BP80" s="10">
        <f t="shared" si="45"/>
        <v>0</v>
      </c>
      <c r="BQ80" s="10">
        <f t="shared" si="45"/>
        <v>0</v>
      </c>
      <c r="BR80" s="10">
        <f t="shared" si="45"/>
        <v>0</v>
      </c>
      <c r="BS80" s="10">
        <f t="shared" si="31"/>
        <v>0</v>
      </c>
      <c r="BT80" s="10">
        <f t="shared" si="31"/>
        <v>0</v>
      </c>
      <c r="BU80" s="10">
        <f t="shared" si="31"/>
        <v>0</v>
      </c>
      <c r="BV80" s="10">
        <f t="shared" si="31"/>
        <v>0</v>
      </c>
      <c r="BW80" s="10">
        <f t="shared" si="31"/>
        <v>0</v>
      </c>
      <c r="BX80" s="10">
        <f t="shared" si="31"/>
        <v>0</v>
      </c>
      <c r="BY80" s="10">
        <f t="shared" si="31"/>
        <v>0</v>
      </c>
      <c r="BZ80" s="10">
        <f t="shared" si="31"/>
        <v>0</v>
      </c>
    </row>
    <row r="81" spans="1:78">
      <c r="A81">
        <f>Grades!A81</f>
        <v>0</v>
      </c>
      <c r="B81">
        <f>Grades!B81</f>
        <v>0</v>
      </c>
      <c r="C81">
        <f>Grades!C81</f>
        <v>0</v>
      </c>
      <c r="D81" s="9">
        <f t="shared" si="32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3"/>
        <v>0</v>
      </c>
      <c r="AC81" s="10">
        <f t="shared" si="34"/>
        <v>0</v>
      </c>
      <c r="AD81" s="10">
        <f t="shared" si="35"/>
        <v>0</v>
      </c>
      <c r="AE81" s="10">
        <f t="shared" si="36"/>
        <v>0</v>
      </c>
      <c r="AF81" s="10">
        <f t="shared" si="37"/>
        <v>0</v>
      </c>
      <c r="AG81" s="10">
        <f t="shared" si="38"/>
        <v>0</v>
      </c>
      <c r="AH81" s="10">
        <f t="shared" si="39"/>
        <v>0</v>
      </c>
      <c r="AI81" s="10">
        <f t="shared" si="40"/>
        <v>0</v>
      </c>
      <c r="AJ81" s="10">
        <f t="shared" si="41"/>
        <v>0</v>
      </c>
      <c r="AK81" s="10">
        <f t="shared" si="42"/>
        <v>0</v>
      </c>
      <c r="AL81" s="10">
        <f t="shared" si="43"/>
        <v>0</v>
      </c>
      <c r="AM81" s="10">
        <f t="shared" si="44"/>
        <v>0</v>
      </c>
      <c r="BC81" s="10">
        <f t="shared" si="45"/>
        <v>0</v>
      </c>
      <c r="BD81" s="10">
        <f t="shared" si="45"/>
        <v>0</v>
      </c>
      <c r="BE81" s="10">
        <f t="shared" si="45"/>
        <v>0</v>
      </c>
      <c r="BF81" s="10">
        <f t="shared" si="45"/>
        <v>0</v>
      </c>
      <c r="BG81" s="10">
        <f t="shared" si="45"/>
        <v>0</v>
      </c>
      <c r="BH81" s="10">
        <f t="shared" si="45"/>
        <v>0</v>
      </c>
      <c r="BI81" s="10">
        <f t="shared" si="45"/>
        <v>0</v>
      </c>
      <c r="BJ81" s="10">
        <f t="shared" si="45"/>
        <v>0</v>
      </c>
      <c r="BK81" s="10">
        <f t="shared" si="45"/>
        <v>0</v>
      </c>
      <c r="BL81" s="10">
        <f t="shared" si="45"/>
        <v>0</v>
      </c>
      <c r="BM81" s="10">
        <f t="shared" si="45"/>
        <v>0</v>
      </c>
      <c r="BN81" s="10">
        <f t="shared" si="45"/>
        <v>0</v>
      </c>
      <c r="BO81" s="10">
        <f t="shared" si="45"/>
        <v>0</v>
      </c>
      <c r="BP81" s="10">
        <f t="shared" si="45"/>
        <v>0</v>
      </c>
      <c r="BQ81" s="10">
        <f t="shared" si="45"/>
        <v>0</v>
      </c>
      <c r="BR81" s="10">
        <f t="shared" si="45"/>
        <v>0</v>
      </c>
      <c r="BS81" s="10">
        <f t="shared" si="31"/>
        <v>0</v>
      </c>
      <c r="BT81" s="10">
        <f t="shared" si="31"/>
        <v>0</v>
      </c>
      <c r="BU81" s="10">
        <f t="shared" si="31"/>
        <v>0</v>
      </c>
      <c r="BV81" s="10">
        <f t="shared" si="31"/>
        <v>0</v>
      </c>
      <c r="BW81" s="10">
        <f t="shared" si="31"/>
        <v>0</v>
      </c>
      <c r="BX81" s="10">
        <f t="shared" si="31"/>
        <v>0</v>
      </c>
      <c r="BY81" s="10">
        <f t="shared" si="31"/>
        <v>0</v>
      </c>
      <c r="BZ81" s="10">
        <f t="shared" si="31"/>
        <v>0</v>
      </c>
    </row>
    <row r="82" spans="1:78">
      <c r="A82">
        <f>Grades!A82</f>
        <v>0</v>
      </c>
      <c r="B82">
        <f>Grades!B82</f>
        <v>0</v>
      </c>
      <c r="C82">
        <f>Grades!C82</f>
        <v>0</v>
      </c>
      <c r="D82" s="9">
        <f t="shared" si="32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3"/>
        <v>0</v>
      </c>
      <c r="AC82" s="10">
        <f t="shared" si="34"/>
        <v>0</v>
      </c>
      <c r="AD82" s="10">
        <f t="shared" si="35"/>
        <v>0</v>
      </c>
      <c r="AE82" s="10">
        <f t="shared" si="36"/>
        <v>0</v>
      </c>
      <c r="AF82" s="10">
        <f t="shared" si="37"/>
        <v>0</v>
      </c>
      <c r="AG82" s="10">
        <f t="shared" si="38"/>
        <v>0</v>
      </c>
      <c r="AH82" s="10">
        <f t="shared" si="39"/>
        <v>0</v>
      </c>
      <c r="AI82" s="10">
        <f t="shared" si="40"/>
        <v>0</v>
      </c>
      <c r="AJ82" s="10">
        <f t="shared" si="41"/>
        <v>0</v>
      </c>
      <c r="AK82" s="10">
        <f t="shared" si="42"/>
        <v>0</v>
      </c>
      <c r="AL82" s="10">
        <f t="shared" si="43"/>
        <v>0</v>
      </c>
      <c r="AM82" s="10">
        <f t="shared" si="44"/>
        <v>0</v>
      </c>
      <c r="BC82" s="10">
        <f t="shared" si="45"/>
        <v>0</v>
      </c>
      <c r="BD82" s="10">
        <f t="shared" si="45"/>
        <v>0</v>
      </c>
      <c r="BE82" s="10">
        <f t="shared" si="45"/>
        <v>0</v>
      </c>
      <c r="BF82" s="10">
        <f t="shared" si="45"/>
        <v>0</v>
      </c>
      <c r="BG82" s="10">
        <f t="shared" si="45"/>
        <v>0</v>
      </c>
      <c r="BH82" s="10">
        <f t="shared" si="45"/>
        <v>0</v>
      </c>
      <c r="BI82" s="10">
        <f t="shared" si="45"/>
        <v>0</v>
      </c>
      <c r="BJ82" s="10">
        <f t="shared" si="45"/>
        <v>0</v>
      </c>
      <c r="BK82" s="10">
        <f t="shared" si="45"/>
        <v>0</v>
      </c>
      <c r="BL82" s="10">
        <f t="shared" si="45"/>
        <v>0</v>
      </c>
      <c r="BM82" s="10">
        <f t="shared" si="45"/>
        <v>0</v>
      </c>
      <c r="BN82" s="10">
        <f t="shared" si="45"/>
        <v>0</v>
      </c>
      <c r="BO82" s="10">
        <f t="shared" si="45"/>
        <v>0</v>
      </c>
      <c r="BP82" s="10">
        <f t="shared" si="45"/>
        <v>0</v>
      </c>
      <c r="BQ82" s="10">
        <f t="shared" si="45"/>
        <v>0</v>
      </c>
      <c r="BR82" s="10">
        <f t="shared" si="45"/>
        <v>0</v>
      </c>
      <c r="BS82" s="10">
        <f t="shared" si="31"/>
        <v>0</v>
      </c>
      <c r="BT82" s="10">
        <f t="shared" si="31"/>
        <v>0</v>
      </c>
      <c r="BU82" s="10">
        <f t="shared" si="31"/>
        <v>0</v>
      </c>
      <c r="BV82" s="10">
        <f t="shared" si="31"/>
        <v>0</v>
      </c>
      <c r="BW82" s="10">
        <f t="shared" si="31"/>
        <v>0</v>
      </c>
      <c r="BX82" s="10">
        <f t="shared" si="31"/>
        <v>0</v>
      </c>
      <c r="BY82" s="10">
        <f t="shared" si="31"/>
        <v>0</v>
      </c>
      <c r="BZ82" s="10">
        <f t="shared" si="31"/>
        <v>0</v>
      </c>
    </row>
    <row r="83" spans="1:78">
      <c r="A83">
        <f>Grades!A83</f>
        <v>0</v>
      </c>
      <c r="B83">
        <f>Grades!B83</f>
        <v>0</v>
      </c>
      <c r="C83">
        <f>Grades!C83</f>
        <v>0</v>
      </c>
      <c r="D83" s="9">
        <f t="shared" si="32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3"/>
        <v>0</v>
      </c>
      <c r="AC83" s="10">
        <f t="shared" si="34"/>
        <v>0</v>
      </c>
      <c r="AD83" s="10">
        <f t="shared" si="35"/>
        <v>0</v>
      </c>
      <c r="AE83" s="10">
        <f t="shared" si="36"/>
        <v>0</v>
      </c>
      <c r="AF83" s="10">
        <f t="shared" si="37"/>
        <v>0</v>
      </c>
      <c r="AG83" s="10">
        <f t="shared" si="38"/>
        <v>0</v>
      </c>
      <c r="AH83" s="10">
        <f t="shared" si="39"/>
        <v>0</v>
      </c>
      <c r="AI83" s="10">
        <f t="shared" si="40"/>
        <v>0</v>
      </c>
      <c r="AJ83" s="10">
        <f t="shared" si="41"/>
        <v>0</v>
      </c>
      <c r="AK83" s="10">
        <f t="shared" si="42"/>
        <v>0</v>
      </c>
      <c r="AL83" s="10">
        <f t="shared" si="43"/>
        <v>0</v>
      </c>
      <c r="AM83" s="10">
        <f t="shared" si="44"/>
        <v>0</v>
      </c>
      <c r="BC83" s="10">
        <f t="shared" si="45"/>
        <v>0</v>
      </c>
      <c r="BD83" s="10">
        <f t="shared" si="45"/>
        <v>0</v>
      </c>
      <c r="BE83" s="10">
        <f t="shared" si="45"/>
        <v>0</v>
      </c>
      <c r="BF83" s="10">
        <f t="shared" si="45"/>
        <v>0</v>
      </c>
      <c r="BG83" s="10">
        <f t="shared" si="45"/>
        <v>0</v>
      </c>
      <c r="BH83" s="10">
        <f t="shared" si="45"/>
        <v>0</v>
      </c>
      <c r="BI83" s="10">
        <f t="shared" si="45"/>
        <v>0</v>
      </c>
      <c r="BJ83" s="10">
        <f t="shared" si="45"/>
        <v>0</v>
      </c>
      <c r="BK83" s="10">
        <f t="shared" si="45"/>
        <v>0</v>
      </c>
      <c r="BL83" s="10">
        <f t="shared" si="45"/>
        <v>0</v>
      </c>
      <c r="BM83" s="10">
        <f t="shared" si="45"/>
        <v>0</v>
      </c>
      <c r="BN83" s="10">
        <f t="shared" si="45"/>
        <v>0</v>
      </c>
      <c r="BO83" s="10">
        <f t="shared" si="45"/>
        <v>0</v>
      </c>
      <c r="BP83" s="10">
        <f t="shared" si="45"/>
        <v>0</v>
      </c>
      <c r="BQ83" s="10">
        <f t="shared" si="45"/>
        <v>0</v>
      </c>
      <c r="BR83" s="10">
        <f t="shared" si="45"/>
        <v>0</v>
      </c>
      <c r="BS83" s="10">
        <f t="shared" si="31"/>
        <v>0</v>
      </c>
      <c r="BT83" s="10">
        <f t="shared" si="31"/>
        <v>0</v>
      </c>
      <c r="BU83" s="10">
        <f t="shared" si="31"/>
        <v>0</v>
      </c>
      <c r="BV83" s="10">
        <f t="shared" si="31"/>
        <v>0</v>
      </c>
      <c r="BW83" s="10">
        <f t="shared" si="31"/>
        <v>0</v>
      </c>
      <c r="BX83" s="10">
        <f t="shared" si="31"/>
        <v>0</v>
      </c>
      <c r="BY83" s="10">
        <f t="shared" si="31"/>
        <v>0</v>
      </c>
      <c r="BZ83" s="10">
        <f t="shared" si="31"/>
        <v>0</v>
      </c>
    </row>
    <row r="84" spans="1:78">
      <c r="A84">
        <f>Grades!A84</f>
        <v>0</v>
      </c>
      <c r="B84">
        <f>Grades!B84</f>
        <v>0</v>
      </c>
      <c r="C84">
        <f>Grades!C84</f>
        <v>0</v>
      </c>
      <c r="D84" s="9">
        <f t="shared" si="32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3"/>
        <v>0</v>
      </c>
      <c r="AC84" s="10">
        <f t="shared" si="34"/>
        <v>0</v>
      </c>
      <c r="AD84" s="10">
        <f t="shared" si="35"/>
        <v>0</v>
      </c>
      <c r="AE84" s="10">
        <f t="shared" si="36"/>
        <v>0</v>
      </c>
      <c r="AF84" s="10">
        <f t="shared" si="37"/>
        <v>0</v>
      </c>
      <c r="AG84" s="10">
        <f t="shared" si="38"/>
        <v>0</v>
      </c>
      <c r="AH84" s="10">
        <f t="shared" si="39"/>
        <v>0</v>
      </c>
      <c r="AI84" s="10">
        <f t="shared" si="40"/>
        <v>0</v>
      </c>
      <c r="AJ84" s="10">
        <f t="shared" si="41"/>
        <v>0</v>
      </c>
      <c r="AK84" s="10">
        <f t="shared" si="42"/>
        <v>0</v>
      </c>
      <c r="AL84" s="10">
        <f t="shared" si="43"/>
        <v>0</v>
      </c>
      <c r="AM84" s="10">
        <f t="shared" si="44"/>
        <v>0</v>
      </c>
      <c r="BC84" s="10">
        <f t="shared" si="45"/>
        <v>0</v>
      </c>
      <c r="BD84" s="10">
        <f t="shared" si="45"/>
        <v>0</v>
      </c>
      <c r="BE84" s="10">
        <f t="shared" si="45"/>
        <v>0</v>
      </c>
      <c r="BF84" s="10">
        <f t="shared" si="45"/>
        <v>0</v>
      </c>
      <c r="BG84" s="10">
        <f t="shared" si="45"/>
        <v>0</v>
      </c>
      <c r="BH84" s="10">
        <f t="shared" si="45"/>
        <v>0</v>
      </c>
      <c r="BI84" s="10">
        <f t="shared" si="45"/>
        <v>0</v>
      </c>
      <c r="BJ84" s="10">
        <f t="shared" si="45"/>
        <v>0</v>
      </c>
      <c r="BK84" s="10">
        <f t="shared" si="45"/>
        <v>0</v>
      </c>
      <c r="BL84" s="10">
        <f t="shared" si="45"/>
        <v>0</v>
      </c>
      <c r="BM84" s="10">
        <f t="shared" si="45"/>
        <v>0</v>
      </c>
      <c r="BN84" s="10">
        <f t="shared" si="45"/>
        <v>0</v>
      </c>
      <c r="BO84" s="10">
        <f t="shared" si="45"/>
        <v>0</v>
      </c>
      <c r="BP84" s="10">
        <f t="shared" si="45"/>
        <v>0</v>
      </c>
      <c r="BQ84" s="10">
        <f t="shared" si="45"/>
        <v>0</v>
      </c>
      <c r="BR84" s="10">
        <f t="shared" si="45"/>
        <v>0</v>
      </c>
      <c r="BS84" s="10">
        <f t="shared" si="31"/>
        <v>0</v>
      </c>
      <c r="BT84" s="10">
        <f t="shared" si="31"/>
        <v>0</v>
      </c>
      <c r="BU84" s="10">
        <f t="shared" si="31"/>
        <v>0</v>
      </c>
      <c r="BV84" s="10">
        <f t="shared" si="31"/>
        <v>0</v>
      </c>
      <c r="BW84" s="10">
        <f t="shared" si="31"/>
        <v>0</v>
      </c>
      <c r="BX84" s="10">
        <f t="shared" si="31"/>
        <v>0</v>
      </c>
      <c r="BY84" s="10">
        <f t="shared" si="31"/>
        <v>0</v>
      </c>
      <c r="BZ84" s="10">
        <f t="shared" si="31"/>
        <v>0</v>
      </c>
    </row>
    <row r="85" spans="1:78">
      <c r="A85">
        <f>Grades!A85</f>
        <v>0</v>
      </c>
      <c r="B85">
        <f>Grades!B85</f>
        <v>0</v>
      </c>
      <c r="C85">
        <f>Grades!C85</f>
        <v>0</v>
      </c>
      <c r="D85" s="9">
        <f t="shared" si="32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3"/>
        <v>0</v>
      </c>
      <c r="AC85" s="10">
        <f t="shared" si="34"/>
        <v>0</v>
      </c>
      <c r="AD85" s="10">
        <f t="shared" si="35"/>
        <v>0</v>
      </c>
      <c r="AE85" s="10">
        <f t="shared" si="36"/>
        <v>0</v>
      </c>
      <c r="AF85" s="10">
        <f t="shared" si="37"/>
        <v>0</v>
      </c>
      <c r="AG85" s="10">
        <f t="shared" si="38"/>
        <v>0</v>
      </c>
      <c r="AH85" s="10">
        <f t="shared" si="39"/>
        <v>0</v>
      </c>
      <c r="AI85" s="10">
        <f t="shared" si="40"/>
        <v>0</v>
      </c>
      <c r="AJ85" s="10">
        <f t="shared" si="41"/>
        <v>0</v>
      </c>
      <c r="AK85" s="10">
        <f t="shared" si="42"/>
        <v>0</v>
      </c>
      <c r="AL85" s="10">
        <f t="shared" si="43"/>
        <v>0</v>
      </c>
      <c r="AM85" s="10">
        <f t="shared" si="44"/>
        <v>0</v>
      </c>
      <c r="BC85" s="10">
        <f t="shared" si="45"/>
        <v>0</v>
      </c>
      <c r="BD85" s="10">
        <f t="shared" si="45"/>
        <v>0</v>
      </c>
      <c r="BE85" s="10">
        <f t="shared" si="45"/>
        <v>0</v>
      </c>
      <c r="BF85" s="10">
        <f t="shared" si="45"/>
        <v>0</v>
      </c>
      <c r="BG85" s="10">
        <f t="shared" si="45"/>
        <v>0</v>
      </c>
      <c r="BH85" s="10">
        <f t="shared" si="45"/>
        <v>0</v>
      </c>
      <c r="BI85" s="10">
        <f t="shared" si="45"/>
        <v>0</v>
      </c>
      <c r="BJ85" s="10">
        <f t="shared" si="45"/>
        <v>0</v>
      </c>
      <c r="BK85" s="10">
        <f t="shared" si="45"/>
        <v>0</v>
      </c>
      <c r="BL85" s="10">
        <f t="shared" si="45"/>
        <v>0</v>
      </c>
      <c r="BM85" s="10">
        <f t="shared" si="45"/>
        <v>0</v>
      </c>
      <c r="BN85" s="10">
        <f t="shared" si="45"/>
        <v>0</v>
      </c>
      <c r="BO85" s="10">
        <f t="shared" si="45"/>
        <v>0</v>
      </c>
      <c r="BP85" s="10">
        <f t="shared" si="45"/>
        <v>0</v>
      </c>
      <c r="BQ85" s="10">
        <f t="shared" si="45"/>
        <v>0</v>
      </c>
      <c r="BR85" s="10">
        <f t="shared" si="45"/>
        <v>0</v>
      </c>
      <c r="BS85" s="10">
        <f t="shared" si="31"/>
        <v>0</v>
      </c>
      <c r="BT85" s="10">
        <f t="shared" si="31"/>
        <v>0</v>
      </c>
      <c r="BU85" s="10">
        <f t="shared" si="31"/>
        <v>0</v>
      </c>
      <c r="BV85" s="10">
        <f t="shared" si="31"/>
        <v>0</v>
      </c>
      <c r="BW85" s="10">
        <f t="shared" si="31"/>
        <v>0</v>
      </c>
      <c r="BX85" s="10">
        <f t="shared" si="31"/>
        <v>0</v>
      </c>
      <c r="BY85" s="10">
        <f t="shared" si="31"/>
        <v>0</v>
      </c>
      <c r="BZ85" s="10">
        <f t="shared" si="31"/>
        <v>0</v>
      </c>
    </row>
    <row r="86" spans="1:78">
      <c r="A86">
        <f>Grades!A86</f>
        <v>0</v>
      </c>
      <c r="B86">
        <f>Grades!B86</f>
        <v>0</v>
      </c>
      <c r="C86">
        <f>Grades!C86</f>
        <v>0</v>
      </c>
      <c r="D86" s="9">
        <f t="shared" si="32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3"/>
        <v>0</v>
      </c>
      <c r="AC86" s="10">
        <f t="shared" si="34"/>
        <v>0</v>
      </c>
      <c r="AD86" s="10">
        <f t="shared" si="35"/>
        <v>0</v>
      </c>
      <c r="AE86" s="10">
        <f t="shared" si="36"/>
        <v>0</v>
      </c>
      <c r="AF86" s="10">
        <f t="shared" si="37"/>
        <v>0</v>
      </c>
      <c r="AG86" s="10">
        <f t="shared" si="38"/>
        <v>0</v>
      </c>
      <c r="AH86" s="10">
        <f t="shared" si="39"/>
        <v>0</v>
      </c>
      <c r="AI86" s="10">
        <f t="shared" si="40"/>
        <v>0</v>
      </c>
      <c r="AJ86" s="10">
        <f t="shared" si="41"/>
        <v>0</v>
      </c>
      <c r="AK86" s="10">
        <f t="shared" si="42"/>
        <v>0</v>
      </c>
      <c r="AL86" s="10">
        <f t="shared" si="43"/>
        <v>0</v>
      </c>
      <c r="AM86" s="10">
        <f t="shared" si="44"/>
        <v>0</v>
      </c>
      <c r="BC86" s="10">
        <f t="shared" si="45"/>
        <v>0</v>
      </c>
      <c r="BD86" s="10">
        <f t="shared" si="45"/>
        <v>0</v>
      </c>
      <c r="BE86" s="10">
        <f t="shared" si="45"/>
        <v>0</v>
      </c>
      <c r="BF86" s="10">
        <f t="shared" si="45"/>
        <v>0</v>
      </c>
      <c r="BG86" s="10">
        <f t="shared" si="45"/>
        <v>0</v>
      </c>
      <c r="BH86" s="10">
        <f t="shared" si="45"/>
        <v>0</v>
      </c>
      <c r="BI86" s="10">
        <f t="shared" si="45"/>
        <v>0</v>
      </c>
      <c r="BJ86" s="10">
        <f t="shared" si="45"/>
        <v>0</v>
      </c>
      <c r="BK86" s="10">
        <f t="shared" si="45"/>
        <v>0</v>
      </c>
      <c r="BL86" s="10">
        <f t="shared" si="45"/>
        <v>0</v>
      </c>
      <c r="BM86" s="10">
        <f t="shared" si="45"/>
        <v>0</v>
      </c>
      <c r="BN86" s="10">
        <f t="shared" si="45"/>
        <v>0</v>
      </c>
      <c r="BO86" s="10">
        <f t="shared" si="45"/>
        <v>0</v>
      </c>
      <c r="BP86" s="10">
        <f t="shared" si="45"/>
        <v>0</v>
      </c>
      <c r="BQ86" s="10">
        <f t="shared" si="45"/>
        <v>0</v>
      </c>
      <c r="BR86" s="10">
        <f t="shared" si="45"/>
        <v>0</v>
      </c>
      <c r="BS86" s="10">
        <f t="shared" si="31"/>
        <v>0</v>
      </c>
      <c r="BT86" s="10">
        <f t="shared" si="31"/>
        <v>0</v>
      </c>
      <c r="BU86" s="10">
        <f t="shared" si="31"/>
        <v>0</v>
      </c>
      <c r="BV86" s="10">
        <f t="shared" si="31"/>
        <v>0</v>
      </c>
      <c r="BW86" s="10">
        <f t="shared" si="31"/>
        <v>0</v>
      </c>
      <c r="BX86" s="10">
        <f t="shared" si="31"/>
        <v>0</v>
      </c>
      <c r="BY86" s="10">
        <f t="shared" si="31"/>
        <v>0</v>
      </c>
      <c r="BZ86" s="10">
        <f t="shared" si="31"/>
        <v>0</v>
      </c>
    </row>
    <row r="87" spans="1:78">
      <c r="A87">
        <f>Grades!A87</f>
        <v>0</v>
      </c>
      <c r="B87">
        <f>Grades!B87</f>
        <v>0</v>
      </c>
      <c r="C87">
        <f>Grades!C87</f>
        <v>0</v>
      </c>
      <c r="D87" s="9">
        <f t="shared" si="32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3"/>
        <v>0</v>
      </c>
      <c r="AC87" s="10">
        <f t="shared" si="34"/>
        <v>0</v>
      </c>
      <c r="AD87" s="10">
        <f t="shared" si="35"/>
        <v>0</v>
      </c>
      <c r="AE87" s="10">
        <f t="shared" si="36"/>
        <v>0</v>
      </c>
      <c r="AF87" s="10">
        <f t="shared" si="37"/>
        <v>0</v>
      </c>
      <c r="AG87" s="10">
        <f t="shared" si="38"/>
        <v>0</v>
      </c>
      <c r="AH87" s="10">
        <f t="shared" si="39"/>
        <v>0</v>
      </c>
      <c r="AI87" s="10">
        <f t="shared" si="40"/>
        <v>0</v>
      </c>
      <c r="AJ87" s="10">
        <f t="shared" si="41"/>
        <v>0</v>
      </c>
      <c r="AK87" s="10">
        <f t="shared" si="42"/>
        <v>0</v>
      </c>
      <c r="AL87" s="10">
        <f t="shared" si="43"/>
        <v>0</v>
      </c>
      <c r="AM87" s="10">
        <f t="shared" si="44"/>
        <v>0</v>
      </c>
      <c r="BC87" s="10">
        <f t="shared" si="45"/>
        <v>0</v>
      </c>
      <c r="BD87" s="10">
        <f t="shared" si="45"/>
        <v>0</v>
      </c>
      <c r="BE87" s="10">
        <f t="shared" si="45"/>
        <v>0</v>
      </c>
      <c r="BF87" s="10">
        <f t="shared" si="45"/>
        <v>0</v>
      </c>
      <c r="BG87" s="10">
        <f t="shared" si="45"/>
        <v>0</v>
      </c>
      <c r="BH87" s="10">
        <f t="shared" si="45"/>
        <v>0</v>
      </c>
      <c r="BI87" s="10">
        <f t="shared" si="45"/>
        <v>0</v>
      </c>
      <c r="BJ87" s="10">
        <f t="shared" si="45"/>
        <v>0</v>
      </c>
      <c r="BK87" s="10">
        <f t="shared" si="45"/>
        <v>0</v>
      </c>
      <c r="BL87" s="10">
        <f t="shared" si="45"/>
        <v>0</v>
      </c>
      <c r="BM87" s="10">
        <f t="shared" si="45"/>
        <v>0</v>
      </c>
      <c r="BN87" s="10">
        <f t="shared" si="45"/>
        <v>0</v>
      </c>
      <c r="BO87" s="10">
        <f t="shared" si="45"/>
        <v>0</v>
      </c>
      <c r="BP87" s="10">
        <f t="shared" si="45"/>
        <v>0</v>
      </c>
      <c r="BQ87" s="10">
        <f t="shared" si="45"/>
        <v>0</v>
      </c>
      <c r="BR87" s="10">
        <f t="shared" si="45"/>
        <v>0</v>
      </c>
      <c r="BS87" s="10">
        <f t="shared" si="31"/>
        <v>0</v>
      </c>
      <c r="BT87" s="10">
        <f t="shared" si="31"/>
        <v>0</v>
      </c>
      <c r="BU87" s="10">
        <f t="shared" si="31"/>
        <v>0</v>
      </c>
      <c r="BV87" s="10">
        <f t="shared" si="31"/>
        <v>0</v>
      </c>
      <c r="BW87" s="10">
        <f t="shared" si="31"/>
        <v>0</v>
      </c>
      <c r="BX87" s="10">
        <f t="shared" si="31"/>
        <v>0</v>
      </c>
      <c r="BY87" s="10">
        <f t="shared" si="31"/>
        <v>0</v>
      </c>
      <c r="BZ87" s="10">
        <f t="shared" si="31"/>
        <v>0</v>
      </c>
    </row>
    <row r="88" spans="1:78">
      <c r="A88">
        <f>Grades!A88</f>
        <v>0</v>
      </c>
      <c r="B88">
        <f>Grades!B88</f>
        <v>0</v>
      </c>
      <c r="C88">
        <f>Grades!C88</f>
        <v>0</v>
      </c>
      <c r="D88" s="9">
        <f t="shared" si="32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3"/>
        <v>0</v>
      </c>
      <c r="AC88" s="10">
        <f t="shared" si="34"/>
        <v>0</v>
      </c>
      <c r="AD88" s="10">
        <f t="shared" si="35"/>
        <v>0</v>
      </c>
      <c r="AE88" s="10">
        <f t="shared" si="36"/>
        <v>0</v>
      </c>
      <c r="AF88" s="10">
        <f t="shared" si="37"/>
        <v>0</v>
      </c>
      <c r="AG88" s="10">
        <f t="shared" si="38"/>
        <v>0</v>
      </c>
      <c r="AH88" s="10">
        <f t="shared" si="39"/>
        <v>0</v>
      </c>
      <c r="AI88" s="10">
        <f t="shared" si="40"/>
        <v>0</v>
      </c>
      <c r="AJ88" s="10">
        <f t="shared" si="41"/>
        <v>0</v>
      </c>
      <c r="AK88" s="10">
        <f t="shared" si="42"/>
        <v>0</v>
      </c>
      <c r="AL88" s="10">
        <f t="shared" si="43"/>
        <v>0</v>
      </c>
      <c r="AM88" s="10">
        <f t="shared" si="44"/>
        <v>0</v>
      </c>
      <c r="BC88" s="10">
        <f t="shared" si="45"/>
        <v>0</v>
      </c>
      <c r="BD88" s="10">
        <f t="shared" si="45"/>
        <v>0</v>
      </c>
      <c r="BE88" s="10">
        <f t="shared" si="45"/>
        <v>0</v>
      </c>
      <c r="BF88" s="10">
        <f t="shared" si="45"/>
        <v>0</v>
      </c>
      <c r="BG88" s="10">
        <f t="shared" si="45"/>
        <v>0</v>
      </c>
      <c r="BH88" s="10">
        <f t="shared" si="45"/>
        <v>0</v>
      </c>
      <c r="BI88" s="10">
        <f t="shared" si="45"/>
        <v>0</v>
      </c>
      <c r="BJ88" s="10">
        <f t="shared" si="45"/>
        <v>0</v>
      </c>
      <c r="BK88" s="10">
        <f t="shared" si="45"/>
        <v>0</v>
      </c>
      <c r="BL88" s="10">
        <f t="shared" si="45"/>
        <v>0</v>
      </c>
      <c r="BM88" s="10">
        <f t="shared" si="45"/>
        <v>0</v>
      </c>
      <c r="BN88" s="10">
        <f t="shared" si="45"/>
        <v>0</v>
      </c>
      <c r="BO88" s="10">
        <f t="shared" si="45"/>
        <v>0</v>
      </c>
      <c r="BP88" s="10">
        <f t="shared" si="45"/>
        <v>0</v>
      </c>
      <c r="BQ88" s="10">
        <f t="shared" si="45"/>
        <v>0</v>
      </c>
      <c r="BR88" s="10">
        <f t="shared" si="45"/>
        <v>0</v>
      </c>
      <c r="BS88" s="10">
        <f t="shared" si="31"/>
        <v>0</v>
      </c>
      <c r="BT88" s="10">
        <f t="shared" si="31"/>
        <v>0</v>
      </c>
      <c r="BU88" s="10">
        <f t="shared" si="31"/>
        <v>0</v>
      </c>
      <c r="BV88" s="10">
        <f t="shared" si="31"/>
        <v>0</v>
      </c>
      <c r="BW88" s="10">
        <f t="shared" si="31"/>
        <v>0</v>
      </c>
      <c r="BX88" s="10">
        <f t="shared" si="31"/>
        <v>0</v>
      </c>
      <c r="BY88" s="10">
        <f t="shared" si="31"/>
        <v>0</v>
      </c>
      <c r="BZ88" s="10">
        <f t="shared" si="31"/>
        <v>0</v>
      </c>
    </row>
    <row r="89" spans="1:78">
      <c r="A89">
        <f>Grades!A89</f>
        <v>0</v>
      </c>
      <c r="B89">
        <f>Grades!B89</f>
        <v>0</v>
      </c>
      <c r="C89">
        <f>Grades!C89</f>
        <v>0</v>
      </c>
      <c r="D89" s="9">
        <f t="shared" si="32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3"/>
        <v>0</v>
      </c>
      <c r="AC89" s="10">
        <f t="shared" si="34"/>
        <v>0</v>
      </c>
      <c r="AD89" s="10">
        <f t="shared" si="35"/>
        <v>0</v>
      </c>
      <c r="AE89" s="10">
        <f t="shared" si="36"/>
        <v>0</v>
      </c>
      <c r="AF89" s="10">
        <f t="shared" si="37"/>
        <v>0</v>
      </c>
      <c r="AG89" s="10">
        <f t="shared" si="38"/>
        <v>0</v>
      </c>
      <c r="AH89" s="10">
        <f t="shared" si="39"/>
        <v>0</v>
      </c>
      <c r="AI89" s="10">
        <f t="shared" si="40"/>
        <v>0</v>
      </c>
      <c r="AJ89" s="10">
        <f t="shared" si="41"/>
        <v>0</v>
      </c>
      <c r="AK89" s="10">
        <f t="shared" si="42"/>
        <v>0</v>
      </c>
      <c r="AL89" s="10">
        <f t="shared" si="43"/>
        <v>0</v>
      </c>
      <c r="AM89" s="10">
        <f t="shared" si="44"/>
        <v>0</v>
      </c>
      <c r="BC89" s="10">
        <f t="shared" si="45"/>
        <v>0</v>
      </c>
      <c r="BD89" s="10">
        <f t="shared" si="45"/>
        <v>0</v>
      </c>
      <c r="BE89" s="10">
        <f t="shared" si="45"/>
        <v>0</v>
      </c>
      <c r="BF89" s="10">
        <f t="shared" si="45"/>
        <v>0</v>
      </c>
      <c r="BG89" s="10">
        <f t="shared" si="45"/>
        <v>0</v>
      </c>
      <c r="BH89" s="10">
        <f t="shared" si="45"/>
        <v>0</v>
      </c>
      <c r="BI89" s="10">
        <f t="shared" si="45"/>
        <v>0</v>
      </c>
      <c r="BJ89" s="10">
        <f t="shared" si="45"/>
        <v>0</v>
      </c>
      <c r="BK89" s="10">
        <f t="shared" si="45"/>
        <v>0</v>
      </c>
      <c r="BL89" s="10">
        <f t="shared" si="45"/>
        <v>0</v>
      </c>
      <c r="BM89" s="10">
        <f t="shared" si="45"/>
        <v>0</v>
      </c>
      <c r="BN89" s="10">
        <f t="shared" si="45"/>
        <v>0</v>
      </c>
      <c r="BO89" s="10">
        <f t="shared" si="45"/>
        <v>0</v>
      </c>
      <c r="BP89" s="10">
        <f t="shared" si="45"/>
        <v>0</v>
      </c>
      <c r="BQ89" s="10">
        <f t="shared" si="45"/>
        <v>0</v>
      </c>
      <c r="BR89" s="10">
        <f t="shared" si="45"/>
        <v>0</v>
      </c>
      <c r="BS89" s="10">
        <f t="shared" si="31"/>
        <v>0</v>
      </c>
      <c r="BT89" s="10">
        <f t="shared" si="31"/>
        <v>0</v>
      </c>
      <c r="BU89" s="10">
        <f t="shared" si="31"/>
        <v>0</v>
      </c>
      <c r="BV89" s="10">
        <f t="shared" si="31"/>
        <v>0</v>
      </c>
      <c r="BW89" s="10">
        <f t="shared" si="31"/>
        <v>0</v>
      </c>
      <c r="BX89" s="10">
        <f t="shared" si="31"/>
        <v>0</v>
      </c>
      <c r="BY89" s="10">
        <f t="shared" si="31"/>
        <v>0</v>
      </c>
      <c r="BZ89" s="10">
        <f t="shared" si="31"/>
        <v>0</v>
      </c>
    </row>
    <row r="90" spans="1:78">
      <c r="A90">
        <f>Grades!A90</f>
        <v>0</v>
      </c>
      <c r="B90">
        <f>Grades!B90</f>
        <v>0</v>
      </c>
      <c r="C90">
        <f>Grades!C90</f>
        <v>0</v>
      </c>
      <c r="D90" s="9">
        <f t="shared" si="32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3"/>
        <v>0</v>
      </c>
      <c r="AC90" s="10">
        <f t="shared" si="34"/>
        <v>0</v>
      </c>
      <c r="AD90" s="10">
        <f t="shared" si="35"/>
        <v>0</v>
      </c>
      <c r="AE90" s="10">
        <f t="shared" si="36"/>
        <v>0</v>
      </c>
      <c r="AF90" s="10">
        <f t="shared" si="37"/>
        <v>0</v>
      </c>
      <c r="AG90" s="10">
        <f t="shared" si="38"/>
        <v>0</v>
      </c>
      <c r="AH90" s="10">
        <f t="shared" si="39"/>
        <v>0</v>
      </c>
      <c r="AI90" s="10">
        <f t="shared" si="40"/>
        <v>0</v>
      </c>
      <c r="AJ90" s="10">
        <f t="shared" si="41"/>
        <v>0</v>
      </c>
      <c r="AK90" s="10">
        <f t="shared" si="42"/>
        <v>0</v>
      </c>
      <c r="AL90" s="10">
        <f t="shared" si="43"/>
        <v>0</v>
      </c>
      <c r="AM90" s="10">
        <f t="shared" si="44"/>
        <v>0</v>
      </c>
      <c r="BC90" s="10">
        <f t="shared" si="45"/>
        <v>0</v>
      </c>
      <c r="BD90" s="10">
        <f t="shared" si="45"/>
        <v>0</v>
      </c>
      <c r="BE90" s="10">
        <f t="shared" si="45"/>
        <v>0</v>
      </c>
      <c r="BF90" s="10">
        <f t="shared" si="45"/>
        <v>0</v>
      </c>
      <c r="BG90" s="10">
        <f t="shared" si="45"/>
        <v>0</v>
      </c>
      <c r="BH90" s="10">
        <f t="shared" si="45"/>
        <v>0</v>
      </c>
      <c r="BI90" s="10">
        <f t="shared" si="45"/>
        <v>0</v>
      </c>
      <c r="BJ90" s="10">
        <f t="shared" si="45"/>
        <v>0</v>
      </c>
      <c r="BK90" s="10">
        <f t="shared" si="45"/>
        <v>0</v>
      </c>
      <c r="BL90" s="10">
        <f t="shared" si="45"/>
        <v>0</v>
      </c>
      <c r="BM90" s="10">
        <f t="shared" si="45"/>
        <v>0</v>
      </c>
      <c r="BN90" s="10">
        <f t="shared" si="45"/>
        <v>0</v>
      </c>
      <c r="BO90" s="10">
        <f t="shared" si="45"/>
        <v>0</v>
      </c>
      <c r="BP90" s="10">
        <f t="shared" si="45"/>
        <v>0</v>
      </c>
      <c r="BQ90" s="10">
        <f t="shared" si="45"/>
        <v>0</v>
      </c>
      <c r="BR90" s="10">
        <f t="shared" si="45"/>
        <v>0</v>
      </c>
      <c r="BS90" s="10">
        <f t="shared" si="31"/>
        <v>0</v>
      </c>
      <c r="BT90" s="10">
        <f t="shared" si="31"/>
        <v>0</v>
      </c>
      <c r="BU90" s="10">
        <f t="shared" si="31"/>
        <v>0</v>
      </c>
      <c r="BV90" s="10">
        <f t="shared" si="31"/>
        <v>0</v>
      </c>
      <c r="BW90" s="10">
        <f t="shared" si="31"/>
        <v>0</v>
      </c>
      <c r="BX90" s="10">
        <f t="shared" si="31"/>
        <v>0</v>
      </c>
      <c r="BY90" s="10">
        <f t="shared" si="31"/>
        <v>0</v>
      </c>
      <c r="BZ90" s="10">
        <f t="shared" si="31"/>
        <v>0</v>
      </c>
    </row>
    <row r="91" spans="1:78">
      <c r="A91">
        <f>Grades!A91</f>
        <v>0</v>
      </c>
      <c r="B91">
        <f>Grades!B91</f>
        <v>0</v>
      </c>
      <c r="C91">
        <f>Grades!C91</f>
        <v>0</v>
      </c>
      <c r="D91" s="9">
        <f t="shared" si="32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3"/>
        <v>0</v>
      </c>
      <c r="AC91" s="10">
        <f t="shared" si="34"/>
        <v>0</v>
      </c>
      <c r="AD91" s="10">
        <f t="shared" si="35"/>
        <v>0</v>
      </c>
      <c r="AE91" s="10">
        <f t="shared" si="36"/>
        <v>0</v>
      </c>
      <c r="AF91" s="10">
        <f t="shared" si="37"/>
        <v>0</v>
      </c>
      <c r="AG91" s="10">
        <f t="shared" si="38"/>
        <v>0</v>
      </c>
      <c r="AH91" s="10">
        <f t="shared" si="39"/>
        <v>0</v>
      </c>
      <c r="AI91" s="10">
        <f t="shared" si="40"/>
        <v>0</v>
      </c>
      <c r="AJ91" s="10">
        <f t="shared" si="41"/>
        <v>0</v>
      </c>
      <c r="AK91" s="10">
        <f t="shared" si="42"/>
        <v>0</v>
      </c>
      <c r="AL91" s="10">
        <f t="shared" si="43"/>
        <v>0</v>
      </c>
      <c r="AM91" s="10">
        <f t="shared" si="44"/>
        <v>0</v>
      </c>
      <c r="BC91" s="10">
        <f t="shared" si="45"/>
        <v>0</v>
      </c>
      <c r="BD91" s="10">
        <f t="shared" si="45"/>
        <v>0</v>
      </c>
      <c r="BE91" s="10">
        <f t="shared" si="45"/>
        <v>0</v>
      </c>
      <c r="BF91" s="10">
        <f t="shared" si="45"/>
        <v>0</v>
      </c>
      <c r="BG91" s="10">
        <f t="shared" si="45"/>
        <v>0</v>
      </c>
      <c r="BH91" s="10">
        <f t="shared" si="45"/>
        <v>0</v>
      </c>
      <c r="BI91" s="10">
        <f t="shared" si="45"/>
        <v>0</v>
      </c>
      <c r="BJ91" s="10">
        <f t="shared" si="45"/>
        <v>0</v>
      </c>
      <c r="BK91" s="10">
        <f t="shared" si="45"/>
        <v>0</v>
      </c>
      <c r="BL91" s="10">
        <f t="shared" si="45"/>
        <v>0</v>
      </c>
      <c r="BM91" s="10">
        <f t="shared" si="45"/>
        <v>0</v>
      </c>
      <c r="BN91" s="10">
        <f t="shared" si="45"/>
        <v>0</v>
      </c>
      <c r="BO91" s="10">
        <f t="shared" si="45"/>
        <v>0</v>
      </c>
      <c r="BP91" s="10">
        <f t="shared" si="45"/>
        <v>0</v>
      </c>
      <c r="BQ91" s="10">
        <f t="shared" si="45"/>
        <v>0</v>
      </c>
      <c r="BR91" s="10">
        <f t="shared" ref="BR91:BZ106" si="46">IF(BR$7&gt;0,SUMIF($E$8:$Z$8,BR$6,$E91:$Z91)/BR$7,0)</f>
        <v>0</v>
      </c>
      <c r="BS91" s="10">
        <f t="shared" si="46"/>
        <v>0</v>
      </c>
      <c r="BT91" s="10">
        <f t="shared" si="46"/>
        <v>0</v>
      </c>
      <c r="BU91" s="10">
        <f t="shared" si="46"/>
        <v>0</v>
      </c>
      <c r="BV91" s="10">
        <f t="shared" si="46"/>
        <v>0</v>
      </c>
      <c r="BW91" s="10">
        <f t="shared" si="46"/>
        <v>0</v>
      </c>
      <c r="BX91" s="10">
        <f t="shared" si="46"/>
        <v>0</v>
      </c>
      <c r="BY91" s="10">
        <f t="shared" si="46"/>
        <v>0</v>
      </c>
      <c r="BZ91" s="10">
        <f t="shared" si="46"/>
        <v>0</v>
      </c>
    </row>
    <row r="92" spans="1:78">
      <c r="A92">
        <f>Grades!A92</f>
        <v>0</v>
      </c>
      <c r="B92">
        <f>Grades!B92</f>
        <v>0</v>
      </c>
      <c r="C92">
        <f>Grades!C92</f>
        <v>0</v>
      </c>
      <c r="D92" s="9">
        <f t="shared" si="32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3"/>
        <v>0</v>
      </c>
      <c r="AC92" s="10">
        <f t="shared" si="34"/>
        <v>0</v>
      </c>
      <c r="AD92" s="10">
        <f t="shared" si="35"/>
        <v>0</v>
      </c>
      <c r="AE92" s="10">
        <f t="shared" si="36"/>
        <v>0</v>
      </c>
      <c r="AF92" s="10">
        <f t="shared" si="37"/>
        <v>0</v>
      </c>
      <c r="AG92" s="10">
        <f t="shared" si="38"/>
        <v>0</v>
      </c>
      <c r="AH92" s="10">
        <f t="shared" si="39"/>
        <v>0</v>
      </c>
      <c r="AI92" s="10">
        <f t="shared" si="40"/>
        <v>0</v>
      </c>
      <c r="AJ92" s="10">
        <f t="shared" si="41"/>
        <v>0</v>
      </c>
      <c r="AK92" s="10">
        <f t="shared" si="42"/>
        <v>0</v>
      </c>
      <c r="AL92" s="10">
        <f t="shared" si="43"/>
        <v>0</v>
      </c>
      <c r="AM92" s="10">
        <f t="shared" si="44"/>
        <v>0</v>
      </c>
      <c r="BC92" s="10">
        <f t="shared" ref="BC92:BR107" si="47">IF(BC$7&gt;0,SUMIF($E$8:$Z$8,BC$6,$E92:$Z92)/BC$7,0)</f>
        <v>0</v>
      </c>
      <c r="BD92" s="10">
        <f t="shared" si="47"/>
        <v>0</v>
      </c>
      <c r="BE92" s="10">
        <f t="shared" si="47"/>
        <v>0</v>
      </c>
      <c r="BF92" s="10">
        <f t="shared" si="47"/>
        <v>0</v>
      </c>
      <c r="BG92" s="10">
        <f t="shared" si="47"/>
        <v>0</v>
      </c>
      <c r="BH92" s="10">
        <f t="shared" si="47"/>
        <v>0</v>
      </c>
      <c r="BI92" s="10">
        <f t="shared" si="47"/>
        <v>0</v>
      </c>
      <c r="BJ92" s="10">
        <f t="shared" si="47"/>
        <v>0</v>
      </c>
      <c r="BK92" s="10">
        <f t="shared" si="47"/>
        <v>0</v>
      </c>
      <c r="BL92" s="10">
        <f t="shared" si="47"/>
        <v>0</v>
      </c>
      <c r="BM92" s="10">
        <f t="shared" si="47"/>
        <v>0</v>
      </c>
      <c r="BN92" s="10">
        <f t="shared" si="47"/>
        <v>0</v>
      </c>
      <c r="BO92" s="10">
        <f t="shared" si="47"/>
        <v>0</v>
      </c>
      <c r="BP92" s="10">
        <f t="shared" si="47"/>
        <v>0</v>
      </c>
      <c r="BQ92" s="10">
        <f t="shared" si="47"/>
        <v>0</v>
      </c>
      <c r="BR92" s="10">
        <f t="shared" si="47"/>
        <v>0</v>
      </c>
      <c r="BS92" s="10">
        <f t="shared" si="46"/>
        <v>0</v>
      </c>
      <c r="BT92" s="10">
        <f t="shared" si="46"/>
        <v>0</v>
      </c>
      <c r="BU92" s="10">
        <f t="shared" si="46"/>
        <v>0</v>
      </c>
      <c r="BV92" s="10">
        <f t="shared" si="46"/>
        <v>0</v>
      </c>
      <c r="BW92" s="10">
        <f t="shared" si="46"/>
        <v>0</v>
      </c>
      <c r="BX92" s="10">
        <f t="shared" si="46"/>
        <v>0</v>
      </c>
      <c r="BY92" s="10">
        <f t="shared" si="46"/>
        <v>0</v>
      </c>
      <c r="BZ92" s="10">
        <f t="shared" si="46"/>
        <v>0</v>
      </c>
    </row>
    <row r="93" spans="1:78">
      <c r="A93">
        <f>Grades!A93</f>
        <v>0</v>
      </c>
      <c r="B93">
        <f>Grades!B93</f>
        <v>0</v>
      </c>
      <c r="C93">
        <f>Grades!C93</f>
        <v>0</v>
      </c>
      <c r="D93" s="9">
        <f t="shared" si="32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3"/>
        <v>0</v>
      </c>
      <c r="AC93" s="10">
        <f t="shared" si="34"/>
        <v>0</v>
      </c>
      <c r="AD93" s="10">
        <f t="shared" si="35"/>
        <v>0</v>
      </c>
      <c r="AE93" s="10">
        <f t="shared" si="36"/>
        <v>0</v>
      </c>
      <c r="AF93" s="10">
        <f t="shared" si="37"/>
        <v>0</v>
      </c>
      <c r="AG93" s="10">
        <f t="shared" si="38"/>
        <v>0</v>
      </c>
      <c r="AH93" s="10">
        <f t="shared" si="39"/>
        <v>0</v>
      </c>
      <c r="AI93" s="10">
        <f t="shared" si="40"/>
        <v>0</v>
      </c>
      <c r="AJ93" s="10">
        <f t="shared" si="41"/>
        <v>0</v>
      </c>
      <c r="AK93" s="10">
        <f t="shared" si="42"/>
        <v>0</v>
      </c>
      <c r="AL93" s="10">
        <f t="shared" si="43"/>
        <v>0</v>
      </c>
      <c r="AM93" s="10">
        <f t="shared" si="44"/>
        <v>0</v>
      </c>
      <c r="BC93" s="10">
        <f t="shared" si="47"/>
        <v>0</v>
      </c>
      <c r="BD93" s="10">
        <f t="shared" si="47"/>
        <v>0</v>
      </c>
      <c r="BE93" s="10">
        <f t="shared" si="47"/>
        <v>0</v>
      </c>
      <c r="BF93" s="10">
        <f t="shared" si="47"/>
        <v>0</v>
      </c>
      <c r="BG93" s="10">
        <f t="shared" si="47"/>
        <v>0</v>
      </c>
      <c r="BH93" s="10">
        <f t="shared" si="47"/>
        <v>0</v>
      </c>
      <c r="BI93" s="10">
        <f t="shared" si="47"/>
        <v>0</v>
      </c>
      <c r="BJ93" s="10">
        <f t="shared" si="47"/>
        <v>0</v>
      </c>
      <c r="BK93" s="10">
        <f t="shared" si="47"/>
        <v>0</v>
      </c>
      <c r="BL93" s="10">
        <f t="shared" si="47"/>
        <v>0</v>
      </c>
      <c r="BM93" s="10">
        <f t="shared" si="47"/>
        <v>0</v>
      </c>
      <c r="BN93" s="10">
        <f t="shared" si="47"/>
        <v>0</v>
      </c>
      <c r="BO93" s="10">
        <f t="shared" si="47"/>
        <v>0</v>
      </c>
      <c r="BP93" s="10">
        <f t="shared" si="47"/>
        <v>0</v>
      </c>
      <c r="BQ93" s="10">
        <f t="shared" si="47"/>
        <v>0</v>
      </c>
      <c r="BR93" s="10">
        <f t="shared" si="47"/>
        <v>0</v>
      </c>
      <c r="BS93" s="10">
        <f t="shared" si="46"/>
        <v>0</v>
      </c>
      <c r="BT93" s="10">
        <f t="shared" si="46"/>
        <v>0</v>
      </c>
      <c r="BU93" s="10">
        <f t="shared" si="46"/>
        <v>0</v>
      </c>
      <c r="BV93" s="10">
        <f t="shared" si="46"/>
        <v>0</v>
      </c>
      <c r="BW93" s="10">
        <f t="shared" si="46"/>
        <v>0</v>
      </c>
      <c r="BX93" s="10">
        <f t="shared" si="46"/>
        <v>0</v>
      </c>
      <c r="BY93" s="10">
        <f t="shared" si="46"/>
        <v>0</v>
      </c>
      <c r="BZ93" s="10">
        <f t="shared" si="46"/>
        <v>0</v>
      </c>
    </row>
    <row r="94" spans="1:78">
      <c r="A94">
        <f>Grades!A94</f>
        <v>0</v>
      </c>
      <c r="B94">
        <f>Grades!B94</f>
        <v>0</v>
      </c>
      <c r="C94">
        <f>Grades!C94</f>
        <v>0</v>
      </c>
      <c r="D94" s="9">
        <f t="shared" si="32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3"/>
        <v>0</v>
      </c>
      <c r="AC94" s="10">
        <f t="shared" si="34"/>
        <v>0</v>
      </c>
      <c r="AD94" s="10">
        <f t="shared" si="35"/>
        <v>0</v>
      </c>
      <c r="AE94" s="10">
        <f t="shared" si="36"/>
        <v>0</v>
      </c>
      <c r="AF94" s="10">
        <f t="shared" si="37"/>
        <v>0</v>
      </c>
      <c r="AG94" s="10">
        <f t="shared" si="38"/>
        <v>0</v>
      </c>
      <c r="AH94" s="10">
        <f t="shared" si="39"/>
        <v>0</v>
      </c>
      <c r="AI94" s="10">
        <f t="shared" si="40"/>
        <v>0</v>
      </c>
      <c r="AJ94" s="10">
        <f t="shared" si="41"/>
        <v>0</v>
      </c>
      <c r="AK94" s="10">
        <f t="shared" si="42"/>
        <v>0</v>
      </c>
      <c r="AL94" s="10">
        <f t="shared" si="43"/>
        <v>0</v>
      </c>
      <c r="AM94" s="10">
        <f t="shared" si="44"/>
        <v>0</v>
      </c>
      <c r="BC94" s="10">
        <f t="shared" si="47"/>
        <v>0</v>
      </c>
      <c r="BD94" s="10">
        <f t="shared" si="47"/>
        <v>0</v>
      </c>
      <c r="BE94" s="10">
        <f t="shared" si="47"/>
        <v>0</v>
      </c>
      <c r="BF94" s="10">
        <f t="shared" si="47"/>
        <v>0</v>
      </c>
      <c r="BG94" s="10">
        <f t="shared" si="47"/>
        <v>0</v>
      </c>
      <c r="BH94" s="10">
        <f t="shared" si="47"/>
        <v>0</v>
      </c>
      <c r="BI94" s="10">
        <f t="shared" si="47"/>
        <v>0</v>
      </c>
      <c r="BJ94" s="10">
        <f t="shared" si="47"/>
        <v>0</v>
      </c>
      <c r="BK94" s="10">
        <f t="shared" si="47"/>
        <v>0</v>
      </c>
      <c r="BL94" s="10">
        <f t="shared" si="47"/>
        <v>0</v>
      </c>
      <c r="BM94" s="10">
        <f t="shared" si="47"/>
        <v>0</v>
      </c>
      <c r="BN94" s="10">
        <f t="shared" si="47"/>
        <v>0</v>
      </c>
      <c r="BO94" s="10">
        <f t="shared" si="47"/>
        <v>0</v>
      </c>
      <c r="BP94" s="10">
        <f t="shared" si="47"/>
        <v>0</v>
      </c>
      <c r="BQ94" s="10">
        <f t="shared" si="47"/>
        <v>0</v>
      </c>
      <c r="BR94" s="10">
        <f t="shared" si="47"/>
        <v>0</v>
      </c>
      <c r="BS94" s="10">
        <f t="shared" si="46"/>
        <v>0</v>
      </c>
      <c r="BT94" s="10">
        <f t="shared" si="46"/>
        <v>0</v>
      </c>
      <c r="BU94" s="10">
        <f t="shared" si="46"/>
        <v>0</v>
      </c>
      <c r="BV94" s="10">
        <f t="shared" si="46"/>
        <v>0</v>
      </c>
      <c r="BW94" s="10">
        <f t="shared" si="46"/>
        <v>0</v>
      </c>
      <c r="BX94" s="10">
        <f t="shared" si="46"/>
        <v>0</v>
      </c>
      <c r="BY94" s="10">
        <f t="shared" si="46"/>
        <v>0</v>
      </c>
      <c r="BZ94" s="10">
        <f t="shared" si="46"/>
        <v>0</v>
      </c>
    </row>
    <row r="95" spans="1:78">
      <c r="A95">
        <f>Grades!A95</f>
        <v>0</v>
      </c>
      <c r="B95">
        <f>Grades!B95</f>
        <v>0</v>
      </c>
      <c r="C95">
        <f>Grades!C95</f>
        <v>0</v>
      </c>
      <c r="D95" s="9">
        <f t="shared" si="32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3"/>
        <v>0</v>
      </c>
      <c r="AC95" s="10">
        <f t="shared" si="34"/>
        <v>0</v>
      </c>
      <c r="AD95" s="10">
        <f t="shared" si="35"/>
        <v>0</v>
      </c>
      <c r="AE95" s="10">
        <f t="shared" si="36"/>
        <v>0</v>
      </c>
      <c r="AF95" s="10">
        <f t="shared" si="37"/>
        <v>0</v>
      </c>
      <c r="AG95" s="10">
        <f t="shared" si="38"/>
        <v>0</v>
      </c>
      <c r="AH95" s="10">
        <f t="shared" si="39"/>
        <v>0</v>
      </c>
      <c r="AI95" s="10">
        <f t="shared" si="40"/>
        <v>0</v>
      </c>
      <c r="AJ95" s="10">
        <f t="shared" si="41"/>
        <v>0</v>
      </c>
      <c r="AK95" s="10">
        <f t="shared" si="42"/>
        <v>0</v>
      </c>
      <c r="AL95" s="10">
        <f t="shared" si="43"/>
        <v>0</v>
      </c>
      <c r="AM95" s="10">
        <f t="shared" si="44"/>
        <v>0</v>
      </c>
      <c r="BC95" s="10">
        <f t="shared" si="47"/>
        <v>0</v>
      </c>
      <c r="BD95" s="10">
        <f t="shared" si="47"/>
        <v>0</v>
      </c>
      <c r="BE95" s="10">
        <f t="shared" si="47"/>
        <v>0</v>
      </c>
      <c r="BF95" s="10">
        <f t="shared" si="47"/>
        <v>0</v>
      </c>
      <c r="BG95" s="10">
        <f t="shared" si="47"/>
        <v>0</v>
      </c>
      <c r="BH95" s="10">
        <f t="shared" si="47"/>
        <v>0</v>
      </c>
      <c r="BI95" s="10">
        <f t="shared" si="47"/>
        <v>0</v>
      </c>
      <c r="BJ95" s="10">
        <f t="shared" si="47"/>
        <v>0</v>
      </c>
      <c r="BK95" s="10">
        <f t="shared" si="47"/>
        <v>0</v>
      </c>
      <c r="BL95" s="10">
        <f t="shared" si="47"/>
        <v>0</v>
      </c>
      <c r="BM95" s="10">
        <f t="shared" si="47"/>
        <v>0</v>
      </c>
      <c r="BN95" s="10">
        <f t="shared" si="47"/>
        <v>0</v>
      </c>
      <c r="BO95" s="10">
        <f t="shared" si="47"/>
        <v>0</v>
      </c>
      <c r="BP95" s="10">
        <f t="shared" si="47"/>
        <v>0</v>
      </c>
      <c r="BQ95" s="10">
        <f t="shared" si="47"/>
        <v>0</v>
      </c>
      <c r="BR95" s="10">
        <f t="shared" si="47"/>
        <v>0</v>
      </c>
      <c r="BS95" s="10">
        <f t="shared" si="46"/>
        <v>0</v>
      </c>
      <c r="BT95" s="10">
        <f t="shared" si="46"/>
        <v>0</v>
      </c>
      <c r="BU95" s="10">
        <f t="shared" si="46"/>
        <v>0</v>
      </c>
      <c r="BV95" s="10">
        <f t="shared" si="46"/>
        <v>0</v>
      </c>
      <c r="BW95" s="10">
        <f t="shared" si="46"/>
        <v>0</v>
      </c>
      <c r="BX95" s="10">
        <f t="shared" si="46"/>
        <v>0</v>
      </c>
      <c r="BY95" s="10">
        <f t="shared" si="46"/>
        <v>0</v>
      </c>
      <c r="BZ95" s="10">
        <f t="shared" si="46"/>
        <v>0</v>
      </c>
    </row>
    <row r="96" spans="1:78">
      <c r="A96">
        <f>Grades!A96</f>
        <v>0</v>
      </c>
      <c r="B96">
        <f>Grades!B96</f>
        <v>0</v>
      </c>
      <c r="C96">
        <f>Grades!C96</f>
        <v>0</v>
      </c>
      <c r="D96" s="9">
        <f t="shared" si="32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3"/>
        <v>0</v>
      </c>
      <c r="AC96" s="10">
        <f t="shared" si="34"/>
        <v>0</v>
      </c>
      <c r="AD96" s="10">
        <f t="shared" si="35"/>
        <v>0</v>
      </c>
      <c r="AE96" s="10">
        <f t="shared" si="36"/>
        <v>0</v>
      </c>
      <c r="AF96" s="10">
        <f t="shared" si="37"/>
        <v>0</v>
      </c>
      <c r="AG96" s="10">
        <f t="shared" si="38"/>
        <v>0</v>
      </c>
      <c r="AH96" s="10">
        <f t="shared" si="39"/>
        <v>0</v>
      </c>
      <c r="AI96" s="10">
        <f t="shared" si="40"/>
        <v>0</v>
      </c>
      <c r="AJ96" s="10">
        <f t="shared" si="41"/>
        <v>0</v>
      </c>
      <c r="AK96" s="10">
        <f t="shared" si="42"/>
        <v>0</v>
      </c>
      <c r="AL96" s="10">
        <f t="shared" si="43"/>
        <v>0</v>
      </c>
      <c r="AM96" s="10">
        <f t="shared" si="44"/>
        <v>0</v>
      </c>
      <c r="BC96" s="10">
        <f t="shared" si="47"/>
        <v>0</v>
      </c>
      <c r="BD96" s="10">
        <f t="shared" si="47"/>
        <v>0</v>
      </c>
      <c r="BE96" s="10">
        <f t="shared" si="47"/>
        <v>0</v>
      </c>
      <c r="BF96" s="10">
        <f t="shared" si="47"/>
        <v>0</v>
      </c>
      <c r="BG96" s="10">
        <f t="shared" si="47"/>
        <v>0</v>
      </c>
      <c r="BH96" s="10">
        <f t="shared" si="47"/>
        <v>0</v>
      </c>
      <c r="BI96" s="10">
        <f t="shared" si="47"/>
        <v>0</v>
      </c>
      <c r="BJ96" s="10">
        <f t="shared" si="47"/>
        <v>0</v>
      </c>
      <c r="BK96" s="10">
        <f t="shared" si="47"/>
        <v>0</v>
      </c>
      <c r="BL96" s="10">
        <f t="shared" si="47"/>
        <v>0</v>
      </c>
      <c r="BM96" s="10">
        <f t="shared" si="47"/>
        <v>0</v>
      </c>
      <c r="BN96" s="10">
        <f t="shared" si="47"/>
        <v>0</v>
      </c>
      <c r="BO96" s="10">
        <f t="shared" si="47"/>
        <v>0</v>
      </c>
      <c r="BP96" s="10">
        <f t="shared" si="47"/>
        <v>0</v>
      </c>
      <c r="BQ96" s="10">
        <f t="shared" si="47"/>
        <v>0</v>
      </c>
      <c r="BR96" s="10">
        <f t="shared" si="47"/>
        <v>0</v>
      </c>
      <c r="BS96" s="10">
        <f t="shared" si="46"/>
        <v>0</v>
      </c>
      <c r="BT96" s="10">
        <f t="shared" si="46"/>
        <v>0</v>
      </c>
      <c r="BU96" s="10">
        <f t="shared" si="46"/>
        <v>0</v>
      </c>
      <c r="BV96" s="10">
        <f t="shared" si="46"/>
        <v>0</v>
      </c>
      <c r="BW96" s="10">
        <f t="shared" si="46"/>
        <v>0</v>
      </c>
      <c r="BX96" s="10">
        <f t="shared" si="46"/>
        <v>0</v>
      </c>
      <c r="BY96" s="10">
        <f t="shared" si="46"/>
        <v>0</v>
      </c>
      <c r="BZ96" s="10">
        <f t="shared" si="46"/>
        <v>0</v>
      </c>
    </row>
    <row r="97" spans="1:78">
      <c r="A97">
        <f>Grades!A97</f>
        <v>0</v>
      </c>
      <c r="B97">
        <f>Grades!B97</f>
        <v>0</v>
      </c>
      <c r="C97">
        <f>Grades!C97</f>
        <v>0</v>
      </c>
      <c r="D97" s="9">
        <f t="shared" si="32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3"/>
        <v>0</v>
      </c>
      <c r="AC97" s="10">
        <f t="shared" si="34"/>
        <v>0</v>
      </c>
      <c r="AD97" s="10">
        <f t="shared" si="35"/>
        <v>0</v>
      </c>
      <c r="AE97" s="10">
        <f t="shared" si="36"/>
        <v>0</v>
      </c>
      <c r="AF97" s="10">
        <f t="shared" si="37"/>
        <v>0</v>
      </c>
      <c r="AG97" s="10">
        <f t="shared" si="38"/>
        <v>0</v>
      </c>
      <c r="AH97" s="10">
        <f t="shared" si="39"/>
        <v>0</v>
      </c>
      <c r="AI97" s="10">
        <f t="shared" si="40"/>
        <v>0</v>
      </c>
      <c r="AJ97" s="10">
        <f t="shared" si="41"/>
        <v>0</v>
      </c>
      <c r="AK97" s="10">
        <f t="shared" si="42"/>
        <v>0</v>
      </c>
      <c r="AL97" s="10">
        <f t="shared" si="43"/>
        <v>0</v>
      </c>
      <c r="AM97" s="10">
        <f t="shared" si="44"/>
        <v>0</v>
      </c>
      <c r="BC97" s="10">
        <f t="shared" si="47"/>
        <v>0</v>
      </c>
      <c r="BD97" s="10">
        <f t="shared" si="47"/>
        <v>0</v>
      </c>
      <c r="BE97" s="10">
        <f t="shared" si="47"/>
        <v>0</v>
      </c>
      <c r="BF97" s="10">
        <f t="shared" si="47"/>
        <v>0</v>
      </c>
      <c r="BG97" s="10">
        <f t="shared" si="47"/>
        <v>0</v>
      </c>
      <c r="BH97" s="10">
        <f t="shared" si="47"/>
        <v>0</v>
      </c>
      <c r="BI97" s="10">
        <f t="shared" si="47"/>
        <v>0</v>
      </c>
      <c r="BJ97" s="10">
        <f t="shared" si="47"/>
        <v>0</v>
      </c>
      <c r="BK97" s="10">
        <f t="shared" si="47"/>
        <v>0</v>
      </c>
      <c r="BL97" s="10">
        <f t="shared" si="47"/>
        <v>0</v>
      </c>
      <c r="BM97" s="10">
        <f t="shared" si="47"/>
        <v>0</v>
      </c>
      <c r="BN97" s="10">
        <f t="shared" si="47"/>
        <v>0</v>
      </c>
      <c r="BO97" s="10">
        <f t="shared" si="47"/>
        <v>0</v>
      </c>
      <c r="BP97" s="10">
        <f t="shared" si="47"/>
        <v>0</v>
      </c>
      <c r="BQ97" s="10">
        <f t="shared" si="47"/>
        <v>0</v>
      </c>
      <c r="BR97" s="10">
        <f t="shared" si="47"/>
        <v>0</v>
      </c>
      <c r="BS97" s="10">
        <f t="shared" si="46"/>
        <v>0</v>
      </c>
      <c r="BT97" s="10">
        <f t="shared" si="46"/>
        <v>0</v>
      </c>
      <c r="BU97" s="10">
        <f t="shared" si="46"/>
        <v>0</v>
      </c>
      <c r="BV97" s="10">
        <f t="shared" si="46"/>
        <v>0</v>
      </c>
      <c r="BW97" s="10">
        <f t="shared" si="46"/>
        <v>0</v>
      </c>
      <c r="BX97" s="10">
        <f t="shared" si="46"/>
        <v>0</v>
      </c>
      <c r="BY97" s="10">
        <f t="shared" si="46"/>
        <v>0</v>
      </c>
      <c r="BZ97" s="10">
        <f t="shared" si="46"/>
        <v>0</v>
      </c>
    </row>
    <row r="98" spans="1:78">
      <c r="A98">
        <f>Grades!A98</f>
        <v>0</v>
      </c>
      <c r="B98">
        <f>Grades!B98</f>
        <v>0</v>
      </c>
      <c r="C98">
        <f>Grades!C98</f>
        <v>0</v>
      </c>
      <c r="D98" s="9">
        <f t="shared" si="32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3"/>
        <v>0</v>
      </c>
      <c r="AC98" s="10">
        <f t="shared" si="34"/>
        <v>0</v>
      </c>
      <c r="AD98" s="10">
        <f t="shared" si="35"/>
        <v>0</v>
      </c>
      <c r="AE98" s="10">
        <f t="shared" si="36"/>
        <v>0</v>
      </c>
      <c r="AF98" s="10">
        <f t="shared" si="37"/>
        <v>0</v>
      </c>
      <c r="AG98" s="10">
        <f t="shared" si="38"/>
        <v>0</v>
      </c>
      <c r="AH98" s="10">
        <f t="shared" si="39"/>
        <v>0</v>
      </c>
      <c r="AI98" s="10">
        <f t="shared" si="40"/>
        <v>0</v>
      </c>
      <c r="AJ98" s="10">
        <f t="shared" si="41"/>
        <v>0</v>
      </c>
      <c r="AK98" s="10">
        <f t="shared" si="42"/>
        <v>0</v>
      </c>
      <c r="AL98" s="10">
        <f t="shared" si="43"/>
        <v>0</v>
      </c>
      <c r="AM98" s="10">
        <f t="shared" si="44"/>
        <v>0</v>
      </c>
      <c r="BC98" s="10">
        <f t="shared" si="47"/>
        <v>0</v>
      </c>
      <c r="BD98" s="10">
        <f t="shared" si="47"/>
        <v>0</v>
      </c>
      <c r="BE98" s="10">
        <f t="shared" si="47"/>
        <v>0</v>
      </c>
      <c r="BF98" s="10">
        <f t="shared" si="47"/>
        <v>0</v>
      </c>
      <c r="BG98" s="10">
        <f t="shared" si="47"/>
        <v>0</v>
      </c>
      <c r="BH98" s="10">
        <f t="shared" si="47"/>
        <v>0</v>
      </c>
      <c r="BI98" s="10">
        <f t="shared" si="47"/>
        <v>0</v>
      </c>
      <c r="BJ98" s="10">
        <f t="shared" si="47"/>
        <v>0</v>
      </c>
      <c r="BK98" s="10">
        <f t="shared" si="47"/>
        <v>0</v>
      </c>
      <c r="BL98" s="10">
        <f t="shared" si="47"/>
        <v>0</v>
      </c>
      <c r="BM98" s="10">
        <f t="shared" si="47"/>
        <v>0</v>
      </c>
      <c r="BN98" s="10">
        <f t="shared" si="47"/>
        <v>0</v>
      </c>
      <c r="BO98" s="10">
        <f t="shared" si="47"/>
        <v>0</v>
      </c>
      <c r="BP98" s="10">
        <f t="shared" si="47"/>
        <v>0</v>
      </c>
      <c r="BQ98" s="10">
        <f t="shared" si="47"/>
        <v>0</v>
      </c>
      <c r="BR98" s="10">
        <f t="shared" si="47"/>
        <v>0</v>
      </c>
      <c r="BS98" s="10">
        <f t="shared" si="46"/>
        <v>0</v>
      </c>
      <c r="BT98" s="10">
        <f t="shared" si="46"/>
        <v>0</v>
      </c>
      <c r="BU98" s="10">
        <f t="shared" si="46"/>
        <v>0</v>
      </c>
      <c r="BV98" s="10">
        <f t="shared" si="46"/>
        <v>0</v>
      </c>
      <c r="BW98" s="10">
        <f t="shared" si="46"/>
        <v>0</v>
      </c>
      <c r="BX98" s="10">
        <f t="shared" si="46"/>
        <v>0</v>
      </c>
      <c r="BY98" s="10">
        <f t="shared" si="46"/>
        <v>0</v>
      </c>
      <c r="BZ98" s="10">
        <f t="shared" si="46"/>
        <v>0</v>
      </c>
    </row>
    <row r="99" spans="1:78">
      <c r="A99">
        <f>Grades!A99</f>
        <v>0</v>
      </c>
      <c r="B99">
        <f>Grades!B99</f>
        <v>0</v>
      </c>
      <c r="C99">
        <f>Grades!C99</f>
        <v>0</v>
      </c>
      <c r="D99" s="9">
        <f t="shared" si="32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3"/>
        <v>0</v>
      </c>
      <c r="AC99" s="10">
        <f t="shared" si="34"/>
        <v>0</v>
      </c>
      <c r="AD99" s="10">
        <f t="shared" si="35"/>
        <v>0</v>
      </c>
      <c r="AE99" s="10">
        <f t="shared" si="36"/>
        <v>0</v>
      </c>
      <c r="AF99" s="10">
        <f t="shared" si="37"/>
        <v>0</v>
      </c>
      <c r="AG99" s="10">
        <f t="shared" si="38"/>
        <v>0</v>
      </c>
      <c r="AH99" s="10">
        <f t="shared" si="39"/>
        <v>0</v>
      </c>
      <c r="AI99" s="10">
        <f t="shared" si="40"/>
        <v>0</v>
      </c>
      <c r="AJ99" s="10">
        <f t="shared" si="41"/>
        <v>0</v>
      </c>
      <c r="AK99" s="10">
        <f t="shared" si="42"/>
        <v>0</v>
      </c>
      <c r="AL99" s="10">
        <f t="shared" si="43"/>
        <v>0</v>
      </c>
      <c r="AM99" s="10">
        <f t="shared" si="44"/>
        <v>0</v>
      </c>
      <c r="BC99" s="10">
        <f t="shared" si="47"/>
        <v>0</v>
      </c>
      <c r="BD99" s="10">
        <f t="shared" si="47"/>
        <v>0</v>
      </c>
      <c r="BE99" s="10">
        <f t="shared" si="47"/>
        <v>0</v>
      </c>
      <c r="BF99" s="10">
        <f t="shared" si="47"/>
        <v>0</v>
      </c>
      <c r="BG99" s="10">
        <f t="shared" si="47"/>
        <v>0</v>
      </c>
      <c r="BH99" s="10">
        <f t="shared" si="47"/>
        <v>0</v>
      </c>
      <c r="BI99" s="10">
        <f t="shared" si="47"/>
        <v>0</v>
      </c>
      <c r="BJ99" s="10">
        <f t="shared" si="47"/>
        <v>0</v>
      </c>
      <c r="BK99" s="10">
        <f t="shared" si="47"/>
        <v>0</v>
      </c>
      <c r="BL99" s="10">
        <f t="shared" si="47"/>
        <v>0</v>
      </c>
      <c r="BM99" s="10">
        <f t="shared" si="47"/>
        <v>0</v>
      </c>
      <c r="BN99" s="10">
        <f t="shared" si="47"/>
        <v>0</v>
      </c>
      <c r="BO99" s="10">
        <f t="shared" si="47"/>
        <v>0</v>
      </c>
      <c r="BP99" s="10">
        <f t="shared" si="47"/>
        <v>0</v>
      </c>
      <c r="BQ99" s="10">
        <f t="shared" si="47"/>
        <v>0</v>
      </c>
      <c r="BR99" s="10">
        <f t="shared" si="47"/>
        <v>0</v>
      </c>
      <c r="BS99" s="10">
        <f t="shared" si="46"/>
        <v>0</v>
      </c>
      <c r="BT99" s="10">
        <f t="shared" si="46"/>
        <v>0</v>
      </c>
      <c r="BU99" s="10">
        <f t="shared" si="46"/>
        <v>0</v>
      </c>
      <c r="BV99" s="10">
        <f t="shared" si="46"/>
        <v>0</v>
      </c>
      <c r="BW99" s="10">
        <f t="shared" si="46"/>
        <v>0</v>
      </c>
      <c r="BX99" s="10">
        <f t="shared" si="46"/>
        <v>0</v>
      </c>
      <c r="BY99" s="10">
        <f t="shared" si="46"/>
        <v>0</v>
      </c>
      <c r="BZ99" s="10">
        <f t="shared" si="46"/>
        <v>0</v>
      </c>
    </row>
    <row r="100" spans="1:78">
      <c r="A100">
        <f>Grades!A100</f>
        <v>0</v>
      </c>
      <c r="B100">
        <f>Grades!B100</f>
        <v>0</v>
      </c>
      <c r="C100">
        <f>Grades!C100</f>
        <v>0</v>
      </c>
      <c r="D100" s="9">
        <f t="shared" si="32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3"/>
        <v>0</v>
      </c>
      <c r="AC100" s="10">
        <f t="shared" si="34"/>
        <v>0</v>
      </c>
      <c r="AD100" s="10">
        <f t="shared" si="35"/>
        <v>0</v>
      </c>
      <c r="AE100" s="10">
        <f t="shared" si="36"/>
        <v>0</v>
      </c>
      <c r="AF100" s="10">
        <f t="shared" si="37"/>
        <v>0</v>
      </c>
      <c r="AG100" s="10">
        <f t="shared" si="38"/>
        <v>0</v>
      </c>
      <c r="AH100" s="10">
        <f t="shared" si="39"/>
        <v>0</v>
      </c>
      <c r="AI100" s="10">
        <f t="shared" si="40"/>
        <v>0</v>
      </c>
      <c r="AJ100" s="10">
        <f t="shared" si="41"/>
        <v>0</v>
      </c>
      <c r="AK100" s="10">
        <f t="shared" si="42"/>
        <v>0</v>
      </c>
      <c r="AL100" s="10">
        <f t="shared" si="43"/>
        <v>0</v>
      </c>
      <c r="AM100" s="10">
        <f t="shared" si="44"/>
        <v>0</v>
      </c>
      <c r="BC100" s="10">
        <f t="shared" si="47"/>
        <v>0</v>
      </c>
      <c r="BD100" s="10">
        <f t="shared" si="47"/>
        <v>0</v>
      </c>
      <c r="BE100" s="10">
        <f t="shared" si="47"/>
        <v>0</v>
      </c>
      <c r="BF100" s="10">
        <f t="shared" si="47"/>
        <v>0</v>
      </c>
      <c r="BG100" s="10">
        <f t="shared" si="47"/>
        <v>0</v>
      </c>
      <c r="BH100" s="10">
        <f t="shared" si="47"/>
        <v>0</v>
      </c>
      <c r="BI100" s="10">
        <f t="shared" si="47"/>
        <v>0</v>
      </c>
      <c r="BJ100" s="10">
        <f t="shared" si="47"/>
        <v>0</v>
      </c>
      <c r="BK100" s="10">
        <f t="shared" si="47"/>
        <v>0</v>
      </c>
      <c r="BL100" s="10">
        <f t="shared" si="47"/>
        <v>0</v>
      </c>
      <c r="BM100" s="10">
        <f t="shared" si="47"/>
        <v>0</v>
      </c>
      <c r="BN100" s="10">
        <f t="shared" si="47"/>
        <v>0</v>
      </c>
      <c r="BO100" s="10">
        <f t="shared" si="47"/>
        <v>0</v>
      </c>
      <c r="BP100" s="10">
        <f t="shared" si="47"/>
        <v>0</v>
      </c>
      <c r="BQ100" s="10">
        <f t="shared" si="47"/>
        <v>0</v>
      </c>
      <c r="BR100" s="10">
        <f t="shared" si="47"/>
        <v>0</v>
      </c>
      <c r="BS100" s="10">
        <f t="shared" si="46"/>
        <v>0</v>
      </c>
      <c r="BT100" s="10">
        <f t="shared" si="46"/>
        <v>0</v>
      </c>
      <c r="BU100" s="10">
        <f t="shared" si="46"/>
        <v>0</v>
      </c>
      <c r="BV100" s="10">
        <f t="shared" si="46"/>
        <v>0</v>
      </c>
      <c r="BW100" s="10">
        <f t="shared" si="46"/>
        <v>0</v>
      </c>
      <c r="BX100" s="10">
        <f t="shared" si="46"/>
        <v>0</v>
      </c>
      <c r="BY100" s="10">
        <f t="shared" si="46"/>
        <v>0</v>
      </c>
      <c r="BZ100" s="10">
        <f t="shared" si="46"/>
        <v>0</v>
      </c>
    </row>
    <row r="101" spans="1:78">
      <c r="A101">
        <f>Grades!A101</f>
        <v>0</v>
      </c>
      <c r="B101">
        <f>Grades!B101</f>
        <v>0</v>
      </c>
      <c r="C101">
        <f>Grades!C101</f>
        <v>0</v>
      </c>
      <c r="D101" s="9">
        <f t="shared" si="32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3"/>
        <v>0</v>
      </c>
      <c r="AC101" s="10">
        <f t="shared" si="34"/>
        <v>0</v>
      </c>
      <c r="AD101" s="10">
        <f t="shared" si="35"/>
        <v>0</v>
      </c>
      <c r="AE101" s="10">
        <f t="shared" si="36"/>
        <v>0</v>
      </c>
      <c r="AF101" s="10">
        <f t="shared" si="37"/>
        <v>0</v>
      </c>
      <c r="AG101" s="10">
        <f t="shared" si="38"/>
        <v>0</v>
      </c>
      <c r="AH101" s="10">
        <f t="shared" si="39"/>
        <v>0</v>
      </c>
      <c r="AI101" s="10">
        <f t="shared" si="40"/>
        <v>0</v>
      </c>
      <c r="AJ101" s="10">
        <f t="shared" si="41"/>
        <v>0</v>
      </c>
      <c r="AK101" s="10">
        <f t="shared" si="42"/>
        <v>0</v>
      </c>
      <c r="AL101" s="10">
        <f t="shared" si="43"/>
        <v>0</v>
      </c>
      <c r="AM101" s="10">
        <f t="shared" si="44"/>
        <v>0</v>
      </c>
      <c r="BC101" s="10">
        <f t="shared" si="47"/>
        <v>0</v>
      </c>
      <c r="BD101" s="10">
        <f t="shared" si="47"/>
        <v>0</v>
      </c>
      <c r="BE101" s="10">
        <f t="shared" si="47"/>
        <v>0</v>
      </c>
      <c r="BF101" s="10">
        <f t="shared" si="47"/>
        <v>0</v>
      </c>
      <c r="BG101" s="10">
        <f t="shared" si="47"/>
        <v>0</v>
      </c>
      <c r="BH101" s="10">
        <f t="shared" si="47"/>
        <v>0</v>
      </c>
      <c r="BI101" s="10">
        <f t="shared" si="47"/>
        <v>0</v>
      </c>
      <c r="BJ101" s="10">
        <f t="shared" si="47"/>
        <v>0</v>
      </c>
      <c r="BK101" s="10">
        <f t="shared" si="47"/>
        <v>0</v>
      </c>
      <c r="BL101" s="10">
        <f t="shared" si="47"/>
        <v>0</v>
      </c>
      <c r="BM101" s="10">
        <f t="shared" si="47"/>
        <v>0</v>
      </c>
      <c r="BN101" s="10">
        <f t="shared" si="47"/>
        <v>0</v>
      </c>
      <c r="BO101" s="10">
        <f t="shared" si="47"/>
        <v>0</v>
      </c>
      <c r="BP101" s="10">
        <f t="shared" si="47"/>
        <v>0</v>
      </c>
      <c r="BQ101" s="10">
        <f t="shared" si="47"/>
        <v>0</v>
      </c>
      <c r="BR101" s="10">
        <f t="shared" si="47"/>
        <v>0</v>
      </c>
      <c r="BS101" s="10">
        <f t="shared" si="46"/>
        <v>0</v>
      </c>
      <c r="BT101" s="10">
        <f t="shared" si="46"/>
        <v>0</v>
      </c>
      <c r="BU101" s="10">
        <f t="shared" si="46"/>
        <v>0</v>
      </c>
      <c r="BV101" s="10">
        <f t="shared" si="46"/>
        <v>0</v>
      </c>
      <c r="BW101" s="10">
        <f t="shared" si="46"/>
        <v>0</v>
      </c>
      <c r="BX101" s="10">
        <f t="shared" si="46"/>
        <v>0</v>
      </c>
      <c r="BY101" s="10">
        <f t="shared" si="46"/>
        <v>0</v>
      </c>
      <c r="BZ101" s="10">
        <f t="shared" si="46"/>
        <v>0</v>
      </c>
    </row>
    <row r="102" spans="1:78">
      <c r="A102">
        <f>Grades!A102</f>
        <v>0</v>
      </c>
      <c r="B102">
        <f>Grades!B102</f>
        <v>0</v>
      </c>
      <c r="C102">
        <f>Grades!C102</f>
        <v>0</v>
      </c>
      <c r="D102" s="9">
        <f t="shared" si="32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3"/>
        <v>0</v>
      </c>
      <c r="AC102" s="10">
        <f t="shared" si="34"/>
        <v>0</v>
      </c>
      <c r="AD102" s="10">
        <f t="shared" si="35"/>
        <v>0</v>
      </c>
      <c r="AE102" s="10">
        <f t="shared" si="36"/>
        <v>0</v>
      </c>
      <c r="AF102" s="10">
        <f t="shared" si="37"/>
        <v>0</v>
      </c>
      <c r="AG102" s="10">
        <f t="shared" si="38"/>
        <v>0</v>
      </c>
      <c r="AH102" s="10">
        <f t="shared" si="39"/>
        <v>0</v>
      </c>
      <c r="AI102" s="10">
        <f t="shared" si="40"/>
        <v>0</v>
      </c>
      <c r="AJ102" s="10">
        <f t="shared" si="41"/>
        <v>0</v>
      </c>
      <c r="AK102" s="10">
        <f t="shared" si="42"/>
        <v>0</v>
      </c>
      <c r="AL102" s="10">
        <f t="shared" si="43"/>
        <v>0</v>
      </c>
      <c r="AM102" s="10">
        <f t="shared" si="44"/>
        <v>0</v>
      </c>
      <c r="BC102" s="10">
        <f t="shared" si="47"/>
        <v>0</v>
      </c>
      <c r="BD102" s="10">
        <f t="shared" si="47"/>
        <v>0</v>
      </c>
      <c r="BE102" s="10">
        <f t="shared" si="47"/>
        <v>0</v>
      </c>
      <c r="BF102" s="10">
        <f t="shared" si="47"/>
        <v>0</v>
      </c>
      <c r="BG102" s="10">
        <f t="shared" si="47"/>
        <v>0</v>
      </c>
      <c r="BH102" s="10">
        <f t="shared" si="47"/>
        <v>0</v>
      </c>
      <c r="BI102" s="10">
        <f t="shared" si="47"/>
        <v>0</v>
      </c>
      <c r="BJ102" s="10">
        <f t="shared" si="47"/>
        <v>0</v>
      </c>
      <c r="BK102" s="10">
        <f t="shared" si="47"/>
        <v>0</v>
      </c>
      <c r="BL102" s="10">
        <f t="shared" si="47"/>
        <v>0</v>
      </c>
      <c r="BM102" s="10">
        <f t="shared" si="47"/>
        <v>0</v>
      </c>
      <c r="BN102" s="10">
        <f t="shared" si="47"/>
        <v>0</v>
      </c>
      <c r="BO102" s="10">
        <f t="shared" si="47"/>
        <v>0</v>
      </c>
      <c r="BP102" s="10">
        <f t="shared" si="47"/>
        <v>0</v>
      </c>
      <c r="BQ102" s="10">
        <f t="shared" si="47"/>
        <v>0</v>
      </c>
      <c r="BR102" s="10">
        <f t="shared" si="47"/>
        <v>0</v>
      </c>
      <c r="BS102" s="10">
        <f t="shared" si="46"/>
        <v>0</v>
      </c>
      <c r="BT102" s="10">
        <f t="shared" si="46"/>
        <v>0</v>
      </c>
      <c r="BU102" s="10">
        <f t="shared" si="46"/>
        <v>0</v>
      </c>
      <c r="BV102" s="10">
        <f t="shared" si="46"/>
        <v>0</v>
      </c>
      <c r="BW102" s="10">
        <f t="shared" si="46"/>
        <v>0</v>
      </c>
      <c r="BX102" s="10">
        <f t="shared" si="46"/>
        <v>0</v>
      </c>
      <c r="BY102" s="10">
        <f t="shared" si="46"/>
        <v>0</v>
      </c>
      <c r="BZ102" s="10">
        <f t="shared" si="46"/>
        <v>0</v>
      </c>
    </row>
    <row r="103" spans="1:78">
      <c r="A103">
        <f>Grades!A103</f>
        <v>0</v>
      </c>
      <c r="B103">
        <f>Grades!B103</f>
        <v>0</v>
      </c>
      <c r="C103">
        <f>Grades!C103</f>
        <v>0</v>
      </c>
      <c r="D103" s="9">
        <f t="shared" si="32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3"/>
        <v>0</v>
      </c>
      <c r="AC103" s="10">
        <f t="shared" si="34"/>
        <v>0</v>
      </c>
      <c r="AD103" s="10">
        <f t="shared" si="35"/>
        <v>0</v>
      </c>
      <c r="AE103" s="10">
        <f t="shared" si="36"/>
        <v>0</v>
      </c>
      <c r="AF103" s="10">
        <f t="shared" si="37"/>
        <v>0</v>
      </c>
      <c r="AG103" s="10">
        <f t="shared" si="38"/>
        <v>0</v>
      </c>
      <c r="AH103" s="10">
        <f t="shared" si="39"/>
        <v>0</v>
      </c>
      <c r="AI103" s="10">
        <f t="shared" si="40"/>
        <v>0</v>
      </c>
      <c r="AJ103" s="10">
        <f t="shared" si="41"/>
        <v>0</v>
      </c>
      <c r="AK103" s="10">
        <f t="shared" si="42"/>
        <v>0</v>
      </c>
      <c r="AL103" s="10">
        <f t="shared" si="43"/>
        <v>0</v>
      </c>
      <c r="AM103" s="10">
        <f t="shared" si="44"/>
        <v>0</v>
      </c>
      <c r="BC103" s="10">
        <f t="shared" si="47"/>
        <v>0</v>
      </c>
      <c r="BD103" s="10">
        <f t="shared" si="47"/>
        <v>0</v>
      </c>
      <c r="BE103" s="10">
        <f t="shared" si="47"/>
        <v>0</v>
      </c>
      <c r="BF103" s="10">
        <f t="shared" si="47"/>
        <v>0</v>
      </c>
      <c r="BG103" s="10">
        <f t="shared" si="47"/>
        <v>0</v>
      </c>
      <c r="BH103" s="10">
        <f t="shared" si="47"/>
        <v>0</v>
      </c>
      <c r="BI103" s="10">
        <f t="shared" si="47"/>
        <v>0</v>
      </c>
      <c r="BJ103" s="10">
        <f t="shared" si="47"/>
        <v>0</v>
      </c>
      <c r="BK103" s="10">
        <f t="shared" si="47"/>
        <v>0</v>
      </c>
      <c r="BL103" s="10">
        <f t="shared" si="47"/>
        <v>0</v>
      </c>
      <c r="BM103" s="10">
        <f t="shared" si="47"/>
        <v>0</v>
      </c>
      <c r="BN103" s="10">
        <f t="shared" si="47"/>
        <v>0</v>
      </c>
      <c r="BO103" s="10">
        <f t="shared" si="47"/>
        <v>0</v>
      </c>
      <c r="BP103" s="10">
        <f t="shared" si="47"/>
        <v>0</v>
      </c>
      <c r="BQ103" s="10">
        <f t="shared" si="47"/>
        <v>0</v>
      </c>
      <c r="BR103" s="10">
        <f t="shared" si="47"/>
        <v>0</v>
      </c>
      <c r="BS103" s="10">
        <f t="shared" si="46"/>
        <v>0</v>
      </c>
      <c r="BT103" s="10">
        <f t="shared" si="46"/>
        <v>0</v>
      </c>
      <c r="BU103" s="10">
        <f t="shared" si="46"/>
        <v>0</v>
      </c>
      <c r="BV103" s="10">
        <f t="shared" si="46"/>
        <v>0</v>
      </c>
      <c r="BW103" s="10">
        <f t="shared" si="46"/>
        <v>0</v>
      </c>
      <c r="BX103" s="10">
        <f t="shared" si="46"/>
        <v>0</v>
      </c>
      <c r="BY103" s="10">
        <f t="shared" si="46"/>
        <v>0</v>
      </c>
      <c r="BZ103" s="10">
        <f t="shared" si="46"/>
        <v>0</v>
      </c>
    </row>
    <row r="104" spans="1:78">
      <c r="A104">
        <f>Grades!A104</f>
        <v>0</v>
      </c>
      <c r="B104">
        <f>Grades!B104</f>
        <v>0</v>
      </c>
      <c r="C104">
        <f>Grades!C104</f>
        <v>0</v>
      </c>
      <c r="D104" s="9">
        <f t="shared" si="32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3"/>
        <v>0</v>
      </c>
      <c r="AC104" s="10">
        <f t="shared" si="34"/>
        <v>0</v>
      </c>
      <c r="AD104" s="10">
        <f t="shared" si="35"/>
        <v>0</v>
      </c>
      <c r="AE104" s="10">
        <f t="shared" si="36"/>
        <v>0</v>
      </c>
      <c r="AF104" s="10">
        <f t="shared" si="37"/>
        <v>0</v>
      </c>
      <c r="AG104" s="10">
        <f t="shared" si="38"/>
        <v>0</v>
      </c>
      <c r="AH104" s="10">
        <f t="shared" si="39"/>
        <v>0</v>
      </c>
      <c r="AI104" s="10">
        <f t="shared" si="40"/>
        <v>0</v>
      </c>
      <c r="AJ104" s="10">
        <f t="shared" si="41"/>
        <v>0</v>
      </c>
      <c r="AK104" s="10">
        <f t="shared" si="42"/>
        <v>0</v>
      </c>
      <c r="AL104" s="10">
        <f t="shared" si="43"/>
        <v>0</v>
      </c>
      <c r="AM104" s="10">
        <f t="shared" si="44"/>
        <v>0</v>
      </c>
      <c r="BC104" s="10">
        <f t="shared" si="47"/>
        <v>0</v>
      </c>
      <c r="BD104" s="10">
        <f t="shared" si="47"/>
        <v>0</v>
      </c>
      <c r="BE104" s="10">
        <f t="shared" si="47"/>
        <v>0</v>
      </c>
      <c r="BF104" s="10">
        <f t="shared" si="47"/>
        <v>0</v>
      </c>
      <c r="BG104" s="10">
        <f t="shared" si="47"/>
        <v>0</v>
      </c>
      <c r="BH104" s="10">
        <f t="shared" si="47"/>
        <v>0</v>
      </c>
      <c r="BI104" s="10">
        <f t="shared" si="47"/>
        <v>0</v>
      </c>
      <c r="BJ104" s="10">
        <f t="shared" si="47"/>
        <v>0</v>
      </c>
      <c r="BK104" s="10">
        <f t="shared" si="47"/>
        <v>0</v>
      </c>
      <c r="BL104" s="10">
        <f t="shared" si="47"/>
        <v>0</v>
      </c>
      <c r="BM104" s="10">
        <f t="shared" si="47"/>
        <v>0</v>
      </c>
      <c r="BN104" s="10">
        <f t="shared" si="47"/>
        <v>0</v>
      </c>
      <c r="BO104" s="10">
        <f t="shared" si="47"/>
        <v>0</v>
      </c>
      <c r="BP104" s="10">
        <f t="shared" si="47"/>
        <v>0</v>
      </c>
      <c r="BQ104" s="10">
        <f t="shared" si="47"/>
        <v>0</v>
      </c>
      <c r="BR104" s="10">
        <f t="shared" si="47"/>
        <v>0</v>
      </c>
      <c r="BS104" s="10">
        <f t="shared" si="46"/>
        <v>0</v>
      </c>
      <c r="BT104" s="10">
        <f t="shared" si="46"/>
        <v>0</v>
      </c>
      <c r="BU104" s="10">
        <f t="shared" si="46"/>
        <v>0</v>
      </c>
      <c r="BV104" s="10">
        <f t="shared" si="46"/>
        <v>0</v>
      </c>
      <c r="BW104" s="10">
        <f t="shared" si="46"/>
        <v>0</v>
      </c>
      <c r="BX104" s="10">
        <f t="shared" si="46"/>
        <v>0</v>
      </c>
      <c r="BY104" s="10">
        <f t="shared" si="46"/>
        <v>0</v>
      </c>
      <c r="BZ104" s="10">
        <f t="shared" si="46"/>
        <v>0</v>
      </c>
    </row>
    <row r="105" spans="1:78">
      <c r="A105">
        <f>Grades!A105</f>
        <v>0</v>
      </c>
      <c r="B105">
        <f>Grades!B105</f>
        <v>0</v>
      </c>
      <c r="C105">
        <f>Grades!C105</f>
        <v>0</v>
      </c>
      <c r="D105" s="9">
        <f t="shared" si="32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3"/>
        <v>0</v>
      </c>
      <c r="AC105" s="10">
        <f t="shared" si="34"/>
        <v>0</v>
      </c>
      <c r="AD105" s="10">
        <f t="shared" si="35"/>
        <v>0</v>
      </c>
      <c r="AE105" s="10">
        <f t="shared" si="36"/>
        <v>0</v>
      </c>
      <c r="AF105" s="10">
        <f t="shared" si="37"/>
        <v>0</v>
      </c>
      <c r="AG105" s="10">
        <f t="shared" si="38"/>
        <v>0</v>
      </c>
      <c r="AH105" s="10">
        <f t="shared" si="39"/>
        <v>0</v>
      </c>
      <c r="AI105" s="10">
        <f t="shared" si="40"/>
        <v>0</v>
      </c>
      <c r="AJ105" s="10">
        <f t="shared" si="41"/>
        <v>0</v>
      </c>
      <c r="AK105" s="10">
        <f t="shared" si="42"/>
        <v>0</v>
      </c>
      <c r="AL105" s="10">
        <f t="shared" si="43"/>
        <v>0</v>
      </c>
      <c r="AM105" s="10">
        <f t="shared" si="44"/>
        <v>0</v>
      </c>
      <c r="BC105" s="10">
        <f t="shared" si="47"/>
        <v>0</v>
      </c>
      <c r="BD105" s="10">
        <f t="shared" si="47"/>
        <v>0</v>
      </c>
      <c r="BE105" s="10">
        <f t="shared" si="47"/>
        <v>0</v>
      </c>
      <c r="BF105" s="10">
        <f t="shared" si="47"/>
        <v>0</v>
      </c>
      <c r="BG105" s="10">
        <f t="shared" si="47"/>
        <v>0</v>
      </c>
      <c r="BH105" s="10">
        <f t="shared" si="47"/>
        <v>0</v>
      </c>
      <c r="BI105" s="10">
        <f t="shared" si="47"/>
        <v>0</v>
      </c>
      <c r="BJ105" s="10">
        <f t="shared" si="47"/>
        <v>0</v>
      </c>
      <c r="BK105" s="10">
        <f t="shared" si="47"/>
        <v>0</v>
      </c>
      <c r="BL105" s="10">
        <f t="shared" si="47"/>
        <v>0</v>
      </c>
      <c r="BM105" s="10">
        <f t="shared" si="47"/>
        <v>0</v>
      </c>
      <c r="BN105" s="10">
        <f t="shared" si="47"/>
        <v>0</v>
      </c>
      <c r="BO105" s="10">
        <f t="shared" si="47"/>
        <v>0</v>
      </c>
      <c r="BP105" s="10">
        <f t="shared" si="47"/>
        <v>0</v>
      </c>
      <c r="BQ105" s="10">
        <f t="shared" si="47"/>
        <v>0</v>
      </c>
      <c r="BR105" s="10">
        <f t="shared" si="47"/>
        <v>0</v>
      </c>
      <c r="BS105" s="10">
        <f t="shared" si="46"/>
        <v>0</v>
      </c>
      <c r="BT105" s="10">
        <f t="shared" si="46"/>
        <v>0</v>
      </c>
      <c r="BU105" s="10">
        <f t="shared" si="46"/>
        <v>0</v>
      </c>
      <c r="BV105" s="10">
        <f t="shared" si="46"/>
        <v>0</v>
      </c>
      <c r="BW105" s="10">
        <f t="shared" si="46"/>
        <v>0</v>
      </c>
      <c r="BX105" s="10">
        <f t="shared" si="46"/>
        <v>0</v>
      </c>
      <c r="BY105" s="10">
        <f t="shared" si="46"/>
        <v>0</v>
      </c>
      <c r="BZ105" s="10">
        <f t="shared" si="46"/>
        <v>0</v>
      </c>
    </row>
    <row r="106" spans="1:78">
      <c r="A106">
        <f>Grades!A106</f>
        <v>0</v>
      </c>
      <c r="B106">
        <f>Grades!B106</f>
        <v>0</v>
      </c>
      <c r="C106">
        <f>Grades!C106</f>
        <v>0</v>
      </c>
      <c r="D106" s="9">
        <f t="shared" si="32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3"/>
        <v>0</v>
      </c>
      <c r="AC106" s="10">
        <f t="shared" si="34"/>
        <v>0</v>
      </c>
      <c r="AD106" s="10">
        <f t="shared" si="35"/>
        <v>0</v>
      </c>
      <c r="AE106" s="10">
        <f t="shared" si="36"/>
        <v>0</v>
      </c>
      <c r="AF106" s="10">
        <f t="shared" si="37"/>
        <v>0</v>
      </c>
      <c r="AG106" s="10">
        <f t="shared" si="38"/>
        <v>0</v>
      </c>
      <c r="AH106" s="10">
        <f t="shared" si="39"/>
        <v>0</v>
      </c>
      <c r="AI106" s="10">
        <f t="shared" si="40"/>
        <v>0</v>
      </c>
      <c r="AJ106" s="10">
        <f t="shared" si="41"/>
        <v>0</v>
      </c>
      <c r="AK106" s="10">
        <f t="shared" si="42"/>
        <v>0</v>
      </c>
      <c r="AL106" s="10">
        <f t="shared" si="43"/>
        <v>0</v>
      </c>
      <c r="AM106" s="10">
        <f t="shared" si="44"/>
        <v>0</v>
      </c>
      <c r="BC106" s="10">
        <f t="shared" si="47"/>
        <v>0</v>
      </c>
      <c r="BD106" s="10">
        <f t="shared" si="47"/>
        <v>0</v>
      </c>
      <c r="BE106" s="10">
        <f t="shared" si="47"/>
        <v>0</v>
      </c>
      <c r="BF106" s="10">
        <f t="shared" si="47"/>
        <v>0</v>
      </c>
      <c r="BG106" s="10">
        <f t="shared" si="47"/>
        <v>0</v>
      </c>
      <c r="BH106" s="10">
        <f t="shared" si="47"/>
        <v>0</v>
      </c>
      <c r="BI106" s="10">
        <f t="shared" si="47"/>
        <v>0</v>
      </c>
      <c r="BJ106" s="10">
        <f t="shared" si="47"/>
        <v>0</v>
      </c>
      <c r="BK106" s="10">
        <f t="shared" si="47"/>
        <v>0</v>
      </c>
      <c r="BL106" s="10">
        <f t="shared" si="47"/>
        <v>0</v>
      </c>
      <c r="BM106" s="10">
        <f t="shared" si="47"/>
        <v>0</v>
      </c>
      <c r="BN106" s="10">
        <f t="shared" si="47"/>
        <v>0</v>
      </c>
      <c r="BO106" s="10">
        <f t="shared" si="47"/>
        <v>0</v>
      </c>
      <c r="BP106" s="10">
        <f t="shared" si="47"/>
        <v>0</v>
      </c>
      <c r="BQ106" s="10">
        <f t="shared" si="47"/>
        <v>0</v>
      </c>
      <c r="BR106" s="10">
        <f t="shared" si="47"/>
        <v>0</v>
      </c>
      <c r="BS106" s="10">
        <f t="shared" si="46"/>
        <v>0</v>
      </c>
      <c r="BT106" s="10">
        <f t="shared" si="46"/>
        <v>0</v>
      </c>
      <c r="BU106" s="10">
        <f t="shared" si="46"/>
        <v>0</v>
      </c>
      <c r="BV106" s="10">
        <f t="shared" si="46"/>
        <v>0</v>
      </c>
      <c r="BW106" s="10">
        <f t="shared" si="46"/>
        <v>0</v>
      </c>
      <c r="BX106" s="10">
        <f t="shared" si="46"/>
        <v>0</v>
      </c>
      <c r="BY106" s="10">
        <f t="shared" si="46"/>
        <v>0</v>
      </c>
      <c r="BZ106" s="10">
        <f t="shared" si="46"/>
        <v>0</v>
      </c>
    </row>
    <row r="107" spans="1:78">
      <c r="A107">
        <f>Grades!A107</f>
        <v>0</v>
      </c>
      <c r="B107">
        <f>Grades!B107</f>
        <v>0</v>
      </c>
      <c r="C107">
        <f>Grades!C107</f>
        <v>0</v>
      </c>
      <c r="D107" s="9">
        <f t="shared" si="32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3"/>
        <v>0</v>
      </c>
      <c r="AC107" s="10">
        <f t="shared" si="34"/>
        <v>0</v>
      </c>
      <c r="AD107" s="10">
        <f t="shared" si="35"/>
        <v>0</v>
      </c>
      <c r="AE107" s="10">
        <f t="shared" si="36"/>
        <v>0</v>
      </c>
      <c r="AF107" s="10">
        <f t="shared" si="37"/>
        <v>0</v>
      </c>
      <c r="AG107" s="10">
        <f t="shared" si="38"/>
        <v>0</v>
      </c>
      <c r="AH107" s="10">
        <f t="shared" si="39"/>
        <v>0</v>
      </c>
      <c r="AI107" s="10">
        <f t="shared" si="40"/>
        <v>0</v>
      </c>
      <c r="AJ107" s="10">
        <f t="shared" si="41"/>
        <v>0</v>
      </c>
      <c r="AK107" s="10">
        <f t="shared" si="42"/>
        <v>0</v>
      </c>
      <c r="AL107" s="10">
        <f t="shared" si="43"/>
        <v>0</v>
      </c>
      <c r="AM107" s="10">
        <f t="shared" si="44"/>
        <v>0</v>
      </c>
      <c r="BC107" s="10">
        <f t="shared" si="47"/>
        <v>0</v>
      </c>
      <c r="BD107" s="10">
        <f t="shared" si="47"/>
        <v>0</v>
      </c>
      <c r="BE107" s="10">
        <f t="shared" si="47"/>
        <v>0</v>
      </c>
      <c r="BF107" s="10">
        <f t="shared" si="47"/>
        <v>0</v>
      </c>
      <c r="BG107" s="10">
        <f t="shared" si="47"/>
        <v>0</v>
      </c>
      <c r="BH107" s="10">
        <f t="shared" si="47"/>
        <v>0</v>
      </c>
      <c r="BI107" s="10">
        <f t="shared" si="47"/>
        <v>0</v>
      </c>
      <c r="BJ107" s="10">
        <f t="shared" si="47"/>
        <v>0</v>
      </c>
      <c r="BK107" s="10">
        <f t="shared" si="47"/>
        <v>0</v>
      </c>
      <c r="BL107" s="10">
        <f t="shared" si="47"/>
        <v>0</v>
      </c>
      <c r="BM107" s="10">
        <f t="shared" si="47"/>
        <v>0</v>
      </c>
      <c r="BN107" s="10">
        <f t="shared" si="47"/>
        <v>0</v>
      </c>
      <c r="BO107" s="10">
        <f t="shared" si="47"/>
        <v>0</v>
      </c>
      <c r="BP107" s="10">
        <f t="shared" si="47"/>
        <v>0</v>
      </c>
      <c r="BQ107" s="10">
        <f t="shared" si="47"/>
        <v>0</v>
      </c>
      <c r="BR107" s="10">
        <f t="shared" ref="BR107:BZ122" si="48">IF(BR$7&gt;0,SUMIF($E$8:$Z$8,BR$6,$E107:$Z107)/BR$7,0)</f>
        <v>0</v>
      </c>
      <c r="BS107" s="10">
        <f t="shared" si="48"/>
        <v>0</v>
      </c>
      <c r="BT107" s="10">
        <f t="shared" si="48"/>
        <v>0</v>
      </c>
      <c r="BU107" s="10">
        <f t="shared" si="48"/>
        <v>0</v>
      </c>
      <c r="BV107" s="10">
        <f t="shared" si="48"/>
        <v>0</v>
      </c>
      <c r="BW107" s="10">
        <f t="shared" si="48"/>
        <v>0</v>
      </c>
      <c r="BX107" s="10">
        <f t="shared" si="48"/>
        <v>0</v>
      </c>
      <c r="BY107" s="10">
        <f t="shared" si="48"/>
        <v>0</v>
      </c>
      <c r="BZ107" s="10">
        <f t="shared" si="48"/>
        <v>0</v>
      </c>
    </row>
    <row r="108" spans="1:78">
      <c r="A108">
        <f>Grades!A108</f>
        <v>0</v>
      </c>
      <c r="B108">
        <f>Grades!B108</f>
        <v>0</v>
      </c>
      <c r="C108">
        <f>Grades!C108</f>
        <v>0</v>
      </c>
      <c r="D108" s="9">
        <f t="shared" si="32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3"/>
        <v>0</v>
      </c>
      <c r="AC108" s="10">
        <f t="shared" si="34"/>
        <v>0</v>
      </c>
      <c r="AD108" s="10">
        <f t="shared" si="35"/>
        <v>0</v>
      </c>
      <c r="AE108" s="10">
        <f t="shared" si="36"/>
        <v>0</v>
      </c>
      <c r="AF108" s="10">
        <f t="shared" si="37"/>
        <v>0</v>
      </c>
      <c r="AG108" s="10">
        <f t="shared" si="38"/>
        <v>0</v>
      </c>
      <c r="AH108" s="10">
        <f t="shared" si="39"/>
        <v>0</v>
      </c>
      <c r="AI108" s="10">
        <f t="shared" si="40"/>
        <v>0</v>
      </c>
      <c r="AJ108" s="10">
        <f t="shared" si="41"/>
        <v>0</v>
      </c>
      <c r="AK108" s="10">
        <f t="shared" si="42"/>
        <v>0</v>
      </c>
      <c r="AL108" s="10">
        <f t="shared" si="43"/>
        <v>0</v>
      </c>
      <c r="AM108" s="10">
        <f t="shared" si="44"/>
        <v>0</v>
      </c>
      <c r="BC108" s="10">
        <f t="shared" ref="BC108:BR123" si="49">IF(BC$7&gt;0,SUMIF($E$8:$Z$8,BC$6,$E108:$Z108)/BC$7,0)</f>
        <v>0</v>
      </c>
      <c r="BD108" s="10">
        <f t="shared" si="49"/>
        <v>0</v>
      </c>
      <c r="BE108" s="10">
        <f t="shared" si="49"/>
        <v>0</v>
      </c>
      <c r="BF108" s="10">
        <f t="shared" si="49"/>
        <v>0</v>
      </c>
      <c r="BG108" s="10">
        <f t="shared" si="49"/>
        <v>0</v>
      </c>
      <c r="BH108" s="10">
        <f t="shared" si="49"/>
        <v>0</v>
      </c>
      <c r="BI108" s="10">
        <f t="shared" si="49"/>
        <v>0</v>
      </c>
      <c r="BJ108" s="10">
        <f t="shared" si="49"/>
        <v>0</v>
      </c>
      <c r="BK108" s="10">
        <f t="shared" si="49"/>
        <v>0</v>
      </c>
      <c r="BL108" s="10">
        <f t="shared" si="49"/>
        <v>0</v>
      </c>
      <c r="BM108" s="10">
        <f t="shared" si="49"/>
        <v>0</v>
      </c>
      <c r="BN108" s="10">
        <f t="shared" si="49"/>
        <v>0</v>
      </c>
      <c r="BO108" s="10">
        <f t="shared" si="49"/>
        <v>0</v>
      </c>
      <c r="BP108" s="10">
        <f t="shared" si="49"/>
        <v>0</v>
      </c>
      <c r="BQ108" s="10">
        <f t="shared" si="49"/>
        <v>0</v>
      </c>
      <c r="BR108" s="10">
        <f t="shared" si="49"/>
        <v>0</v>
      </c>
      <c r="BS108" s="10">
        <f t="shared" si="48"/>
        <v>0</v>
      </c>
      <c r="BT108" s="10">
        <f t="shared" si="48"/>
        <v>0</v>
      </c>
      <c r="BU108" s="10">
        <f t="shared" si="48"/>
        <v>0</v>
      </c>
      <c r="BV108" s="10">
        <f t="shared" si="48"/>
        <v>0</v>
      </c>
      <c r="BW108" s="10">
        <f t="shared" si="48"/>
        <v>0</v>
      </c>
      <c r="BX108" s="10">
        <f t="shared" si="48"/>
        <v>0</v>
      </c>
      <c r="BY108" s="10">
        <f t="shared" si="48"/>
        <v>0</v>
      </c>
      <c r="BZ108" s="10">
        <f t="shared" si="48"/>
        <v>0</v>
      </c>
    </row>
    <row r="109" spans="1:78">
      <c r="A109">
        <f>Grades!A109</f>
        <v>0</v>
      </c>
      <c r="B109">
        <f>Grades!B109</f>
        <v>0</v>
      </c>
      <c r="C109">
        <f>Grades!C109</f>
        <v>0</v>
      </c>
      <c r="D109" s="9">
        <f t="shared" si="32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3"/>
        <v>0</v>
      </c>
      <c r="AC109" s="10">
        <f t="shared" si="34"/>
        <v>0</v>
      </c>
      <c r="AD109" s="10">
        <f t="shared" si="35"/>
        <v>0</v>
      </c>
      <c r="AE109" s="10">
        <f t="shared" si="36"/>
        <v>0</v>
      </c>
      <c r="AF109" s="10">
        <f t="shared" si="37"/>
        <v>0</v>
      </c>
      <c r="AG109" s="10">
        <f t="shared" si="38"/>
        <v>0</v>
      </c>
      <c r="AH109" s="10">
        <f t="shared" si="39"/>
        <v>0</v>
      </c>
      <c r="AI109" s="10">
        <f t="shared" si="40"/>
        <v>0</v>
      </c>
      <c r="AJ109" s="10">
        <f t="shared" si="41"/>
        <v>0</v>
      </c>
      <c r="AK109" s="10">
        <f t="shared" si="42"/>
        <v>0</v>
      </c>
      <c r="AL109" s="10">
        <f t="shared" si="43"/>
        <v>0</v>
      </c>
      <c r="AM109" s="10">
        <f t="shared" si="44"/>
        <v>0</v>
      </c>
      <c r="BC109" s="10">
        <f t="shared" si="49"/>
        <v>0</v>
      </c>
      <c r="BD109" s="10">
        <f t="shared" si="49"/>
        <v>0</v>
      </c>
      <c r="BE109" s="10">
        <f t="shared" si="49"/>
        <v>0</v>
      </c>
      <c r="BF109" s="10">
        <f t="shared" si="49"/>
        <v>0</v>
      </c>
      <c r="BG109" s="10">
        <f t="shared" si="49"/>
        <v>0</v>
      </c>
      <c r="BH109" s="10">
        <f t="shared" si="49"/>
        <v>0</v>
      </c>
      <c r="BI109" s="10">
        <f t="shared" si="49"/>
        <v>0</v>
      </c>
      <c r="BJ109" s="10">
        <f t="shared" si="49"/>
        <v>0</v>
      </c>
      <c r="BK109" s="10">
        <f t="shared" si="49"/>
        <v>0</v>
      </c>
      <c r="BL109" s="10">
        <f t="shared" si="49"/>
        <v>0</v>
      </c>
      <c r="BM109" s="10">
        <f t="shared" si="49"/>
        <v>0</v>
      </c>
      <c r="BN109" s="10">
        <f t="shared" si="49"/>
        <v>0</v>
      </c>
      <c r="BO109" s="10">
        <f t="shared" si="49"/>
        <v>0</v>
      </c>
      <c r="BP109" s="10">
        <f t="shared" si="49"/>
        <v>0</v>
      </c>
      <c r="BQ109" s="10">
        <f t="shared" si="49"/>
        <v>0</v>
      </c>
      <c r="BR109" s="10">
        <f t="shared" si="49"/>
        <v>0</v>
      </c>
      <c r="BS109" s="10">
        <f t="shared" si="48"/>
        <v>0</v>
      </c>
      <c r="BT109" s="10">
        <f t="shared" si="48"/>
        <v>0</v>
      </c>
      <c r="BU109" s="10">
        <f t="shared" si="48"/>
        <v>0</v>
      </c>
      <c r="BV109" s="10">
        <f t="shared" si="48"/>
        <v>0</v>
      </c>
      <c r="BW109" s="10">
        <f t="shared" si="48"/>
        <v>0</v>
      </c>
      <c r="BX109" s="10">
        <f t="shared" si="48"/>
        <v>0</v>
      </c>
      <c r="BY109" s="10">
        <f t="shared" si="48"/>
        <v>0</v>
      </c>
      <c r="BZ109" s="10">
        <f t="shared" si="48"/>
        <v>0</v>
      </c>
    </row>
    <row r="110" spans="1:78">
      <c r="A110">
        <f>Grades!A110</f>
        <v>0</v>
      </c>
      <c r="B110">
        <f>Grades!B110</f>
        <v>0</v>
      </c>
      <c r="C110">
        <f>Grades!C110</f>
        <v>0</v>
      </c>
      <c r="D110" s="9">
        <f t="shared" si="32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3"/>
        <v>0</v>
      </c>
      <c r="AC110" s="10">
        <f t="shared" si="34"/>
        <v>0</v>
      </c>
      <c r="AD110" s="10">
        <f t="shared" si="35"/>
        <v>0</v>
      </c>
      <c r="AE110" s="10">
        <f t="shared" si="36"/>
        <v>0</v>
      </c>
      <c r="AF110" s="10">
        <f t="shared" si="37"/>
        <v>0</v>
      </c>
      <c r="AG110" s="10">
        <f t="shared" si="38"/>
        <v>0</v>
      </c>
      <c r="AH110" s="10">
        <f t="shared" si="39"/>
        <v>0</v>
      </c>
      <c r="AI110" s="10">
        <f t="shared" si="40"/>
        <v>0</v>
      </c>
      <c r="AJ110" s="10">
        <f t="shared" si="41"/>
        <v>0</v>
      </c>
      <c r="AK110" s="10">
        <f t="shared" si="42"/>
        <v>0</v>
      </c>
      <c r="AL110" s="10">
        <f t="shared" si="43"/>
        <v>0</v>
      </c>
      <c r="AM110" s="10">
        <f t="shared" si="44"/>
        <v>0</v>
      </c>
      <c r="BC110" s="10">
        <f t="shared" si="49"/>
        <v>0</v>
      </c>
      <c r="BD110" s="10">
        <f t="shared" si="49"/>
        <v>0</v>
      </c>
      <c r="BE110" s="10">
        <f t="shared" si="49"/>
        <v>0</v>
      </c>
      <c r="BF110" s="10">
        <f t="shared" si="49"/>
        <v>0</v>
      </c>
      <c r="BG110" s="10">
        <f t="shared" si="49"/>
        <v>0</v>
      </c>
      <c r="BH110" s="10">
        <f t="shared" si="49"/>
        <v>0</v>
      </c>
      <c r="BI110" s="10">
        <f t="shared" si="49"/>
        <v>0</v>
      </c>
      <c r="BJ110" s="10">
        <f t="shared" si="49"/>
        <v>0</v>
      </c>
      <c r="BK110" s="10">
        <f t="shared" si="49"/>
        <v>0</v>
      </c>
      <c r="BL110" s="10">
        <f t="shared" si="49"/>
        <v>0</v>
      </c>
      <c r="BM110" s="10">
        <f t="shared" si="49"/>
        <v>0</v>
      </c>
      <c r="BN110" s="10">
        <f t="shared" si="49"/>
        <v>0</v>
      </c>
      <c r="BO110" s="10">
        <f t="shared" si="49"/>
        <v>0</v>
      </c>
      <c r="BP110" s="10">
        <f t="shared" si="49"/>
        <v>0</v>
      </c>
      <c r="BQ110" s="10">
        <f t="shared" si="49"/>
        <v>0</v>
      </c>
      <c r="BR110" s="10">
        <f t="shared" si="49"/>
        <v>0</v>
      </c>
      <c r="BS110" s="10">
        <f t="shared" si="48"/>
        <v>0</v>
      </c>
      <c r="BT110" s="10">
        <f t="shared" si="48"/>
        <v>0</v>
      </c>
      <c r="BU110" s="10">
        <f t="shared" si="48"/>
        <v>0</v>
      </c>
      <c r="BV110" s="10">
        <f t="shared" si="48"/>
        <v>0</v>
      </c>
      <c r="BW110" s="10">
        <f t="shared" si="48"/>
        <v>0</v>
      </c>
      <c r="BX110" s="10">
        <f t="shared" si="48"/>
        <v>0</v>
      </c>
      <c r="BY110" s="10">
        <f t="shared" si="48"/>
        <v>0</v>
      </c>
      <c r="BZ110" s="10">
        <f t="shared" si="48"/>
        <v>0</v>
      </c>
    </row>
    <row r="111" spans="1:78">
      <c r="A111">
        <f>Grades!A111</f>
        <v>0</v>
      </c>
      <c r="B111">
        <f>Grades!B111</f>
        <v>0</v>
      </c>
      <c r="C111">
        <f>Grades!C111</f>
        <v>0</v>
      </c>
      <c r="D111" s="9">
        <f t="shared" si="32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3"/>
        <v>0</v>
      </c>
      <c r="AC111" s="10">
        <f t="shared" si="34"/>
        <v>0</v>
      </c>
      <c r="AD111" s="10">
        <f t="shared" si="35"/>
        <v>0</v>
      </c>
      <c r="AE111" s="10">
        <f t="shared" si="36"/>
        <v>0</v>
      </c>
      <c r="AF111" s="10">
        <f t="shared" si="37"/>
        <v>0</v>
      </c>
      <c r="AG111" s="10">
        <f t="shared" si="38"/>
        <v>0</v>
      </c>
      <c r="AH111" s="10">
        <f t="shared" si="39"/>
        <v>0</v>
      </c>
      <c r="AI111" s="10">
        <f t="shared" si="40"/>
        <v>0</v>
      </c>
      <c r="AJ111" s="10">
        <f t="shared" si="41"/>
        <v>0</v>
      </c>
      <c r="AK111" s="10">
        <f t="shared" si="42"/>
        <v>0</v>
      </c>
      <c r="AL111" s="10">
        <f t="shared" si="43"/>
        <v>0</v>
      </c>
      <c r="AM111" s="10">
        <f t="shared" si="44"/>
        <v>0</v>
      </c>
      <c r="BC111" s="10">
        <f t="shared" si="49"/>
        <v>0</v>
      </c>
      <c r="BD111" s="10">
        <f t="shared" si="49"/>
        <v>0</v>
      </c>
      <c r="BE111" s="10">
        <f t="shared" si="49"/>
        <v>0</v>
      </c>
      <c r="BF111" s="10">
        <f t="shared" si="49"/>
        <v>0</v>
      </c>
      <c r="BG111" s="10">
        <f t="shared" si="49"/>
        <v>0</v>
      </c>
      <c r="BH111" s="10">
        <f t="shared" si="49"/>
        <v>0</v>
      </c>
      <c r="BI111" s="10">
        <f t="shared" si="49"/>
        <v>0</v>
      </c>
      <c r="BJ111" s="10">
        <f t="shared" si="49"/>
        <v>0</v>
      </c>
      <c r="BK111" s="10">
        <f t="shared" si="49"/>
        <v>0</v>
      </c>
      <c r="BL111" s="10">
        <f t="shared" si="49"/>
        <v>0</v>
      </c>
      <c r="BM111" s="10">
        <f t="shared" si="49"/>
        <v>0</v>
      </c>
      <c r="BN111" s="10">
        <f t="shared" si="49"/>
        <v>0</v>
      </c>
      <c r="BO111" s="10">
        <f t="shared" si="49"/>
        <v>0</v>
      </c>
      <c r="BP111" s="10">
        <f t="shared" si="49"/>
        <v>0</v>
      </c>
      <c r="BQ111" s="10">
        <f t="shared" si="49"/>
        <v>0</v>
      </c>
      <c r="BR111" s="10">
        <f t="shared" si="49"/>
        <v>0</v>
      </c>
      <c r="BS111" s="10">
        <f t="shared" si="48"/>
        <v>0</v>
      </c>
      <c r="BT111" s="10">
        <f t="shared" si="48"/>
        <v>0</v>
      </c>
      <c r="BU111" s="10">
        <f t="shared" si="48"/>
        <v>0</v>
      </c>
      <c r="BV111" s="10">
        <f t="shared" si="48"/>
        <v>0</v>
      </c>
      <c r="BW111" s="10">
        <f t="shared" si="48"/>
        <v>0</v>
      </c>
      <c r="BX111" s="10">
        <f t="shared" si="48"/>
        <v>0</v>
      </c>
      <c r="BY111" s="10">
        <f t="shared" si="48"/>
        <v>0</v>
      </c>
      <c r="BZ111" s="10">
        <f t="shared" si="48"/>
        <v>0</v>
      </c>
    </row>
    <row r="112" spans="1:78">
      <c r="A112">
        <f>Grades!A112</f>
        <v>0</v>
      </c>
      <c r="B112">
        <f>Grades!B112</f>
        <v>0</v>
      </c>
      <c r="C112">
        <f>Grades!C112</f>
        <v>0</v>
      </c>
      <c r="D112" s="9">
        <f t="shared" si="32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3"/>
        <v>0</v>
      </c>
      <c r="AC112" s="10">
        <f t="shared" si="34"/>
        <v>0</v>
      </c>
      <c r="AD112" s="10">
        <f t="shared" si="35"/>
        <v>0</v>
      </c>
      <c r="AE112" s="10">
        <f t="shared" si="36"/>
        <v>0</v>
      </c>
      <c r="AF112" s="10">
        <f t="shared" si="37"/>
        <v>0</v>
      </c>
      <c r="AG112" s="10">
        <f t="shared" si="38"/>
        <v>0</v>
      </c>
      <c r="AH112" s="10">
        <f t="shared" si="39"/>
        <v>0</v>
      </c>
      <c r="AI112" s="10">
        <f t="shared" si="40"/>
        <v>0</v>
      </c>
      <c r="AJ112" s="10">
        <f t="shared" si="41"/>
        <v>0</v>
      </c>
      <c r="AK112" s="10">
        <f t="shared" si="42"/>
        <v>0</v>
      </c>
      <c r="AL112" s="10">
        <f t="shared" si="43"/>
        <v>0</v>
      </c>
      <c r="AM112" s="10">
        <f t="shared" si="44"/>
        <v>0</v>
      </c>
      <c r="BC112" s="10">
        <f t="shared" si="49"/>
        <v>0</v>
      </c>
      <c r="BD112" s="10">
        <f t="shared" si="49"/>
        <v>0</v>
      </c>
      <c r="BE112" s="10">
        <f t="shared" si="49"/>
        <v>0</v>
      </c>
      <c r="BF112" s="10">
        <f t="shared" si="49"/>
        <v>0</v>
      </c>
      <c r="BG112" s="10">
        <f t="shared" si="49"/>
        <v>0</v>
      </c>
      <c r="BH112" s="10">
        <f t="shared" si="49"/>
        <v>0</v>
      </c>
      <c r="BI112" s="10">
        <f t="shared" si="49"/>
        <v>0</v>
      </c>
      <c r="BJ112" s="10">
        <f t="shared" si="49"/>
        <v>0</v>
      </c>
      <c r="BK112" s="10">
        <f t="shared" si="49"/>
        <v>0</v>
      </c>
      <c r="BL112" s="10">
        <f t="shared" si="49"/>
        <v>0</v>
      </c>
      <c r="BM112" s="10">
        <f t="shared" si="49"/>
        <v>0</v>
      </c>
      <c r="BN112" s="10">
        <f t="shared" si="49"/>
        <v>0</v>
      </c>
      <c r="BO112" s="10">
        <f t="shared" si="49"/>
        <v>0</v>
      </c>
      <c r="BP112" s="10">
        <f t="shared" si="49"/>
        <v>0</v>
      </c>
      <c r="BQ112" s="10">
        <f t="shared" si="49"/>
        <v>0</v>
      </c>
      <c r="BR112" s="10">
        <f t="shared" si="49"/>
        <v>0</v>
      </c>
      <c r="BS112" s="10">
        <f t="shared" si="48"/>
        <v>0</v>
      </c>
      <c r="BT112" s="10">
        <f t="shared" si="48"/>
        <v>0</v>
      </c>
      <c r="BU112" s="10">
        <f t="shared" si="48"/>
        <v>0</v>
      </c>
      <c r="BV112" s="10">
        <f t="shared" si="48"/>
        <v>0</v>
      </c>
      <c r="BW112" s="10">
        <f t="shared" si="48"/>
        <v>0</v>
      </c>
      <c r="BX112" s="10">
        <f t="shared" si="48"/>
        <v>0</v>
      </c>
      <c r="BY112" s="10">
        <f t="shared" si="48"/>
        <v>0</v>
      </c>
      <c r="BZ112" s="10">
        <f t="shared" si="48"/>
        <v>0</v>
      </c>
    </row>
    <row r="113" spans="1:78">
      <c r="A113">
        <f>Grades!A113</f>
        <v>0</v>
      </c>
      <c r="B113">
        <f>Grades!B113</f>
        <v>0</v>
      </c>
      <c r="C113">
        <f>Grades!C113</f>
        <v>0</v>
      </c>
      <c r="D113" s="9">
        <f t="shared" si="32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3"/>
        <v>0</v>
      </c>
      <c r="AC113" s="10">
        <f t="shared" si="34"/>
        <v>0</v>
      </c>
      <c r="AD113" s="10">
        <f t="shared" si="35"/>
        <v>0</v>
      </c>
      <c r="AE113" s="10">
        <f t="shared" si="36"/>
        <v>0</v>
      </c>
      <c r="AF113" s="10">
        <f t="shared" si="37"/>
        <v>0</v>
      </c>
      <c r="AG113" s="10">
        <f t="shared" si="38"/>
        <v>0</v>
      </c>
      <c r="AH113" s="10">
        <f t="shared" si="39"/>
        <v>0</v>
      </c>
      <c r="AI113" s="10">
        <f t="shared" si="40"/>
        <v>0</v>
      </c>
      <c r="AJ113" s="10">
        <f t="shared" si="41"/>
        <v>0</v>
      </c>
      <c r="AK113" s="10">
        <f t="shared" si="42"/>
        <v>0</v>
      </c>
      <c r="AL113" s="10">
        <f t="shared" si="43"/>
        <v>0</v>
      </c>
      <c r="AM113" s="10">
        <f t="shared" si="44"/>
        <v>0</v>
      </c>
      <c r="BC113" s="10">
        <f t="shared" si="49"/>
        <v>0</v>
      </c>
      <c r="BD113" s="10">
        <f t="shared" si="49"/>
        <v>0</v>
      </c>
      <c r="BE113" s="10">
        <f t="shared" si="49"/>
        <v>0</v>
      </c>
      <c r="BF113" s="10">
        <f t="shared" si="49"/>
        <v>0</v>
      </c>
      <c r="BG113" s="10">
        <f t="shared" si="49"/>
        <v>0</v>
      </c>
      <c r="BH113" s="10">
        <f t="shared" si="49"/>
        <v>0</v>
      </c>
      <c r="BI113" s="10">
        <f t="shared" si="49"/>
        <v>0</v>
      </c>
      <c r="BJ113" s="10">
        <f t="shared" si="49"/>
        <v>0</v>
      </c>
      <c r="BK113" s="10">
        <f t="shared" si="49"/>
        <v>0</v>
      </c>
      <c r="BL113" s="10">
        <f t="shared" si="49"/>
        <v>0</v>
      </c>
      <c r="BM113" s="10">
        <f t="shared" si="49"/>
        <v>0</v>
      </c>
      <c r="BN113" s="10">
        <f t="shared" si="49"/>
        <v>0</v>
      </c>
      <c r="BO113" s="10">
        <f t="shared" si="49"/>
        <v>0</v>
      </c>
      <c r="BP113" s="10">
        <f t="shared" si="49"/>
        <v>0</v>
      </c>
      <c r="BQ113" s="10">
        <f t="shared" si="49"/>
        <v>0</v>
      </c>
      <c r="BR113" s="10">
        <f t="shared" si="49"/>
        <v>0</v>
      </c>
      <c r="BS113" s="10">
        <f t="shared" si="48"/>
        <v>0</v>
      </c>
      <c r="BT113" s="10">
        <f t="shared" si="48"/>
        <v>0</v>
      </c>
      <c r="BU113" s="10">
        <f t="shared" si="48"/>
        <v>0</v>
      </c>
      <c r="BV113" s="10">
        <f t="shared" si="48"/>
        <v>0</v>
      </c>
      <c r="BW113" s="10">
        <f t="shared" si="48"/>
        <v>0</v>
      </c>
      <c r="BX113" s="10">
        <f t="shared" si="48"/>
        <v>0</v>
      </c>
      <c r="BY113" s="10">
        <f t="shared" si="48"/>
        <v>0</v>
      </c>
      <c r="BZ113" s="10">
        <f t="shared" si="48"/>
        <v>0</v>
      </c>
    </row>
    <row r="114" spans="1:78">
      <c r="A114">
        <f>Grades!A114</f>
        <v>0</v>
      </c>
      <c r="B114">
        <f>Grades!B114</f>
        <v>0</v>
      </c>
      <c r="C114">
        <f>Grades!C114</f>
        <v>0</v>
      </c>
      <c r="D114" s="9">
        <f t="shared" si="32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3"/>
        <v>0</v>
      </c>
      <c r="AC114" s="10">
        <f t="shared" si="34"/>
        <v>0</v>
      </c>
      <c r="AD114" s="10">
        <f t="shared" si="35"/>
        <v>0</v>
      </c>
      <c r="AE114" s="10">
        <f t="shared" si="36"/>
        <v>0</v>
      </c>
      <c r="AF114" s="10">
        <f t="shared" si="37"/>
        <v>0</v>
      </c>
      <c r="AG114" s="10">
        <f t="shared" si="38"/>
        <v>0</v>
      </c>
      <c r="AH114" s="10">
        <f t="shared" si="39"/>
        <v>0</v>
      </c>
      <c r="AI114" s="10">
        <f t="shared" si="40"/>
        <v>0</v>
      </c>
      <c r="AJ114" s="10">
        <f t="shared" si="41"/>
        <v>0</v>
      </c>
      <c r="AK114" s="10">
        <f t="shared" si="42"/>
        <v>0</v>
      </c>
      <c r="AL114" s="10">
        <f t="shared" si="43"/>
        <v>0</v>
      </c>
      <c r="AM114" s="10">
        <f t="shared" si="44"/>
        <v>0</v>
      </c>
      <c r="BC114" s="10">
        <f t="shared" si="49"/>
        <v>0</v>
      </c>
      <c r="BD114" s="10">
        <f t="shared" si="49"/>
        <v>0</v>
      </c>
      <c r="BE114" s="10">
        <f t="shared" si="49"/>
        <v>0</v>
      </c>
      <c r="BF114" s="10">
        <f t="shared" si="49"/>
        <v>0</v>
      </c>
      <c r="BG114" s="10">
        <f t="shared" si="49"/>
        <v>0</v>
      </c>
      <c r="BH114" s="10">
        <f t="shared" si="49"/>
        <v>0</v>
      </c>
      <c r="BI114" s="10">
        <f t="shared" si="49"/>
        <v>0</v>
      </c>
      <c r="BJ114" s="10">
        <f t="shared" si="49"/>
        <v>0</v>
      </c>
      <c r="BK114" s="10">
        <f t="shared" si="49"/>
        <v>0</v>
      </c>
      <c r="BL114" s="10">
        <f t="shared" si="49"/>
        <v>0</v>
      </c>
      <c r="BM114" s="10">
        <f t="shared" si="49"/>
        <v>0</v>
      </c>
      <c r="BN114" s="10">
        <f t="shared" si="49"/>
        <v>0</v>
      </c>
      <c r="BO114" s="10">
        <f t="shared" si="49"/>
        <v>0</v>
      </c>
      <c r="BP114" s="10">
        <f t="shared" si="49"/>
        <v>0</v>
      </c>
      <c r="BQ114" s="10">
        <f t="shared" si="49"/>
        <v>0</v>
      </c>
      <c r="BR114" s="10">
        <f t="shared" si="49"/>
        <v>0</v>
      </c>
      <c r="BS114" s="10">
        <f t="shared" si="48"/>
        <v>0</v>
      </c>
      <c r="BT114" s="10">
        <f t="shared" si="48"/>
        <v>0</v>
      </c>
      <c r="BU114" s="10">
        <f t="shared" si="48"/>
        <v>0</v>
      </c>
      <c r="BV114" s="10">
        <f t="shared" si="48"/>
        <v>0</v>
      </c>
      <c r="BW114" s="10">
        <f t="shared" si="48"/>
        <v>0</v>
      </c>
      <c r="BX114" s="10">
        <f t="shared" si="48"/>
        <v>0</v>
      </c>
      <c r="BY114" s="10">
        <f t="shared" si="48"/>
        <v>0</v>
      </c>
      <c r="BZ114" s="10">
        <f t="shared" si="48"/>
        <v>0</v>
      </c>
    </row>
    <row r="115" spans="1:78">
      <c r="A115">
        <f>Grades!A115</f>
        <v>0</v>
      </c>
      <c r="B115">
        <f>Grades!B115</f>
        <v>0</v>
      </c>
      <c r="C115">
        <f>Grades!C115</f>
        <v>0</v>
      </c>
      <c r="D115" s="9">
        <f t="shared" si="32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3"/>
        <v>0</v>
      </c>
      <c r="AC115" s="10">
        <f t="shared" si="34"/>
        <v>0</v>
      </c>
      <c r="AD115" s="10">
        <f t="shared" si="35"/>
        <v>0</v>
      </c>
      <c r="AE115" s="10">
        <f t="shared" si="36"/>
        <v>0</v>
      </c>
      <c r="AF115" s="10">
        <f t="shared" si="37"/>
        <v>0</v>
      </c>
      <c r="AG115" s="10">
        <f t="shared" si="38"/>
        <v>0</v>
      </c>
      <c r="AH115" s="10">
        <f t="shared" si="39"/>
        <v>0</v>
      </c>
      <c r="AI115" s="10">
        <f t="shared" si="40"/>
        <v>0</v>
      </c>
      <c r="AJ115" s="10">
        <f t="shared" si="41"/>
        <v>0</v>
      </c>
      <c r="AK115" s="10">
        <f t="shared" si="42"/>
        <v>0</v>
      </c>
      <c r="AL115" s="10">
        <f t="shared" si="43"/>
        <v>0</v>
      </c>
      <c r="AM115" s="10">
        <f t="shared" si="44"/>
        <v>0</v>
      </c>
      <c r="BC115" s="10">
        <f t="shared" si="49"/>
        <v>0</v>
      </c>
      <c r="BD115" s="10">
        <f t="shared" si="49"/>
        <v>0</v>
      </c>
      <c r="BE115" s="10">
        <f t="shared" si="49"/>
        <v>0</v>
      </c>
      <c r="BF115" s="10">
        <f t="shared" si="49"/>
        <v>0</v>
      </c>
      <c r="BG115" s="10">
        <f t="shared" si="49"/>
        <v>0</v>
      </c>
      <c r="BH115" s="10">
        <f t="shared" si="49"/>
        <v>0</v>
      </c>
      <c r="BI115" s="10">
        <f t="shared" si="49"/>
        <v>0</v>
      </c>
      <c r="BJ115" s="10">
        <f t="shared" si="49"/>
        <v>0</v>
      </c>
      <c r="BK115" s="10">
        <f t="shared" si="49"/>
        <v>0</v>
      </c>
      <c r="BL115" s="10">
        <f t="shared" si="49"/>
        <v>0</v>
      </c>
      <c r="BM115" s="10">
        <f t="shared" si="49"/>
        <v>0</v>
      </c>
      <c r="BN115" s="10">
        <f t="shared" si="49"/>
        <v>0</v>
      </c>
      <c r="BO115" s="10">
        <f t="shared" si="49"/>
        <v>0</v>
      </c>
      <c r="BP115" s="10">
        <f t="shared" si="49"/>
        <v>0</v>
      </c>
      <c r="BQ115" s="10">
        <f t="shared" si="49"/>
        <v>0</v>
      </c>
      <c r="BR115" s="10">
        <f t="shared" si="49"/>
        <v>0</v>
      </c>
      <c r="BS115" s="10">
        <f t="shared" si="48"/>
        <v>0</v>
      </c>
      <c r="BT115" s="10">
        <f t="shared" si="48"/>
        <v>0</v>
      </c>
      <c r="BU115" s="10">
        <f t="shared" si="48"/>
        <v>0</v>
      </c>
      <c r="BV115" s="10">
        <f t="shared" si="48"/>
        <v>0</v>
      </c>
      <c r="BW115" s="10">
        <f t="shared" si="48"/>
        <v>0</v>
      </c>
      <c r="BX115" s="10">
        <f t="shared" si="48"/>
        <v>0</v>
      </c>
      <c r="BY115" s="10">
        <f t="shared" si="48"/>
        <v>0</v>
      </c>
      <c r="BZ115" s="10">
        <f t="shared" si="48"/>
        <v>0</v>
      </c>
    </row>
    <row r="116" spans="1:78">
      <c r="A116">
        <f>Grades!A116</f>
        <v>0</v>
      </c>
      <c r="B116">
        <f>Grades!B116</f>
        <v>0</v>
      </c>
      <c r="C116">
        <f>Grades!C116</f>
        <v>0</v>
      </c>
      <c r="D116" s="9">
        <f t="shared" si="32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3"/>
        <v>0</v>
      </c>
      <c r="AC116" s="10">
        <f t="shared" si="34"/>
        <v>0</v>
      </c>
      <c r="AD116" s="10">
        <f t="shared" si="35"/>
        <v>0</v>
      </c>
      <c r="AE116" s="10">
        <f t="shared" si="36"/>
        <v>0</v>
      </c>
      <c r="AF116" s="10">
        <f t="shared" si="37"/>
        <v>0</v>
      </c>
      <c r="AG116" s="10">
        <f t="shared" si="38"/>
        <v>0</v>
      </c>
      <c r="AH116" s="10">
        <f t="shared" si="39"/>
        <v>0</v>
      </c>
      <c r="AI116" s="10">
        <f t="shared" si="40"/>
        <v>0</v>
      </c>
      <c r="AJ116" s="10">
        <f t="shared" si="41"/>
        <v>0</v>
      </c>
      <c r="AK116" s="10">
        <f t="shared" si="42"/>
        <v>0</v>
      </c>
      <c r="AL116" s="10">
        <f t="shared" si="43"/>
        <v>0</v>
      </c>
      <c r="AM116" s="10">
        <f t="shared" si="44"/>
        <v>0</v>
      </c>
      <c r="BC116" s="10">
        <f t="shared" si="49"/>
        <v>0</v>
      </c>
      <c r="BD116" s="10">
        <f t="shared" si="49"/>
        <v>0</v>
      </c>
      <c r="BE116" s="10">
        <f t="shared" si="49"/>
        <v>0</v>
      </c>
      <c r="BF116" s="10">
        <f t="shared" si="49"/>
        <v>0</v>
      </c>
      <c r="BG116" s="10">
        <f t="shared" si="49"/>
        <v>0</v>
      </c>
      <c r="BH116" s="10">
        <f t="shared" si="49"/>
        <v>0</v>
      </c>
      <c r="BI116" s="10">
        <f t="shared" si="49"/>
        <v>0</v>
      </c>
      <c r="BJ116" s="10">
        <f t="shared" si="49"/>
        <v>0</v>
      </c>
      <c r="BK116" s="10">
        <f t="shared" si="49"/>
        <v>0</v>
      </c>
      <c r="BL116" s="10">
        <f t="shared" si="49"/>
        <v>0</v>
      </c>
      <c r="BM116" s="10">
        <f t="shared" si="49"/>
        <v>0</v>
      </c>
      <c r="BN116" s="10">
        <f t="shared" si="49"/>
        <v>0</v>
      </c>
      <c r="BO116" s="10">
        <f t="shared" si="49"/>
        <v>0</v>
      </c>
      <c r="BP116" s="10">
        <f t="shared" si="49"/>
        <v>0</v>
      </c>
      <c r="BQ116" s="10">
        <f t="shared" si="49"/>
        <v>0</v>
      </c>
      <c r="BR116" s="10">
        <f t="shared" si="49"/>
        <v>0</v>
      </c>
      <c r="BS116" s="10">
        <f t="shared" si="48"/>
        <v>0</v>
      </c>
      <c r="BT116" s="10">
        <f t="shared" si="48"/>
        <v>0</v>
      </c>
      <c r="BU116" s="10">
        <f t="shared" si="48"/>
        <v>0</v>
      </c>
      <c r="BV116" s="10">
        <f t="shared" si="48"/>
        <v>0</v>
      </c>
      <c r="BW116" s="10">
        <f t="shared" si="48"/>
        <v>0</v>
      </c>
      <c r="BX116" s="10">
        <f t="shared" si="48"/>
        <v>0</v>
      </c>
      <c r="BY116" s="10">
        <f t="shared" si="48"/>
        <v>0</v>
      </c>
      <c r="BZ116" s="10">
        <f t="shared" si="48"/>
        <v>0</v>
      </c>
    </row>
    <row r="117" spans="1:78">
      <c r="A117">
        <f>Grades!A117</f>
        <v>0</v>
      </c>
      <c r="B117">
        <f>Grades!B117</f>
        <v>0</v>
      </c>
      <c r="C117">
        <f>Grades!C117</f>
        <v>0</v>
      </c>
      <c r="D117" s="9">
        <f t="shared" si="32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3"/>
        <v>0</v>
      </c>
      <c r="AC117" s="10">
        <f t="shared" si="34"/>
        <v>0</v>
      </c>
      <c r="AD117" s="10">
        <f t="shared" si="35"/>
        <v>0</v>
      </c>
      <c r="AE117" s="10">
        <f t="shared" si="36"/>
        <v>0</v>
      </c>
      <c r="AF117" s="10">
        <f t="shared" si="37"/>
        <v>0</v>
      </c>
      <c r="AG117" s="10">
        <f t="shared" si="38"/>
        <v>0</v>
      </c>
      <c r="AH117" s="10">
        <f t="shared" si="39"/>
        <v>0</v>
      </c>
      <c r="AI117" s="10">
        <f t="shared" si="40"/>
        <v>0</v>
      </c>
      <c r="AJ117" s="10">
        <f t="shared" si="41"/>
        <v>0</v>
      </c>
      <c r="AK117" s="10">
        <f t="shared" si="42"/>
        <v>0</v>
      </c>
      <c r="AL117" s="10">
        <f t="shared" si="43"/>
        <v>0</v>
      </c>
      <c r="AM117" s="10">
        <f t="shared" si="44"/>
        <v>0</v>
      </c>
      <c r="BC117" s="10">
        <f t="shared" si="49"/>
        <v>0</v>
      </c>
      <c r="BD117" s="10">
        <f t="shared" si="49"/>
        <v>0</v>
      </c>
      <c r="BE117" s="10">
        <f t="shared" si="49"/>
        <v>0</v>
      </c>
      <c r="BF117" s="10">
        <f t="shared" si="49"/>
        <v>0</v>
      </c>
      <c r="BG117" s="10">
        <f t="shared" si="49"/>
        <v>0</v>
      </c>
      <c r="BH117" s="10">
        <f t="shared" si="49"/>
        <v>0</v>
      </c>
      <c r="BI117" s="10">
        <f t="shared" si="49"/>
        <v>0</v>
      </c>
      <c r="BJ117" s="10">
        <f t="shared" si="49"/>
        <v>0</v>
      </c>
      <c r="BK117" s="10">
        <f t="shared" si="49"/>
        <v>0</v>
      </c>
      <c r="BL117" s="10">
        <f t="shared" si="49"/>
        <v>0</v>
      </c>
      <c r="BM117" s="10">
        <f t="shared" si="49"/>
        <v>0</v>
      </c>
      <c r="BN117" s="10">
        <f t="shared" si="49"/>
        <v>0</v>
      </c>
      <c r="BO117" s="10">
        <f t="shared" si="49"/>
        <v>0</v>
      </c>
      <c r="BP117" s="10">
        <f t="shared" si="49"/>
        <v>0</v>
      </c>
      <c r="BQ117" s="10">
        <f t="shared" si="49"/>
        <v>0</v>
      </c>
      <c r="BR117" s="10">
        <f t="shared" si="49"/>
        <v>0</v>
      </c>
      <c r="BS117" s="10">
        <f t="shared" si="48"/>
        <v>0</v>
      </c>
      <c r="BT117" s="10">
        <f t="shared" si="48"/>
        <v>0</v>
      </c>
      <c r="BU117" s="10">
        <f t="shared" si="48"/>
        <v>0</v>
      </c>
      <c r="BV117" s="10">
        <f t="shared" si="48"/>
        <v>0</v>
      </c>
      <c r="BW117" s="10">
        <f t="shared" si="48"/>
        <v>0</v>
      </c>
      <c r="BX117" s="10">
        <f t="shared" si="48"/>
        <v>0</v>
      </c>
      <c r="BY117" s="10">
        <f t="shared" si="48"/>
        <v>0</v>
      </c>
      <c r="BZ117" s="10">
        <f t="shared" si="48"/>
        <v>0</v>
      </c>
    </row>
    <row r="118" spans="1:78">
      <c r="A118">
        <f>Grades!A118</f>
        <v>0</v>
      </c>
      <c r="B118">
        <f>Grades!B118</f>
        <v>0</v>
      </c>
      <c r="C118">
        <f>Grades!C118</f>
        <v>0</v>
      </c>
      <c r="D118" s="9">
        <f t="shared" si="32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3"/>
        <v>0</v>
      </c>
      <c r="AC118" s="10">
        <f t="shared" si="34"/>
        <v>0</v>
      </c>
      <c r="AD118" s="10">
        <f t="shared" si="35"/>
        <v>0</v>
      </c>
      <c r="AE118" s="10">
        <f t="shared" si="36"/>
        <v>0</v>
      </c>
      <c r="AF118" s="10">
        <f t="shared" si="37"/>
        <v>0</v>
      </c>
      <c r="AG118" s="10">
        <f t="shared" si="38"/>
        <v>0</v>
      </c>
      <c r="AH118" s="10">
        <f t="shared" si="39"/>
        <v>0</v>
      </c>
      <c r="AI118" s="10">
        <f t="shared" si="40"/>
        <v>0</v>
      </c>
      <c r="AJ118" s="10">
        <f t="shared" si="41"/>
        <v>0</v>
      </c>
      <c r="AK118" s="10">
        <f t="shared" si="42"/>
        <v>0</v>
      </c>
      <c r="AL118" s="10">
        <f t="shared" si="43"/>
        <v>0</v>
      </c>
      <c r="AM118" s="10">
        <f t="shared" si="44"/>
        <v>0</v>
      </c>
      <c r="BC118" s="10">
        <f t="shared" si="49"/>
        <v>0</v>
      </c>
      <c r="BD118" s="10">
        <f t="shared" si="49"/>
        <v>0</v>
      </c>
      <c r="BE118" s="10">
        <f t="shared" si="49"/>
        <v>0</v>
      </c>
      <c r="BF118" s="10">
        <f t="shared" si="49"/>
        <v>0</v>
      </c>
      <c r="BG118" s="10">
        <f t="shared" si="49"/>
        <v>0</v>
      </c>
      <c r="BH118" s="10">
        <f t="shared" si="49"/>
        <v>0</v>
      </c>
      <c r="BI118" s="10">
        <f t="shared" si="49"/>
        <v>0</v>
      </c>
      <c r="BJ118" s="10">
        <f t="shared" si="49"/>
        <v>0</v>
      </c>
      <c r="BK118" s="10">
        <f t="shared" si="49"/>
        <v>0</v>
      </c>
      <c r="BL118" s="10">
        <f t="shared" si="49"/>
        <v>0</v>
      </c>
      <c r="BM118" s="10">
        <f t="shared" si="49"/>
        <v>0</v>
      </c>
      <c r="BN118" s="10">
        <f t="shared" si="49"/>
        <v>0</v>
      </c>
      <c r="BO118" s="10">
        <f t="shared" si="49"/>
        <v>0</v>
      </c>
      <c r="BP118" s="10">
        <f t="shared" si="49"/>
        <v>0</v>
      </c>
      <c r="BQ118" s="10">
        <f t="shared" si="49"/>
        <v>0</v>
      </c>
      <c r="BR118" s="10">
        <f t="shared" si="49"/>
        <v>0</v>
      </c>
      <c r="BS118" s="10">
        <f t="shared" si="48"/>
        <v>0</v>
      </c>
      <c r="BT118" s="10">
        <f t="shared" si="48"/>
        <v>0</v>
      </c>
      <c r="BU118" s="10">
        <f t="shared" si="48"/>
        <v>0</v>
      </c>
      <c r="BV118" s="10">
        <f t="shared" si="48"/>
        <v>0</v>
      </c>
      <c r="BW118" s="10">
        <f t="shared" si="48"/>
        <v>0</v>
      </c>
      <c r="BX118" s="10">
        <f t="shared" si="48"/>
        <v>0</v>
      </c>
      <c r="BY118" s="10">
        <f t="shared" si="48"/>
        <v>0</v>
      </c>
      <c r="BZ118" s="10">
        <f t="shared" si="48"/>
        <v>0</v>
      </c>
    </row>
    <row r="119" spans="1:78">
      <c r="A119">
        <f>Grades!A119</f>
        <v>0</v>
      </c>
      <c r="B119">
        <f>Grades!B119</f>
        <v>0</v>
      </c>
      <c r="C119">
        <f>Grades!C119</f>
        <v>0</v>
      </c>
      <c r="D119" s="9">
        <f t="shared" si="32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3"/>
        <v>0</v>
      </c>
      <c r="AC119" s="10">
        <f t="shared" si="34"/>
        <v>0</v>
      </c>
      <c r="AD119" s="10">
        <f t="shared" si="35"/>
        <v>0</v>
      </c>
      <c r="AE119" s="10">
        <f t="shared" si="36"/>
        <v>0</v>
      </c>
      <c r="AF119" s="10">
        <f t="shared" si="37"/>
        <v>0</v>
      </c>
      <c r="AG119" s="10">
        <f t="shared" si="38"/>
        <v>0</v>
      </c>
      <c r="AH119" s="10">
        <f t="shared" si="39"/>
        <v>0</v>
      </c>
      <c r="AI119" s="10">
        <f t="shared" si="40"/>
        <v>0</v>
      </c>
      <c r="AJ119" s="10">
        <f t="shared" si="41"/>
        <v>0</v>
      </c>
      <c r="AK119" s="10">
        <f t="shared" si="42"/>
        <v>0</v>
      </c>
      <c r="AL119" s="10">
        <f t="shared" si="43"/>
        <v>0</v>
      </c>
      <c r="AM119" s="10">
        <f t="shared" si="44"/>
        <v>0</v>
      </c>
      <c r="BC119" s="10">
        <f t="shared" si="49"/>
        <v>0</v>
      </c>
      <c r="BD119" s="10">
        <f t="shared" si="49"/>
        <v>0</v>
      </c>
      <c r="BE119" s="10">
        <f t="shared" si="49"/>
        <v>0</v>
      </c>
      <c r="BF119" s="10">
        <f t="shared" si="49"/>
        <v>0</v>
      </c>
      <c r="BG119" s="10">
        <f t="shared" si="49"/>
        <v>0</v>
      </c>
      <c r="BH119" s="10">
        <f t="shared" si="49"/>
        <v>0</v>
      </c>
      <c r="BI119" s="10">
        <f t="shared" si="49"/>
        <v>0</v>
      </c>
      <c r="BJ119" s="10">
        <f t="shared" si="49"/>
        <v>0</v>
      </c>
      <c r="BK119" s="10">
        <f t="shared" si="49"/>
        <v>0</v>
      </c>
      <c r="BL119" s="10">
        <f t="shared" si="49"/>
        <v>0</v>
      </c>
      <c r="BM119" s="10">
        <f t="shared" si="49"/>
        <v>0</v>
      </c>
      <c r="BN119" s="10">
        <f t="shared" si="49"/>
        <v>0</v>
      </c>
      <c r="BO119" s="10">
        <f t="shared" si="49"/>
        <v>0</v>
      </c>
      <c r="BP119" s="10">
        <f t="shared" si="49"/>
        <v>0</v>
      </c>
      <c r="BQ119" s="10">
        <f t="shared" si="49"/>
        <v>0</v>
      </c>
      <c r="BR119" s="10">
        <f t="shared" si="49"/>
        <v>0</v>
      </c>
      <c r="BS119" s="10">
        <f t="shared" si="48"/>
        <v>0</v>
      </c>
      <c r="BT119" s="10">
        <f t="shared" si="48"/>
        <v>0</v>
      </c>
      <c r="BU119" s="10">
        <f t="shared" si="48"/>
        <v>0</v>
      </c>
      <c r="BV119" s="10">
        <f t="shared" si="48"/>
        <v>0</v>
      </c>
      <c r="BW119" s="10">
        <f t="shared" si="48"/>
        <v>0</v>
      </c>
      <c r="BX119" s="10">
        <f t="shared" si="48"/>
        <v>0</v>
      </c>
      <c r="BY119" s="10">
        <f t="shared" si="48"/>
        <v>0</v>
      </c>
      <c r="BZ119" s="10">
        <f t="shared" si="48"/>
        <v>0</v>
      </c>
    </row>
    <row r="120" spans="1:78">
      <c r="A120">
        <f>Grades!A120</f>
        <v>0</v>
      </c>
      <c r="B120">
        <f>Grades!B120</f>
        <v>0</v>
      </c>
      <c r="C120">
        <f>Grades!C120</f>
        <v>0</v>
      </c>
      <c r="D120" s="9">
        <f t="shared" si="32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3"/>
        <v>0</v>
      </c>
      <c r="AC120" s="10">
        <f t="shared" si="34"/>
        <v>0</v>
      </c>
      <c r="AD120" s="10">
        <f t="shared" si="35"/>
        <v>0</v>
      </c>
      <c r="AE120" s="10">
        <f t="shared" si="36"/>
        <v>0</v>
      </c>
      <c r="AF120" s="10">
        <f t="shared" si="37"/>
        <v>0</v>
      </c>
      <c r="AG120" s="10">
        <f t="shared" si="38"/>
        <v>0</v>
      </c>
      <c r="AH120" s="10">
        <f t="shared" si="39"/>
        <v>0</v>
      </c>
      <c r="AI120" s="10">
        <f t="shared" si="40"/>
        <v>0</v>
      </c>
      <c r="AJ120" s="10">
        <f t="shared" si="41"/>
        <v>0</v>
      </c>
      <c r="AK120" s="10">
        <f t="shared" si="42"/>
        <v>0</v>
      </c>
      <c r="AL120" s="10">
        <f t="shared" si="43"/>
        <v>0</v>
      </c>
      <c r="AM120" s="10">
        <f t="shared" si="44"/>
        <v>0</v>
      </c>
      <c r="BC120" s="10">
        <f t="shared" si="49"/>
        <v>0</v>
      </c>
      <c r="BD120" s="10">
        <f t="shared" si="49"/>
        <v>0</v>
      </c>
      <c r="BE120" s="10">
        <f t="shared" si="49"/>
        <v>0</v>
      </c>
      <c r="BF120" s="10">
        <f t="shared" si="49"/>
        <v>0</v>
      </c>
      <c r="BG120" s="10">
        <f t="shared" si="49"/>
        <v>0</v>
      </c>
      <c r="BH120" s="10">
        <f t="shared" si="49"/>
        <v>0</v>
      </c>
      <c r="BI120" s="10">
        <f t="shared" si="49"/>
        <v>0</v>
      </c>
      <c r="BJ120" s="10">
        <f t="shared" si="49"/>
        <v>0</v>
      </c>
      <c r="BK120" s="10">
        <f t="shared" si="49"/>
        <v>0</v>
      </c>
      <c r="BL120" s="10">
        <f t="shared" si="49"/>
        <v>0</v>
      </c>
      <c r="BM120" s="10">
        <f t="shared" si="49"/>
        <v>0</v>
      </c>
      <c r="BN120" s="10">
        <f t="shared" si="49"/>
        <v>0</v>
      </c>
      <c r="BO120" s="10">
        <f t="shared" si="49"/>
        <v>0</v>
      </c>
      <c r="BP120" s="10">
        <f t="shared" si="49"/>
        <v>0</v>
      </c>
      <c r="BQ120" s="10">
        <f t="shared" si="49"/>
        <v>0</v>
      </c>
      <c r="BR120" s="10">
        <f t="shared" si="49"/>
        <v>0</v>
      </c>
      <c r="BS120" s="10">
        <f t="shared" si="48"/>
        <v>0</v>
      </c>
      <c r="BT120" s="10">
        <f t="shared" si="48"/>
        <v>0</v>
      </c>
      <c r="BU120" s="10">
        <f t="shared" si="48"/>
        <v>0</v>
      </c>
      <c r="BV120" s="10">
        <f t="shared" si="48"/>
        <v>0</v>
      </c>
      <c r="BW120" s="10">
        <f t="shared" si="48"/>
        <v>0</v>
      </c>
      <c r="BX120" s="10">
        <f t="shared" si="48"/>
        <v>0</v>
      </c>
      <c r="BY120" s="10">
        <f t="shared" si="48"/>
        <v>0</v>
      </c>
      <c r="BZ120" s="10">
        <f t="shared" si="48"/>
        <v>0</v>
      </c>
    </row>
    <row r="121" spans="1:78">
      <c r="A121">
        <f>Grades!A121</f>
        <v>0</v>
      </c>
      <c r="B121">
        <f>Grades!B121</f>
        <v>0</v>
      </c>
      <c r="C121">
        <f>Grades!C121</f>
        <v>0</v>
      </c>
      <c r="D121" s="9">
        <f t="shared" si="32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3"/>
        <v>0</v>
      </c>
      <c r="AC121" s="10">
        <f t="shared" si="34"/>
        <v>0</v>
      </c>
      <c r="AD121" s="10">
        <f t="shared" si="35"/>
        <v>0</v>
      </c>
      <c r="AE121" s="10">
        <f t="shared" si="36"/>
        <v>0</v>
      </c>
      <c r="AF121" s="10">
        <f t="shared" si="37"/>
        <v>0</v>
      </c>
      <c r="AG121" s="10">
        <f t="shared" si="38"/>
        <v>0</v>
      </c>
      <c r="AH121" s="10">
        <f t="shared" si="39"/>
        <v>0</v>
      </c>
      <c r="AI121" s="10">
        <f t="shared" si="40"/>
        <v>0</v>
      </c>
      <c r="AJ121" s="10">
        <f t="shared" si="41"/>
        <v>0</v>
      </c>
      <c r="AK121" s="10">
        <f t="shared" si="42"/>
        <v>0</v>
      </c>
      <c r="AL121" s="10">
        <f t="shared" si="43"/>
        <v>0</v>
      </c>
      <c r="AM121" s="10">
        <f t="shared" si="44"/>
        <v>0</v>
      </c>
      <c r="BC121" s="10">
        <f t="shared" si="49"/>
        <v>0</v>
      </c>
      <c r="BD121" s="10">
        <f t="shared" si="49"/>
        <v>0</v>
      </c>
      <c r="BE121" s="10">
        <f t="shared" si="49"/>
        <v>0</v>
      </c>
      <c r="BF121" s="10">
        <f t="shared" si="49"/>
        <v>0</v>
      </c>
      <c r="BG121" s="10">
        <f t="shared" si="49"/>
        <v>0</v>
      </c>
      <c r="BH121" s="10">
        <f t="shared" si="49"/>
        <v>0</v>
      </c>
      <c r="BI121" s="10">
        <f t="shared" si="49"/>
        <v>0</v>
      </c>
      <c r="BJ121" s="10">
        <f t="shared" si="49"/>
        <v>0</v>
      </c>
      <c r="BK121" s="10">
        <f t="shared" si="49"/>
        <v>0</v>
      </c>
      <c r="BL121" s="10">
        <f t="shared" si="49"/>
        <v>0</v>
      </c>
      <c r="BM121" s="10">
        <f t="shared" si="49"/>
        <v>0</v>
      </c>
      <c r="BN121" s="10">
        <f t="shared" si="49"/>
        <v>0</v>
      </c>
      <c r="BO121" s="10">
        <f t="shared" si="49"/>
        <v>0</v>
      </c>
      <c r="BP121" s="10">
        <f t="shared" si="49"/>
        <v>0</v>
      </c>
      <c r="BQ121" s="10">
        <f t="shared" si="49"/>
        <v>0</v>
      </c>
      <c r="BR121" s="10">
        <f t="shared" si="49"/>
        <v>0</v>
      </c>
      <c r="BS121" s="10">
        <f t="shared" si="48"/>
        <v>0</v>
      </c>
      <c r="BT121" s="10">
        <f t="shared" si="48"/>
        <v>0</v>
      </c>
      <c r="BU121" s="10">
        <f t="shared" si="48"/>
        <v>0</v>
      </c>
      <c r="BV121" s="10">
        <f t="shared" si="48"/>
        <v>0</v>
      </c>
      <c r="BW121" s="10">
        <f t="shared" si="48"/>
        <v>0</v>
      </c>
      <c r="BX121" s="10">
        <f t="shared" si="48"/>
        <v>0</v>
      </c>
      <c r="BY121" s="10">
        <f t="shared" si="48"/>
        <v>0</v>
      </c>
      <c r="BZ121" s="10">
        <f t="shared" si="48"/>
        <v>0</v>
      </c>
    </row>
    <row r="122" spans="1:78">
      <c r="A122">
        <f>Grades!A122</f>
        <v>0</v>
      </c>
      <c r="B122">
        <f>Grades!B122</f>
        <v>0</v>
      </c>
      <c r="C122">
        <f>Grades!C122</f>
        <v>0</v>
      </c>
      <c r="D122" s="9">
        <f t="shared" si="32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3"/>
        <v>0</v>
      </c>
      <c r="AC122" s="10">
        <f t="shared" si="34"/>
        <v>0</v>
      </c>
      <c r="AD122" s="10">
        <f t="shared" si="35"/>
        <v>0</v>
      </c>
      <c r="AE122" s="10">
        <f t="shared" si="36"/>
        <v>0</v>
      </c>
      <c r="AF122" s="10">
        <f t="shared" si="37"/>
        <v>0</v>
      </c>
      <c r="AG122" s="10">
        <f t="shared" si="38"/>
        <v>0</v>
      </c>
      <c r="AH122" s="10">
        <f t="shared" si="39"/>
        <v>0</v>
      </c>
      <c r="AI122" s="10">
        <f t="shared" si="40"/>
        <v>0</v>
      </c>
      <c r="AJ122" s="10">
        <f t="shared" si="41"/>
        <v>0</v>
      </c>
      <c r="AK122" s="10">
        <f t="shared" si="42"/>
        <v>0</v>
      </c>
      <c r="AL122" s="10">
        <f t="shared" si="43"/>
        <v>0</v>
      </c>
      <c r="AM122" s="10">
        <f t="shared" si="44"/>
        <v>0</v>
      </c>
      <c r="BC122" s="10">
        <f t="shared" si="49"/>
        <v>0</v>
      </c>
      <c r="BD122" s="10">
        <f t="shared" si="49"/>
        <v>0</v>
      </c>
      <c r="BE122" s="10">
        <f t="shared" si="49"/>
        <v>0</v>
      </c>
      <c r="BF122" s="10">
        <f t="shared" si="49"/>
        <v>0</v>
      </c>
      <c r="BG122" s="10">
        <f t="shared" si="49"/>
        <v>0</v>
      </c>
      <c r="BH122" s="10">
        <f t="shared" si="49"/>
        <v>0</v>
      </c>
      <c r="BI122" s="10">
        <f t="shared" si="49"/>
        <v>0</v>
      </c>
      <c r="BJ122" s="10">
        <f t="shared" si="49"/>
        <v>0</v>
      </c>
      <c r="BK122" s="10">
        <f t="shared" si="49"/>
        <v>0</v>
      </c>
      <c r="BL122" s="10">
        <f t="shared" si="49"/>
        <v>0</v>
      </c>
      <c r="BM122" s="10">
        <f t="shared" si="49"/>
        <v>0</v>
      </c>
      <c r="BN122" s="10">
        <f t="shared" si="49"/>
        <v>0</v>
      </c>
      <c r="BO122" s="10">
        <f t="shared" si="49"/>
        <v>0</v>
      </c>
      <c r="BP122" s="10">
        <f t="shared" si="49"/>
        <v>0</v>
      </c>
      <c r="BQ122" s="10">
        <f t="shared" si="49"/>
        <v>0</v>
      </c>
      <c r="BR122" s="10">
        <f t="shared" si="49"/>
        <v>0</v>
      </c>
      <c r="BS122" s="10">
        <f t="shared" si="48"/>
        <v>0</v>
      </c>
      <c r="BT122" s="10">
        <f t="shared" si="48"/>
        <v>0</v>
      </c>
      <c r="BU122" s="10">
        <f t="shared" si="48"/>
        <v>0</v>
      </c>
      <c r="BV122" s="10">
        <f t="shared" si="48"/>
        <v>0</v>
      </c>
      <c r="BW122" s="10">
        <f t="shared" si="48"/>
        <v>0</v>
      </c>
      <c r="BX122" s="10">
        <f t="shared" si="48"/>
        <v>0</v>
      </c>
      <c r="BY122" s="10">
        <f t="shared" si="48"/>
        <v>0</v>
      </c>
      <c r="BZ122" s="10">
        <f t="shared" si="48"/>
        <v>0</v>
      </c>
    </row>
    <row r="123" spans="1:78">
      <c r="A123">
        <f>Grades!A123</f>
        <v>0</v>
      </c>
      <c r="B123">
        <f>Grades!B123</f>
        <v>0</v>
      </c>
      <c r="C123">
        <f>Grades!C123</f>
        <v>0</v>
      </c>
      <c r="D123" s="9">
        <f t="shared" si="32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3"/>
        <v>0</v>
      </c>
      <c r="AC123" s="10">
        <f t="shared" si="34"/>
        <v>0</v>
      </c>
      <c r="AD123" s="10">
        <f t="shared" si="35"/>
        <v>0</v>
      </c>
      <c r="AE123" s="10">
        <f t="shared" si="36"/>
        <v>0</v>
      </c>
      <c r="AF123" s="10">
        <f t="shared" si="37"/>
        <v>0</v>
      </c>
      <c r="AG123" s="10">
        <f t="shared" si="38"/>
        <v>0</v>
      </c>
      <c r="AH123" s="10">
        <f t="shared" si="39"/>
        <v>0</v>
      </c>
      <c r="AI123" s="10">
        <f t="shared" si="40"/>
        <v>0</v>
      </c>
      <c r="AJ123" s="10">
        <f t="shared" si="41"/>
        <v>0</v>
      </c>
      <c r="AK123" s="10">
        <f t="shared" si="42"/>
        <v>0</v>
      </c>
      <c r="AL123" s="10">
        <f t="shared" si="43"/>
        <v>0</v>
      </c>
      <c r="AM123" s="10">
        <f t="shared" si="44"/>
        <v>0</v>
      </c>
      <c r="BC123" s="10">
        <f t="shared" si="49"/>
        <v>0</v>
      </c>
      <c r="BD123" s="10">
        <f t="shared" si="49"/>
        <v>0</v>
      </c>
      <c r="BE123" s="10">
        <f t="shared" si="49"/>
        <v>0</v>
      </c>
      <c r="BF123" s="10">
        <f t="shared" si="49"/>
        <v>0</v>
      </c>
      <c r="BG123" s="10">
        <f t="shared" si="49"/>
        <v>0</v>
      </c>
      <c r="BH123" s="10">
        <f t="shared" si="49"/>
        <v>0</v>
      </c>
      <c r="BI123" s="10">
        <f t="shared" si="49"/>
        <v>0</v>
      </c>
      <c r="BJ123" s="10">
        <f t="shared" si="49"/>
        <v>0</v>
      </c>
      <c r="BK123" s="10">
        <f t="shared" si="49"/>
        <v>0</v>
      </c>
      <c r="BL123" s="10">
        <f t="shared" si="49"/>
        <v>0</v>
      </c>
      <c r="BM123" s="10">
        <f t="shared" si="49"/>
        <v>0</v>
      </c>
      <c r="BN123" s="10">
        <f t="shared" si="49"/>
        <v>0</v>
      </c>
      <c r="BO123" s="10">
        <f t="shared" si="49"/>
        <v>0</v>
      </c>
      <c r="BP123" s="10">
        <f t="shared" si="49"/>
        <v>0</v>
      </c>
      <c r="BQ123" s="10">
        <f t="shared" si="49"/>
        <v>0</v>
      </c>
      <c r="BR123" s="10">
        <f t="shared" ref="BR123:BZ138" si="50">IF(BR$7&gt;0,SUMIF($E$8:$Z$8,BR$6,$E123:$Z123)/BR$7,0)</f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50"/>
        <v>0</v>
      </c>
      <c r="BW123" s="10">
        <f t="shared" si="50"/>
        <v>0</v>
      </c>
      <c r="BX123" s="10">
        <f t="shared" si="50"/>
        <v>0</v>
      </c>
      <c r="BY123" s="10">
        <f t="shared" si="50"/>
        <v>0</v>
      </c>
      <c r="BZ123" s="10">
        <f t="shared" si="50"/>
        <v>0</v>
      </c>
    </row>
    <row r="124" spans="1:78">
      <c r="A124">
        <f>Grades!A124</f>
        <v>0</v>
      </c>
      <c r="B124">
        <f>Grades!B124</f>
        <v>0</v>
      </c>
      <c r="C124">
        <f>Grades!C124</f>
        <v>0</v>
      </c>
      <c r="D124" s="9">
        <f t="shared" si="32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3"/>
        <v>0</v>
      </c>
      <c r="AC124" s="10">
        <f t="shared" si="34"/>
        <v>0</v>
      </c>
      <c r="AD124" s="10">
        <f t="shared" si="35"/>
        <v>0</v>
      </c>
      <c r="AE124" s="10">
        <f t="shared" si="36"/>
        <v>0</v>
      </c>
      <c r="AF124" s="10">
        <f t="shared" si="37"/>
        <v>0</v>
      </c>
      <c r="AG124" s="10">
        <f t="shared" si="38"/>
        <v>0</v>
      </c>
      <c r="AH124" s="10">
        <f t="shared" si="39"/>
        <v>0</v>
      </c>
      <c r="AI124" s="10">
        <f t="shared" si="40"/>
        <v>0</v>
      </c>
      <c r="AJ124" s="10">
        <f t="shared" si="41"/>
        <v>0</v>
      </c>
      <c r="AK124" s="10">
        <f t="shared" si="42"/>
        <v>0</v>
      </c>
      <c r="AL124" s="10">
        <f t="shared" si="43"/>
        <v>0</v>
      </c>
      <c r="AM124" s="10">
        <f t="shared" si="44"/>
        <v>0</v>
      </c>
      <c r="BC124" s="10">
        <f t="shared" ref="BC124:BR139" si="51">IF(BC$7&gt;0,SUMIF($E$8:$Z$8,BC$6,$E124:$Z124)/BC$7,0)</f>
        <v>0</v>
      </c>
      <c r="BD124" s="10">
        <f t="shared" si="51"/>
        <v>0</v>
      </c>
      <c r="BE124" s="10">
        <f t="shared" si="51"/>
        <v>0</v>
      </c>
      <c r="BF124" s="10">
        <f t="shared" si="51"/>
        <v>0</v>
      </c>
      <c r="BG124" s="10">
        <f t="shared" si="51"/>
        <v>0</v>
      </c>
      <c r="BH124" s="10">
        <f t="shared" si="51"/>
        <v>0</v>
      </c>
      <c r="BI124" s="10">
        <f t="shared" si="51"/>
        <v>0</v>
      </c>
      <c r="BJ124" s="10">
        <f t="shared" si="51"/>
        <v>0</v>
      </c>
      <c r="BK124" s="10">
        <f t="shared" si="51"/>
        <v>0</v>
      </c>
      <c r="BL124" s="10">
        <f t="shared" si="51"/>
        <v>0</v>
      </c>
      <c r="BM124" s="10">
        <f t="shared" si="51"/>
        <v>0</v>
      </c>
      <c r="BN124" s="10">
        <f t="shared" si="51"/>
        <v>0</v>
      </c>
      <c r="BO124" s="10">
        <f t="shared" si="51"/>
        <v>0</v>
      </c>
      <c r="BP124" s="10">
        <f t="shared" si="51"/>
        <v>0</v>
      </c>
      <c r="BQ124" s="10">
        <f t="shared" si="51"/>
        <v>0</v>
      </c>
      <c r="BR124" s="10">
        <f t="shared" si="51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50"/>
        <v>0</v>
      </c>
      <c r="BW124" s="10">
        <f t="shared" si="50"/>
        <v>0</v>
      </c>
      <c r="BX124" s="10">
        <f t="shared" si="50"/>
        <v>0</v>
      </c>
      <c r="BY124" s="10">
        <f t="shared" si="50"/>
        <v>0</v>
      </c>
      <c r="BZ124" s="10">
        <f t="shared" si="50"/>
        <v>0</v>
      </c>
    </row>
    <row r="125" spans="1:78">
      <c r="A125">
        <f>Grades!A125</f>
        <v>0</v>
      </c>
      <c r="B125">
        <f>Grades!B125</f>
        <v>0</v>
      </c>
      <c r="C125">
        <f>Grades!C125</f>
        <v>0</v>
      </c>
      <c r="D125" s="9">
        <f t="shared" si="32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3"/>
        <v>0</v>
      </c>
      <c r="AC125" s="10">
        <f t="shared" si="34"/>
        <v>0</v>
      </c>
      <c r="AD125" s="10">
        <f t="shared" si="35"/>
        <v>0</v>
      </c>
      <c r="AE125" s="10">
        <f t="shared" si="36"/>
        <v>0</v>
      </c>
      <c r="AF125" s="10">
        <f t="shared" si="37"/>
        <v>0</v>
      </c>
      <c r="AG125" s="10">
        <f t="shared" si="38"/>
        <v>0</v>
      </c>
      <c r="AH125" s="10">
        <f t="shared" si="39"/>
        <v>0</v>
      </c>
      <c r="AI125" s="10">
        <f t="shared" si="40"/>
        <v>0</v>
      </c>
      <c r="AJ125" s="10">
        <f t="shared" si="41"/>
        <v>0</v>
      </c>
      <c r="AK125" s="10">
        <f t="shared" si="42"/>
        <v>0</v>
      </c>
      <c r="AL125" s="10">
        <f t="shared" si="43"/>
        <v>0</v>
      </c>
      <c r="AM125" s="10">
        <f t="shared" si="44"/>
        <v>0</v>
      </c>
      <c r="BC125" s="10">
        <f t="shared" si="51"/>
        <v>0</v>
      </c>
      <c r="BD125" s="10">
        <f t="shared" si="51"/>
        <v>0</v>
      </c>
      <c r="BE125" s="10">
        <f t="shared" si="51"/>
        <v>0</v>
      </c>
      <c r="BF125" s="10">
        <f t="shared" si="51"/>
        <v>0</v>
      </c>
      <c r="BG125" s="10">
        <f t="shared" si="51"/>
        <v>0</v>
      </c>
      <c r="BH125" s="10">
        <f t="shared" si="51"/>
        <v>0</v>
      </c>
      <c r="BI125" s="10">
        <f t="shared" si="51"/>
        <v>0</v>
      </c>
      <c r="BJ125" s="10">
        <f t="shared" si="51"/>
        <v>0</v>
      </c>
      <c r="BK125" s="10">
        <f t="shared" si="51"/>
        <v>0</v>
      </c>
      <c r="BL125" s="10">
        <f t="shared" si="51"/>
        <v>0</v>
      </c>
      <c r="BM125" s="10">
        <f t="shared" si="51"/>
        <v>0</v>
      </c>
      <c r="BN125" s="10">
        <f t="shared" si="51"/>
        <v>0</v>
      </c>
      <c r="BO125" s="10">
        <f t="shared" si="51"/>
        <v>0</v>
      </c>
      <c r="BP125" s="10">
        <f t="shared" si="51"/>
        <v>0</v>
      </c>
      <c r="BQ125" s="10">
        <f t="shared" si="51"/>
        <v>0</v>
      </c>
      <c r="BR125" s="10">
        <f t="shared" si="51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50"/>
        <v>0</v>
      </c>
      <c r="BW125" s="10">
        <f t="shared" si="50"/>
        <v>0</v>
      </c>
      <c r="BX125" s="10">
        <f t="shared" si="50"/>
        <v>0</v>
      </c>
      <c r="BY125" s="10">
        <f t="shared" si="50"/>
        <v>0</v>
      </c>
      <c r="BZ125" s="10">
        <f t="shared" si="50"/>
        <v>0</v>
      </c>
    </row>
    <row r="126" spans="1:78">
      <c r="A126">
        <f>Grades!A126</f>
        <v>0</v>
      </c>
      <c r="B126">
        <f>Grades!B126</f>
        <v>0</v>
      </c>
      <c r="C126">
        <f>Grades!C126</f>
        <v>0</v>
      </c>
      <c r="D126" s="9">
        <f t="shared" si="32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3"/>
        <v>0</v>
      </c>
      <c r="AC126" s="10">
        <f t="shared" si="34"/>
        <v>0</v>
      </c>
      <c r="AD126" s="10">
        <f t="shared" si="35"/>
        <v>0</v>
      </c>
      <c r="AE126" s="10">
        <f t="shared" si="36"/>
        <v>0</v>
      </c>
      <c r="AF126" s="10">
        <f t="shared" si="37"/>
        <v>0</v>
      </c>
      <c r="AG126" s="10">
        <f t="shared" si="38"/>
        <v>0</v>
      </c>
      <c r="AH126" s="10">
        <f t="shared" si="39"/>
        <v>0</v>
      </c>
      <c r="AI126" s="10">
        <f t="shared" si="40"/>
        <v>0</v>
      </c>
      <c r="AJ126" s="10">
        <f t="shared" si="41"/>
        <v>0</v>
      </c>
      <c r="AK126" s="10">
        <f t="shared" si="42"/>
        <v>0</v>
      </c>
      <c r="AL126" s="10">
        <f t="shared" si="43"/>
        <v>0</v>
      </c>
      <c r="AM126" s="10">
        <f t="shared" si="44"/>
        <v>0</v>
      </c>
      <c r="BC126" s="10">
        <f t="shared" si="51"/>
        <v>0</v>
      </c>
      <c r="BD126" s="10">
        <f t="shared" si="51"/>
        <v>0</v>
      </c>
      <c r="BE126" s="10">
        <f t="shared" si="51"/>
        <v>0</v>
      </c>
      <c r="BF126" s="10">
        <f t="shared" si="51"/>
        <v>0</v>
      </c>
      <c r="BG126" s="10">
        <f t="shared" si="51"/>
        <v>0</v>
      </c>
      <c r="BH126" s="10">
        <f t="shared" si="51"/>
        <v>0</v>
      </c>
      <c r="BI126" s="10">
        <f t="shared" si="51"/>
        <v>0</v>
      </c>
      <c r="BJ126" s="10">
        <f t="shared" si="51"/>
        <v>0</v>
      </c>
      <c r="BK126" s="10">
        <f t="shared" si="51"/>
        <v>0</v>
      </c>
      <c r="BL126" s="10">
        <f t="shared" si="51"/>
        <v>0</v>
      </c>
      <c r="BM126" s="10">
        <f t="shared" si="51"/>
        <v>0</v>
      </c>
      <c r="BN126" s="10">
        <f t="shared" si="51"/>
        <v>0</v>
      </c>
      <c r="BO126" s="10">
        <f t="shared" si="51"/>
        <v>0</v>
      </c>
      <c r="BP126" s="10">
        <f t="shared" si="51"/>
        <v>0</v>
      </c>
      <c r="BQ126" s="10">
        <f t="shared" si="51"/>
        <v>0</v>
      </c>
      <c r="BR126" s="10">
        <f t="shared" si="51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50"/>
        <v>0</v>
      </c>
      <c r="BW126" s="10">
        <f t="shared" si="50"/>
        <v>0</v>
      </c>
      <c r="BX126" s="10">
        <f t="shared" si="50"/>
        <v>0</v>
      </c>
      <c r="BY126" s="10">
        <f t="shared" si="50"/>
        <v>0</v>
      </c>
      <c r="BZ126" s="10">
        <f t="shared" si="50"/>
        <v>0</v>
      </c>
    </row>
    <row r="127" spans="1:78">
      <c r="A127">
        <f>Grades!A127</f>
        <v>0</v>
      </c>
      <c r="B127">
        <f>Grades!B127</f>
        <v>0</v>
      </c>
      <c r="C127">
        <f>Grades!C127</f>
        <v>0</v>
      </c>
      <c r="D127" s="9">
        <f t="shared" si="32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3"/>
        <v>0</v>
      </c>
      <c r="AC127" s="10">
        <f t="shared" si="34"/>
        <v>0</v>
      </c>
      <c r="AD127" s="10">
        <f t="shared" si="35"/>
        <v>0</v>
      </c>
      <c r="AE127" s="10">
        <f t="shared" si="36"/>
        <v>0</v>
      </c>
      <c r="AF127" s="10">
        <f t="shared" si="37"/>
        <v>0</v>
      </c>
      <c r="AG127" s="10">
        <f t="shared" si="38"/>
        <v>0</v>
      </c>
      <c r="AH127" s="10">
        <f t="shared" si="39"/>
        <v>0</v>
      </c>
      <c r="AI127" s="10">
        <f t="shared" si="40"/>
        <v>0</v>
      </c>
      <c r="AJ127" s="10">
        <f t="shared" si="41"/>
        <v>0</v>
      </c>
      <c r="AK127" s="10">
        <f t="shared" si="42"/>
        <v>0</v>
      </c>
      <c r="AL127" s="10">
        <f t="shared" si="43"/>
        <v>0</v>
      </c>
      <c r="AM127" s="10">
        <f t="shared" si="44"/>
        <v>0</v>
      </c>
      <c r="BC127" s="10">
        <f t="shared" si="51"/>
        <v>0</v>
      </c>
      <c r="BD127" s="10">
        <f t="shared" si="51"/>
        <v>0</v>
      </c>
      <c r="BE127" s="10">
        <f t="shared" si="51"/>
        <v>0</v>
      </c>
      <c r="BF127" s="10">
        <f t="shared" si="51"/>
        <v>0</v>
      </c>
      <c r="BG127" s="10">
        <f t="shared" si="51"/>
        <v>0</v>
      </c>
      <c r="BH127" s="10">
        <f t="shared" si="51"/>
        <v>0</v>
      </c>
      <c r="BI127" s="10">
        <f t="shared" si="51"/>
        <v>0</v>
      </c>
      <c r="BJ127" s="10">
        <f t="shared" si="51"/>
        <v>0</v>
      </c>
      <c r="BK127" s="10">
        <f t="shared" si="51"/>
        <v>0</v>
      </c>
      <c r="BL127" s="10">
        <f t="shared" si="51"/>
        <v>0</v>
      </c>
      <c r="BM127" s="10">
        <f t="shared" si="51"/>
        <v>0</v>
      </c>
      <c r="BN127" s="10">
        <f t="shared" si="51"/>
        <v>0</v>
      </c>
      <c r="BO127" s="10">
        <f t="shared" si="51"/>
        <v>0</v>
      </c>
      <c r="BP127" s="10">
        <f t="shared" si="51"/>
        <v>0</v>
      </c>
      <c r="BQ127" s="10">
        <f t="shared" si="51"/>
        <v>0</v>
      </c>
      <c r="BR127" s="10">
        <f t="shared" si="51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50"/>
        <v>0</v>
      </c>
      <c r="BW127" s="10">
        <f t="shared" si="50"/>
        <v>0</v>
      </c>
      <c r="BX127" s="10">
        <f t="shared" si="50"/>
        <v>0</v>
      </c>
      <c r="BY127" s="10">
        <f t="shared" si="50"/>
        <v>0</v>
      </c>
      <c r="BZ127" s="10">
        <f t="shared" si="50"/>
        <v>0</v>
      </c>
    </row>
    <row r="128" spans="1:78">
      <c r="A128">
        <f>Grades!A128</f>
        <v>0</v>
      </c>
      <c r="B128">
        <f>Grades!B128</f>
        <v>0</v>
      </c>
      <c r="C128">
        <f>Grades!C128</f>
        <v>0</v>
      </c>
      <c r="D128" s="9">
        <f t="shared" si="32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3"/>
        <v>0</v>
      </c>
      <c r="AC128" s="10">
        <f t="shared" si="34"/>
        <v>0</v>
      </c>
      <c r="AD128" s="10">
        <f t="shared" si="35"/>
        <v>0</v>
      </c>
      <c r="AE128" s="10">
        <f t="shared" si="36"/>
        <v>0</v>
      </c>
      <c r="AF128" s="10">
        <f t="shared" si="37"/>
        <v>0</v>
      </c>
      <c r="AG128" s="10">
        <f t="shared" si="38"/>
        <v>0</v>
      </c>
      <c r="AH128" s="10">
        <f t="shared" si="39"/>
        <v>0</v>
      </c>
      <c r="AI128" s="10">
        <f t="shared" si="40"/>
        <v>0</v>
      </c>
      <c r="AJ128" s="10">
        <f t="shared" si="41"/>
        <v>0</v>
      </c>
      <c r="AK128" s="10">
        <f t="shared" si="42"/>
        <v>0</v>
      </c>
      <c r="AL128" s="10">
        <f t="shared" si="43"/>
        <v>0</v>
      </c>
      <c r="AM128" s="10">
        <f t="shared" si="44"/>
        <v>0</v>
      </c>
      <c r="BC128" s="10">
        <f t="shared" si="51"/>
        <v>0</v>
      </c>
      <c r="BD128" s="10">
        <f t="shared" si="51"/>
        <v>0</v>
      </c>
      <c r="BE128" s="10">
        <f t="shared" si="51"/>
        <v>0</v>
      </c>
      <c r="BF128" s="10">
        <f t="shared" si="51"/>
        <v>0</v>
      </c>
      <c r="BG128" s="10">
        <f t="shared" si="51"/>
        <v>0</v>
      </c>
      <c r="BH128" s="10">
        <f t="shared" si="51"/>
        <v>0</v>
      </c>
      <c r="BI128" s="10">
        <f t="shared" si="51"/>
        <v>0</v>
      </c>
      <c r="BJ128" s="10">
        <f t="shared" si="51"/>
        <v>0</v>
      </c>
      <c r="BK128" s="10">
        <f t="shared" si="51"/>
        <v>0</v>
      </c>
      <c r="BL128" s="10">
        <f t="shared" si="51"/>
        <v>0</v>
      </c>
      <c r="BM128" s="10">
        <f t="shared" si="51"/>
        <v>0</v>
      </c>
      <c r="BN128" s="10">
        <f t="shared" si="51"/>
        <v>0</v>
      </c>
      <c r="BO128" s="10">
        <f t="shared" si="51"/>
        <v>0</v>
      </c>
      <c r="BP128" s="10">
        <f t="shared" si="51"/>
        <v>0</v>
      </c>
      <c r="BQ128" s="10">
        <f t="shared" si="51"/>
        <v>0</v>
      </c>
      <c r="BR128" s="10">
        <f t="shared" si="51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50"/>
        <v>0</v>
      </c>
      <c r="BW128" s="10">
        <f t="shared" si="50"/>
        <v>0</v>
      </c>
      <c r="BX128" s="10">
        <f t="shared" si="50"/>
        <v>0</v>
      </c>
      <c r="BY128" s="10">
        <f t="shared" si="50"/>
        <v>0</v>
      </c>
      <c r="BZ128" s="10">
        <f t="shared" si="50"/>
        <v>0</v>
      </c>
    </row>
    <row r="129" spans="1:78">
      <c r="A129">
        <f>Grades!A129</f>
        <v>0</v>
      </c>
      <c r="B129">
        <f>Grades!B129</f>
        <v>0</v>
      </c>
      <c r="C129">
        <f>Grades!C129</f>
        <v>0</v>
      </c>
      <c r="D129" s="9">
        <f t="shared" si="32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3"/>
        <v>0</v>
      </c>
      <c r="AC129" s="10">
        <f t="shared" si="34"/>
        <v>0</v>
      </c>
      <c r="AD129" s="10">
        <f t="shared" si="35"/>
        <v>0</v>
      </c>
      <c r="AE129" s="10">
        <f t="shared" si="36"/>
        <v>0</v>
      </c>
      <c r="AF129" s="10">
        <f t="shared" si="37"/>
        <v>0</v>
      </c>
      <c r="AG129" s="10">
        <f t="shared" si="38"/>
        <v>0</v>
      </c>
      <c r="AH129" s="10">
        <f t="shared" si="39"/>
        <v>0</v>
      </c>
      <c r="AI129" s="10">
        <f t="shared" si="40"/>
        <v>0</v>
      </c>
      <c r="AJ129" s="10">
        <f t="shared" si="41"/>
        <v>0</v>
      </c>
      <c r="AK129" s="10">
        <f t="shared" si="42"/>
        <v>0</v>
      </c>
      <c r="AL129" s="10">
        <f t="shared" si="43"/>
        <v>0</v>
      </c>
      <c r="AM129" s="10">
        <f t="shared" si="44"/>
        <v>0</v>
      </c>
      <c r="BC129" s="10">
        <f t="shared" si="51"/>
        <v>0</v>
      </c>
      <c r="BD129" s="10">
        <f t="shared" si="51"/>
        <v>0</v>
      </c>
      <c r="BE129" s="10">
        <f t="shared" si="51"/>
        <v>0</v>
      </c>
      <c r="BF129" s="10">
        <f t="shared" si="51"/>
        <v>0</v>
      </c>
      <c r="BG129" s="10">
        <f t="shared" si="51"/>
        <v>0</v>
      </c>
      <c r="BH129" s="10">
        <f t="shared" si="51"/>
        <v>0</v>
      </c>
      <c r="BI129" s="10">
        <f t="shared" si="51"/>
        <v>0</v>
      </c>
      <c r="BJ129" s="10">
        <f t="shared" si="51"/>
        <v>0</v>
      </c>
      <c r="BK129" s="10">
        <f t="shared" si="51"/>
        <v>0</v>
      </c>
      <c r="BL129" s="10">
        <f t="shared" si="51"/>
        <v>0</v>
      </c>
      <c r="BM129" s="10">
        <f t="shared" si="51"/>
        <v>0</v>
      </c>
      <c r="BN129" s="10">
        <f t="shared" si="51"/>
        <v>0</v>
      </c>
      <c r="BO129" s="10">
        <f t="shared" si="51"/>
        <v>0</v>
      </c>
      <c r="BP129" s="10">
        <f t="shared" si="51"/>
        <v>0</v>
      </c>
      <c r="BQ129" s="10">
        <f t="shared" si="51"/>
        <v>0</v>
      </c>
      <c r="BR129" s="10">
        <f t="shared" si="51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50"/>
        <v>0</v>
      </c>
      <c r="BW129" s="10">
        <f t="shared" si="50"/>
        <v>0</v>
      </c>
      <c r="BX129" s="10">
        <f t="shared" si="50"/>
        <v>0</v>
      </c>
      <c r="BY129" s="10">
        <f t="shared" si="50"/>
        <v>0</v>
      </c>
      <c r="BZ129" s="10">
        <f t="shared" si="50"/>
        <v>0</v>
      </c>
    </row>
    <row r="130" spans="1:78">
      <c r="A130">
        <f>Grades!A130</f>
        <v>0</v>
      </c>
      <c r="B130">
        <f>Grades!B130</f>
        <v>0</v>
      </c>
      <c r="C130">
        <f>Grades!C130</f>
        <v>0</v>
      </c>
      <c r="D130" s="9">
        <f t="shared" si="32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3"/>
        <v>0</v>
      </c>
      <c r="AC130" s="10">
        <f t="shared" si="34"/>
        <v>0</v>
      </c>
      <c r="AD130" s="10">
        <f t="shared" si="35"/>
        <v>0</v>
      </c>
      <c r="AE130" s="10">
        <f t="shared" si="36"/>
        <v>0</v>
      </c>
      <c r="AF130" s="10">
        <f t="shared" si="37"/>
        <v>0</v>
      </c>
      <c r="AG130" s="10">
        <f t="shared" si="38"/>
        <v>0</v>
      </c>
      <c r="AH130" s="10">
        <f t="shared" si="39"/>
        <v>0</v>
      </c>
      <c r="AI130" s="10">
        <f t="shared" si="40"/>
        <v>0</v>
      </c>
      <c r="AJ130" s="10">
        <f t="shared" si="41"/>
        <v>0</v>
      </c>
      <c r="AK130" s="10">
        <f t="shared" si="42"/>
        <v>0</v>
      </c>
      <c r="AL130" s="10">
        <f t="shared" si="43"/>
        <v>0</v>
      </c>
      <c r="AM130" s="10">
        <f t="shared" si="44"/>
        <v>0</v>
      </c>
      <c r="BC130" s="10">
        <f t="shared" si="51"/>
        <v>0</v>
      </c>
      <c r="BD130" s="10">
        <f t="shared" si="51"/>
        <v>0</v>
      </c>
      <c r="BE130" s="10">
        <f t="shared" si="51"/>
        <v>0</v>
      </c>
      <c r="BF130" s="10">
        <f t="shared" si="51"/>
        <v>0</v>
      </c>
      <c r="BG130" s="10">
        <f t="shared" si="51"/>
        <v>0</v>
      </c>
      <c r="BH130" s="10">
        <f t="shared" si="51"/>
        <v>0</v>
      </c>
      <c r="BI130" s="10">
        <f t="shared" si="51"/>
        <v>0</v>
      </c>
      <c r="BJ130" s="10">
        <f t="shared" si="51"/>
        <v>0</v>
      </c>
      <c r="BK130" s="10">
        <f t="shared" si="51"/>
        <v>0</v>
      </c>
      <c r="BL130" s="10">
        <f t="shared" si="51"/>
        <v>0</v>
      </c>
      <c r="BM130" s="10">
        <f t="shared" si="51"/>
        <v>0</v>
      </c>
      <c r="BN130" s="10">
        <f t="shared" si="51"/>
        <v>0</v>
      </c>
      <c r="BO130" s="10">
        <f t="shared" si="51"/>
        <v>0</v>
      </c>
      <c r="BP130" s="10">
        <f t="shared" si="51"/>
        <v>0</v>
      </c>
      <c r="BQ130" s="10">
        <f t="shared" si="51"/>
        <v>0</v>
      </c>
      <c r="BR130" s="10">
        <f t="shared" si="51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50"/>
        <v>0</v>
      </c>
      <c r="BW130" s="10">
        <f t="shared" si="50"/>
        <v>0</v>
      </c>
      <c r="BX130" s="10">
        <f t="shared" si="50"/>
        <v>0</v>
      </c>
      <c r="BY130" s="10">
        <f t="shared" si="50"/>
        <v>0</v>
      </c>
      <c r="BZ130" s="10">
        <f t="shared" si="50"/>
        <v>0</v>
      </c>
    </row>
    <row r="131" spans="1:78">
      <c r="A131">
        <f>Grades!A131</f>
        <v>0</v>
      </c>
      <c r="B131">
        <f>Grades!B131</f>
        <v>0</v>
      </c>
      <c r="C131">
        <f>Grades!C131</f>
        <v>0</v>
      </c>
      <c r="D131" s="9">
        <f t="shared" si="32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3"/>
        <v>0</v>
      </c>
      <c r="AC131" s="10">
        <f t="shared" si="34"/>
        <v>0</v>
      </c>
      <c r="AD131" s="10">
        <f t="shared" si="35"/>
        <v>0</v>
      </c>
      <c r="AE131" s="10">
        <f t="shared" si="36"/>
        <v>0</v>
      </c>
      <c r="AF131" s="10">
        <f t="shared" si="37"/>
        <v>0</v>
      </c>
      <c r="AG131" s="10">
        <f t="shared" si="38"/>
        <v>0</v>
      </c>
      <c r="AH131" s="10">
        <f t="shared" si="39"/>
        <v>0</v>
      </c>
      <c r="AI131" s="10">
        <f t="shared" si="40"/>
        <v>0</v>
      </c>
      <c r="AJ131" s="10">
        <f t="shared" si="41"/>
        <v>0</v>
      </c>
      <c r="AK131" s="10">
        <f t="shared" si="42"/>
        <v>0</v>
      </c>
      <c r="AL131" s="10">
        <f t="shared" si="43"/>
        <v>0</v>
      </c>
      <c r="AM131" s="10">
        <f t="shared" si="44"/>
        <v>0</v>
      </c>
      <c r="BC131" s="10">
        <f t="shared" si="51"/>
        <v>0</v>
      </c>
      <c r="BD131" s="10">
        <f t="shared" si="51"/>
        <v>0</v>
      </c>
      <c r="BE131" s="10">
        <f t="shared" si="51"/>
        <v>0</v>
      </c>
      <c r="BF131" s="10">
        <f t="shared" si="51"/>
        <v>0</v>
      </c>
      <c r="BG131" s="10">
        <f t="shared" si="51"/>
        <v>0</v>
      </c>
      <c r="BH131" s="10">
        <f t="shared" si="51"/>
        <v>0</v>
      </c>
      <c r="BI131" s="10">
        <f t="shared" si="51"/>
        <v>0</v>
      </c>
      <c r="BJ131" s="10">
        <f t="shared" si="51"/>
        <v>0</v>
      </c>
      <c r="BK131" s="10">
        <f t="shared" si="51"/>
        <v>0</v>
      </c>
      <c r="BL131" s="10">
        <f t="shared" si="51"/>
        <v>0</v>
      </c>
      <c r="BM131" s="10">
        <f t="shared" si="51"/>
        <v>0</v>
      </c>
      <c r="BN131" s="10">
        <f t="shared" si="51"/>
        <v>0</v>
      </c>
      <c r="BO131" s="10">
        <f t="shared" si="51"/>
        <v>0</v>
      </c>
      <c r="BP131" s="10">
        <f t="shared" si="51"/>
        <v>0</v>
      </c>
      <c r="BQ131" s="10">
        <f t="shared" si="51"/>
        <v>0</v>
      </c>
      <c r="BR131" s="10">
        <f t="shared" si="51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50"/>
        <v>0</v>
      </c>
      <c r="BW131" s="10">
        <f t="shared" si="50"/>
        <v>0</v>
      </c>
      <c r="BX131" s="10">
        <f t="shared" si="50"/>
        <v>0</v>
      </c>
      <c r="BY131" s="10">
        <f t="shared" si="50"/>
        <v>0</v>
      </c>
      <c r="BZ131" s="10">
        <f t="shared" si="50"/>
        <v>0</v>
      </c>
    </row>
    <row r="132" spans="1:78">
      <c r="A132">
        <f>Grades!A132</f>
        <v>0</v>
      </c>
      <c r="B132">
        <f>Grades!B132</f>
        <v>0</v>
      </c>
      <c r="C132">
        <f>Grades!C132</f>
        <v>0</v>
      </c>
      <c r="D132" s="9">
        <f t="shared" si="32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3"/>
        <v>0</v>
      </c>
      <c r="AC132" s="10">
        <f t="shared" si="34"/>
        <v>0</v>
      </c>
      <c r="AD132" s="10">
        <f t="shared" si="35"/>
        <v>0</v>
      </c>
      <c r="AE132" s="10">
        <f t="shared" si="36"/>
        <v>0</v>
      </c>
      <c r="AF132" s="10">
        <f t="shared" si="37"/>
        <v>0</v>
      </c>
      <c r="AG132" s="10">
        <f t="shared" si="38"/>
        <v>0</v>
      </c>
      <c r="AH132" s="10">
        <f t="shared" si="39"/>
        <v>0</v>
      </c>
      <c r="AI132" s="10">
        <f t="shared" si="40"/>
        <v>0</v>
      </c>
      <c r="AJ132" s="10">
        <f t="shared" si="41"/>
        <v>0</v>
      </c>
      <c r="AK132" s="10">
        <f t="shared" si="42"/>
        <v>0</v>
      </c>
      <c r="AL132" s="10">
        <f t="shared" si="43"/>
        <v>0</v>
      </c>
      <c r="AM132" s="10">
        <f t="shared" si="44"/>
        <v>0</v>
      </c>
      <c r="BC132" s="10">
        <f t="shared" si="51"/>
        <v>0</v>
      </c>
      <c r="BD132" s="10">
        <f t="shared" si="51"/>
        <v>0</v>
      </c>
      <c r="BE132" s="10">
        <f t="shared" si="51"/>
        <v>0</v>
      </c>
      <c r="BF132" s="10">
        <f t="shared" si="51"/>
        <v>0</v>
      </c>
      <c r="BG132" s="10">
        <f t="shared" si="51"/>
        <v>0</v>
      </c>
      <c r="BH132" s="10">
        <f t="shared" si="51"/>
        <v>0</v>
      </c>
      <c r="BI132" s="10">
        <f t="shared" si="51"/>
        <v>0</v>
      </c>
      <c r="BJ132" s="10">
        <f t="shared" si="51"/>
        <v>0</v>
      </c>
      <c r="BK132" s="10">
        <f t="shared" si="51"/>
        <v>0</v>
      </c>
      <c r="BL132" s="10">
        <f t="shared" si="51"/>
        <v>0</v>
      </c>
      <c r="BM132" s="10">
        <f t="shared" si="51"/>
        <v>0</v>
      </c>
      <c r="BN132" s="10">
        <f t="shared" si="51"/>
        <v>0</v>
      </c>
      <c r="BO132" s="10">
        <f t="shared" si="51"/>
        <v>0</v>
      </c>
      <c r="BP132" s="10">
        <f t="shared" si="51"/>
        <v>0</v>
      </c>
      <c r="BQ132" s="10">
        <f t="shared" si="51"/>
        <v>0</v>
      </c>
      <c r="BR132" s="10">
        <f t="shared" si="51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50"/>
        <v>0</v>
      </c>
      <c r="BW132" s="10">
        <f t="shared" si="50"/>
        <v>0</v>
      </c>
      <c r="BX132" s="10">
        <f t="shared" si="50"/>
        <v>0</v>
      </c>
      <c r="BY132" s="10">
        <f t="shared" si="50"/>
        <v>0</v>
      </c>
      <c r="BZ132" s="10">
        <f t="shared" si="50"/>
        <v>0</v>
      </c>
    </row>
    <row r="133" spans="1:78">
      <c r="A133">
        <f>Grades!A133</f>
        <v>0</v>
      </c>
      <c r="B133">
        <f>Grades!B133</f>
        <v>0</v>
      </c>
      <c r="C133">
        <f>Grades!C133</f>
        <v>0</v>
      </c>
      <c r="D133" s="9">
        <f t="shared" si="32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3"/>
        <v>0</v>
      </c>
      <c r="AC133" s="10">
        <f t="shared" si="34"/>
        <v>0</v>
      </c>
      <c r="AD133" s="10">
        <f t="shared" si="35"/>
        <v>0</v>
      </c>
      <c r="AE133" s="10">
        <f t="shared" si="36"/>
        <v>0</v>
      </c>
      <c r="AF133" s="10">
        <f t="shared" si="37"/>
        <v>0</v>
      </c>
      <c r="AG133" s="10">
        <f t="shared" si="38"/>
        <v>0</v>
      </c>
      <c r="AH133" s="10">
        <f t="shared" si="39"/>
        <v>0</v>
      </c>
      <c r="AI133" s="10">
        <f t="shared" si="40"/>
        <v>0</v>
      </c>
      <c r="AJ133" s="10">
        <f t="shared" si="41"/>
        <v>0</v>
      </c>
      <c r="AK133" s="10">
        <f t="shared" si="42"/>
        <v>0</v>
      </c>
      <c r="AL133" s="10">
        <f t="shared" si="43"/>
        <v>0</v>
      </c>
      <c r="AM133" s="10">
        <f t="shared" si="44"/>
        <v>0</v>
      </c>
      <c r="BC133" s="10">
        <f t="shared" si="51"/>
        <v>0</v>
      </c>
      <c r="BD133" s="10">
        <f t="shared" si="51"/>
        <v>0</v>
      </c>
      <c r="BE133" s="10">
        <f t="shared" si="51"/>
        <v>0</v>
      </c>
      <c r="BF133" s="10">
        <f t="shared" si="51"/>
        <v>0</v>
      </c>
      <c r="BG133" s="10">
        <f t="shared" si="51"/>
        <v>0</v>
      </c>
      <c r="BH133" s="10">
        <f t="shared" si="51"/>
        <v>0</v>
      </c>
      <c r="BI133" s="10">
        <f t="shared" si="51"/>
        <v>0</v>
      </c>
      <c r="BJ133" s="10">
        <f t="shared" si="51"/>
        <v>0</v>
      </c>
      <c r="BK133" s="10">
        <f t="shared" si="51"/>
        <v>0</v>
      </c>
      <c r="BL133" s="10">
        <f t="shared" si="51"/>
        <v>0</v>
      </c>
      <c r="BM133" s="10">
        <f t="shared" si="51"/>
        <v>0</v>
      </c>
      <c r="BN133" s="10">
        <f t="shared" si="51"/>
        <v>0</v>
      </c>
      <c r="BO133" s="10">
        <f t="shared" si="51"/>
        <v>0</v>
      </c>
      <c r="BP133" s="10">
        <f t="shared" si="51"/>
        <v>0</v>
      </c>
      <c r="BQ133" s="10">
        <f t="shared" si="51"/>
        <v>0</v>
      </c>
      <c r="BR133" s="10">
        <f t="shared" si="51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50"/>
        <v>0</v>
      </c>
      <c r="BW133" s="10">
        <f t="shared" si="50"/>
        <v>0</v>
      </c>
      <c r="BX133" s="10">
        <f t="shared" si="50"/>
        <v>0</v>
      </c>
      <c r="BY133" s="10">
        <f t="shared" si="50"/>
        <v>0</v>
      </c>
      <c r="BZ133" s="10">
        <f t="shared" si="50"/>
        <v>0</v>
      </c>
    </row>
    <row r="134" spans="1:78">
      <c r="A134">
        <f>Grades!A134</f>
        <v>0</v>
      </c>
      <c r="B134">
        <f>Grades!B134</f>
        <v>0</v>
      </c>
      <c r="C134">
        <f>Grades!C134</f>
        <v>0</v>
      </c>
      <c r="D134" s="9">
        <f t="shared" si="32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3"/>
        <v>0</v>
      </c>
      <c r="AC134" s="10">
        <f t="shared" si="34"/>
        <v>0</v>
      </c>
      <c r="AD134" s="10">
        <f t="shared" si="35"/>
        <v>0</v>
      </c>
      <c r="AE134" s="10">
        <f t="shared" si="36"/>
        <v>0</v>
      </c>
      <c r="AF134" s="10">
        <f t="shared" si="37"/>
        <v>0</v>
      </c>
      <c r="AG134" s="10">
        <f t="shared" si="38"/>
        <v>0</v>
      </c>
      <c r="AH134" s="10">
        <f t="shared" si="39"/>
        <v>0</v>
      </c>
      <c r="AI134" s="10">
        <f t="shared" si="40"/>
        <v>0</v>
      </c>
      <c r="AJ134" s="10">
        <f t="shared" si="41"/>
        <v>0</v>
      </c>
      <c r="AK134" s="10">
        <f t="shared" si="42"/>
        <v>0</v>
      </c>
      <c r="AL134" s="10">
        <f t="shared" si="43"/>
        <v>0</v>
      </c>
      <c r="AM134" s="10">
        <f t="shared" si="44"/>
        <v>0</v>
      </c>
      <c r="BC134" s="10">
        <f t="shared" si="51"/>
        <v>0</v>
      </c>
      <c r="BD134" s="10">
        <f t="shared" si="51"/>
        <v>0</v>
      </c>
      <c r="BE134" s="10">
        <f t="shared" si="51"/>
        <v>0</v>
      </c>
      <c r="BF134" s="10">
        <f t="shared" si="51"/>
        <v>0</v>
      </c>
      <c r="BG134" s="10">
        <f t="shared" si="51"/>
        <v>0</v>
      </c>
      <c r="BH134" s="10">
        <f t="shared" si="51"/>
        <v>0</v>
      </c>
      <c r="BI134" s="10">
        <f t="shared" si="51"/>
        <v>0</v>
      </c>
      <c r="BJ134" s="10">
        <f t="shared" si="51"/>
        <v>0</v>
      </c>
      <c r="BK134" s="10">
        <f t="shared" si="51"/>
        <v>0</v>
      </c>
      <c r="BL134" s="10">
        <f t="shared" si="51"/>
        <v>0</v>
      </c>
      <c r="BM134" s="10">
        <f t="shared" si="51"/>
        <v>0</v>
      </c>
      <c r="BN134" s="10">
        <f t="shared" si="51"/>
        <v>0</v>
      </c>
      <c r="BO134" s="10">
        <f t="shared" si="51"/>
        <v>0</v>
      </c>
      <c r="BP134" s="10">
        <f t="shared" si="51"/>
        <v>0</v>
      </c>
      <c r="BQ134" s="10">
        <f t="shared" si="51"/>
        <v>0</v>
      </c>
      <c r="BR134" s="10">
        <f t="shared" si="51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50"/>
        <v>0</v>
      </c>
      <c r="BW134" s="10">
        <f t="shared" si="50"/>
        <v>0</v>
      </c>
      <c r="BX134" s="10">
        <f t="shared" si="50"/>
        <v>0</v>
      </c>
      <c r="BY134" s="10">
        <f t="shared" si="50"/>
        <v>0</v>
      </c>
      <c r="BZ134" s="10">
        <f t="shared" si="50"/>
        <v>0</v>
      </c>
    </row>
    <row r="135" spans="1:78">
      <c r="A135">
        <f>Grades!A135</f>
        <v>0</v>
      </c>
      <c r="B135">
        <f>Grades!B135</f>
        <v>0</v>
      </c>
      <c r="C135">
        <f>Grades!C135</f>
        <v>0</v>
      </c>
      <c r="D135" s="9">
        <f t="shared" si="32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3"/>
        <v>0</v>
      </c>
      <c r="AC135" s="10">
        <f t="shared" si="34"/>
        <v>0</v>
      </c>
      <c r="AD135" s="10">
        <f t="shared" si="35"/>
        <v>0</v>
      </c>
      <c r="AE135" s="10">
        <f t="shared" si="36"/>
        <v>0</v>
      </c>
      <c r="AF135" s="10">
        <f t="shared" si="37"/>
        <v>0</v>
      </c>
      <c r="AG135" s="10">
        <f t="shared" si="38"/>
        <v>0</v>
      </c>
      <c r="AH135" s="10">
        <f t="shared" si="39"/>
        <v>0</v>
      </c>
      <c r="AI135" s="10">
        <f t="shared" si="40"/>
        <v>0</v>
      </c>
      <c r="AJ135" s="10">
        <f t="shared" si="41"/>
        <v>0</v>
      </c>
      <c r="AK135" s="10">
        <f t="shared" si="42"/>
        <v>0</v>
      </c>
      <c r="AL135" s="10">
        <f t="shared" si="43"/>
        <v>0</v>
      </c>
      <c r="AM135" s="10">
        <f t="shared" si="44"/>
        <v>0</v>
      </c>
      <c r="BC135" s="10">
        <f t="shared" si="51"/>
        <v>0</v>
      </c>
      <c r="BD135" s="10">
        <f t="shared" si="51"/>
        <v>0</v>
      </c>
      <c r="BE135" s="10">
        <f t="shared" si="51"/>
        <v>0</v>
      </c>
      <c r="BF135" s="10">
        <f t="shared" si="51"/>
        <v>0</v>
      </c>
      <c r="BG135" s="10">
        <f t="shared" si="51"/>
        <v>0</v>
      </c>
      <c r="BH135" s="10">
        <f t="shared" si="51"/>
        <v>0</v>
      </c>
      <c r="BI135" s="10">
        <f t="shared" si="51"/>
        <v>0</v>
      </c>
      <c r="BJ135" s="10">
        <f t="shared" si="51"/>
        <v>0</v>
      </c>
      <c r="BK135" s="10">
        <f t="shared" si="51"/>
        <v>0</v>
      </c>
      <c r="BL135" s="10">
        <f t="shared" si="51"/>
        <v>0</v>
      </c>
      <c r="BM135" s="10">
        <f t="shared" si="51"/>
        <v>0</v>
      </c>
      <c r="BN135" s="10">
        <f t="shared" si="51"/>
        <v>0</v>
      </c>
      <c r="BO135" s="10">
        <f t="shared" si="51"/>
        <v>0</v>
      </c>
      <c r="BP135" s="10">
        <f t="shared" si="51"/>
        <v>0</v>
      </c>
      <c r="BQ135" s="10">
        <f t="shared" si="51"/>
        <v>0</v>
      </c>
      <c r="BR135" s="10">
        <f t="shared" si="51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50"/>
        <v>0</v>
      </c>
      <c r="BW135" s="10">
        <f t="shared" si="50"/>
        <v>0</v>
      </c>
      <c r="BX135" s="10">
        <f t="shared" si="50"/>
        <v>0</v>
      </c>
      <c r="BY135" s="10">
        <f t="shared" si="50"/>
        <v>0</v>
      </c>
      <c r="BZ135" s="10">
        <f t="shared" si="50"/>
        <v>0</v>
      </c>
    </row>
    <row r="136" spans="1:78">
      <c r="A136">
        <f>Grades!A136</f>
        <v>0</v>
      </c>
      <c r="B136">
        <f>Grades!B136</f>
        <v>0</v>
      </c>
      <c r="C136">
        <f>Grades!C136</f>
        <v>0</v>
      </c>
      <c r="D136" s="9">
        <f t="shared" si="32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3"/>
        <v>0</v>
      </c>
      <c r="AC136" s="10">
        <f t="shared" si="34"/>
        <v>0</v>
      </c>
      <c r="AD136" s="10">
        <f t="shared" si="35"/>
        <v>0</v>
      </c>
      <c r="AE136" s="10">
        <f t="shared" si="36"/>
        <v>0</v>
      </c>
      <c r="AF136" s="10">
        <f t="shared" si="37"/>
        <v>0</v>
      </c>
      <c r="AG136" s="10">
        <f t="shared" si="38"/>
        <v>0</v>
      </c>
      <c r="AH136" s="10">
        <f t="shared" si="39"/>
        <v>0</v>
      </c>
      <c r="AI136" s="10">
        <f t="shared" si="40"/>
        <v>0</v>
      </c>
      <c r="AJ136" s="10">
        <f t="shared" si="41"/>
        <v>0</v>
      </c>
      <c r="AK136" s="10">
        <f t="shared" si="42"/>
        <v>0</v>
      </c>
      <c r="AL136" s="10">
        <f t="shared" si="43"/>
        <v>0</v>
      </c>
      <c r="AM136" s="10">
        <f t="shared" si="44"/>
        <v>0</v>
      </c>
      <c r="BC136" s="10">
        <f t="shared" si="51"/>
        <v>0</v>
      </c>
      <c r="BD136" s="10">
        <f t="shared" si="51"/>
        <v>0</v>
      </c>
      <c r="BE136" s="10">
        <f t="shared" si="51"/>
        <v>0</v>
      </c>
      <c r="BF136" s="10">
        <f t="shared" si="51"/>
        <v>0</v>
      </c>
      <c r="BG136" s="10">
        <f t="shared" si="51"/>
        <v>0</v>
      </c>
      <c r="BH136" s="10">
        <f t="shared" si="51"/>
        <v>0</v>
      </c>
      <c r="BI136" s="10">
        <f t="shared" si="51"/>
        <v>0</v>
      </c>
      <c r="BJ136" s="10">
        <f t="shared" si="51"/>
        <v>0</v>
      </c>
      <c r="BK136" s="10">
        <f t="shared" si="51"/>
        <v>0</v>
      </c>
      <c r="BL136" s="10">
        <f t="shared" si="51"/>
        <v>0</v>
      </c>
      <c r="BM136" s="10">
        <f t="shared" si="51"/>
        <v>0</v>
      </c>
      <c r="BN136" s="10">
        <f t="shared" si="51"/>
        <v>0</v>
      </c>
      <c r="BO136" s="10">
        <f t="shared" si="51"/>
        <v>0</v>
      </c>
      <c r="BP136" s="10">
        <f t="shared" si="51"/>
        <v>0</v>
      </c>
      <c r="BQ136" s="10">
        <f t="shared" si="51"/>
        <v>0</v>
      </c>
      <c r="BR136" s="10">
        <f t="shared" si="51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50"/>
        <v>0</v>
      </c>
      <c r="BW136" s="10">
        <f t="shared" si="50"/>
        <v>0</v>
      </c>
      <c r="BX136" s="10">
        <f t="shared" si="50"/>
        <v>0</v>
      </c>
      <c r="BY136" s="10">
        <f t="shared" si="50"/>
        <v>0</v>
      </c>
      <c r="BZ136" s="10">
        <f t="shared" si="50"/>
        <v>0</v>
      </c>
    </row>
    <row r="137" spans="1:78">
      <c r="A137">
        <f>Grades!A137</f>
        <v>0</v>
      </c>
      <c r="B137">
        <f>Grades!B137</f>
        <v>0</v>
      </c>
      <c r="C137">
        <f>Grades!C137</f>
        <v>0</v>
      </c>
      <c r="D137" s="9">
        <f t="shared" si="32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3"/>
        <v>0</v>
      </c>
      <c r="AC137" s="10">
        <f t="shared" si="34"/>
        <v>0</v>
      </c>
      <c r="AD137" s="10">
        <f t="shared" si="35"/>
        <v>0</v>
      </c>
      <c r="AE137" s="10">
        <f t="shared" si="36"/>
        <v>0</v>
      </c>
      <c r="AF137" s="10">
        <f t="shared" si="37"/>
        <v>0</v>
      </c>
      <c r="AG137" s="10">
        <f t="shared" si="38"/>
        <v>0</v>
      </c>
      <c r="AH137" s="10">
        <f t="shared" si="39"/>
        <v>0</v>
      </c>
      <c r="AI137" s="10">
        <f t="shared" si="40"/>
        <v>0</v>
      </c>
      <c r="AJ137" s="10">
        <f t="shared" si="41"/>
        <v>0</v>
      </c>
      <c r="AK137" s="10">
        <f t="shared" si="42"/>
        <v>0</v>
      </c>
      <c r="AL137" s="10">
        <f t="shared" si="43"/>
        <v>0</v>
      </c>
      <c r="AM137" s="10">
        <f t="shared" si="44"/>
        <v>0</v>
      </c>
      <c r="BC137" s="10">
        <f t="shared" si="51"/>
        <v>0</v>
      </c>
      <c r="BD137" s="10">
        <f t="shared" si="51"/>
        <v>0</v>
      </c>
      <c r="BE137" s="10">
        <f t="shared" si="51"/>
        <v>0</v>
      </c>
      <c r="BF137" s="10">
        <f t="shared" si="51"/>
        <v>0</v>
      </c>
      <c r="BG137" s="10">
        <f t="shared" si="51"/>
        <v>0</v>
      </c>
      <c r="BH137" s="10">
        <f t="shared" si="51"/>
        <v>0</v>
      </c>
      <c r="BI137" s="10">
        <f t="shared" si="51"/>
        <v>0</v>
      </c>
      <c r="BJ137" s="10">
        <f t="shared" si="51"/>
        <v>0</v>
      </c>
      <c r="BK137" s="10">
        <f t="shared" si="51"/>
        <v>0</v>
      </c>
      <c r="BL137" s="10">
        <f t="shared" si="51"/>
        <v>0</v>
      </c>
      <c r="BM137" s="10">
        <f t="shared" si="51"/>
        <v>0</v>
      </c>
      <c r="BN137" s="10">
        <f t="shared" si="51"/>
        <v>0</v>
      </c>
      <c r="BO137" s="10">
        <f t="shared" si="51"/>
        <v>0</v>
      </c>
      <c r="BP137" s="10">
        <f t="shared" si="51"/>
        <v>0</v>
      </c>
      <c r="BQ137" s="10">
        <f t="shared" si="51"/>
        <v>0</v>
      </c>
      <c r="BR137" s="10">
        <f t="shared" si="51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50"/>
        <v>0</v>
      </c>
      <c r="BW137" s="10">
        <f t="shared" si="50"/>
        <v>0</v>
      </c>
      <c r="BX137" s="10">
        <f t="shared" si="50"/>
        <v>0</v>
      </c>
      <c r="BY137" s="10">
        <f t="shared" si="50"/>
        <v>0</v>
      </c>
      <c r="BZ137" s="10">
        <f t="shared" si="50"/>
        <v>0</v>
      </c>
    </row>
    <row r="138" spans="1:78">
      <c r="A138">
        <f>Grades!A138</f>
        <v>0</v>
      </c>
      <c r="B138">
        <f>Grades!B138</f>
        <v>0</v>
      </c>
      <c r="C138">
        <f>Grades!C138</f>
        <v>0</v>
      </c>
      <c r="D138" s="9">
        <f t="shared" si="32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3"/>
        <v>0</v>
      </c>
      <c r="AC138" s="10">
        <f t="shared" si="34"/>
        <v>0</v>
      </c>
      <c r="AD138" s="10">
        <f t="shared" si="35"/>
        <v>0</v>
      </c>
      <c r="AE138" s="10">
        <f t="shared" si="36"/>
        <v>0</v>
      </c>
      <c r="AF138" s="10">
        <f t="shared" si="37"/>
        <v>0</v>
      </c>
      <c r="AG138" s="10">
        <f t="shared" si="38"/>
        <v>0</v>
      </c>
      <c r="AH138" s="10">
        <f t="shared" si="39"/>
        <v>0</v>
      </c>
      <c r="AI138" s="10">
        <f t="shared" si="40"/>
        <v>0</v>
      </c>
      <c r="AJ138" s="10">
        <f t="shared" si="41"/>
        <v>0</v>
      </c>
      <c r="AK138" s="10">
        <f t="shared" si="42"/>
        <v>0</v>
      </c>
      <c r="AL138" s="10">
        <f t="shared" si="43"/>
        <v>0</v>
      </c>
      <c r="AM138" s="10">
        <f t="shared" si="44"/>
        <v>0</v>
      </c>
      <c r="BC138" s="10">
        <f t="shared" si="51"/>
        <v>0</v>
      </c>
      <c r="BD138" s="10">
        <f t="shared" si="51"/>
        <v>0</v>
      </c>
      <c r="BE138" s="10">
        <f t="shared" si="51"/>
        <v>0</v>
      </c>
      <c r="BF138" s="10">
        <f t="shared" si="51"/>
        <v>0</v>
      </c>
      <c r="BG138" s="10">
        <f t="shared" si="51"/>
        <v>0</v>
      </c>
      <c r="BH138" s="10">
        <f t="shared" si="51"/>
        <v>0</v>
      </c>
      <c r="BI138" s="10">
        <f t="shared" si="51"/>
        <v>0</v>
      </c>
      <c r="BJ138" s="10">
        <f t="shared" si="51"/>
        <v>0</v>
      </c>
      <c r="BK138" s="10">
        <f t="shared" si="51"/>
        <v>0</v>
      </c>
      <c r="BL138" s="10">
        <f t="shared" si="51"/>
        <v>0</v>
      </c>
      <c r="BM138" s="10">
        <f t="shared" si="51"/>
        <v>0</v>
      </c>
      <c r="BN138" s="10">
        <f t="shared" si="51"/>
        <v>0</v>
      </c>
      <c r="BO138" s="10">
        <f t="shared" si="51"/>
        <v>0</v>
      </c>
      <c r="BP138" s="10">
        <f t="shared" si="51"/>
        <v>0</v>
      </c>
      <c r="BQ138" s="10">
        <f t="shared" si="51"/>
        <v>0</v>
      </c>
      <c r="BR138" s="10">
        <f t="shared" si="51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50"/>
        <v>0</v>
      </c>
      <c r="BW138" s="10">
        <f t="shared" si="50"/>
        <v>0</v>
      </c>
      <c r="BX138" s="10">
        <f t="shared" si="50"/>
        <v>0</v>
      </c>
      <c r="BY138" s="10">
        <f t="shared" si="50"/>
        <v>0</v>
      </c>
      <c r="BZ138" s="10">
        <f t="shared" si="50"/>
        <v>0</v>
      </c>
    </row>
    <row r="139" spans="1:78">
      <c r="A139">
        <f>Grades!A139</f>
        <v>0</v>
      </c>
      <c r="B139">
        <f>Grades!B139</f>
        <v>0</v>
      </c>
      <c r="C139">
        <f>Grades!C139</f>
        <v>0</v>
      </c>
      <c r="D139" s="9">
        <f t="shared" si="32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3"/>
        <v>0</v>
      </c>
      <c r="AC139" s="10">
        <f t="shared" si="34"/>
        <v>0</v>
      </c>
      <c r="AD139" s="10">
        <f t="shared" si="35"/>
        <v>0</v>
      </c>
      <c r="AE139" s="10">
        <f t="shared" si="36"/>
        <v>0</v>
      </c>
      <c r="AF139" s="10">
        <f t="shared" si="37"/>
        <v>0</v>
      </c>
      <c r="AG139" s="10">
        <f t="shared" si="38"/>
        <v>0</v>
      </c>
      <c r="AH139" s="10">
        <f t="shared" si="39"/>
        <v>0</v>
      </c>
      <c r="AI139" s="10">
        <f t="shared" si="40"/>
        <v>0</v>
      </c>
      <c r="AJ139" s="10">
        <f t="shared" si="41"/>
        <v>0</v>
      </c>
      <c r="AK139" s="10">
        <f t="shared" si="42"/>
        <v>0</v>
      </c>
      <c r="AL139" s="10">
        <f t="shared" si="43"/>
        <v>0</v>
      </c>
      <c r="AM139" s="10">
        <f t="shared" si="44"/>
        <v>0</v>
      </c>
      <c r="BC139" s="10">
        <f t="shared" si="51"/>
        <v>0</v>
      </c>
      <c r="BD139" s="10">
        <f t="shared" si="51"/>
        <v>0</v>
      </c>
      <c r="BE139" s="10">
        <f t="shared" si="51"/>
        <v>0</v>
      </c>
      <c r="BF139" s="10">
        <f t="shared" si="51"/>
        <v>0</v>
      </c>
      <c r="BG139" s="10">
        <f t="shared" si="51"/>
        <v>0</v>
      </c>
      <c r="BH139" s="10">
        <f t="shared" si="51"/>
        <v>0</v>
      </c>
      <c r="BI139" s="10">
        <f t="shared" si="51"/>
        <v>0</v>
      </c>
      <c r="BJ139" s="10">
        <f t="shared" si="51"/>
        <v>0</v>
      </c>
      <c r="BK139" s="10">
        <f t="shared" si="51"/>
        <v>0</v>
      </c>
      <c r="BL139" s="10">
        <f t="shared" si="51"/>
        <v>0</v>
      </c>
      <c r="BM139" s="10">
        <f t="shared" si="51"/>
        <v>0</v>
      </c>
      <c r="BN139" s="10">
        <f t="shared" si="51"/>
        <v>0</v>
      </c>
      <c r="BO139" s="10">
        <f t="shared" si="51"/>
        <v>0</v>
      </c>
      <c r="BP139" s="10">
        <f t="shared" si="51"/>
        <v>0</v>
      </c>
      <c r="BQ139" s="10">
        <f t="shared" si="51"/>
        <v>0</v>
      </c>
      <c r="BR139" s="10">
        <f t="shared" ref="BR139:BZ154" si="52">IF(BR$7&gt;0,SUMIF($E$8:$Z$8,BR$6,$E139:$Z139)/BR$7,0)</f>
        <v>0</v>
      </c>
      <c r="BS139" s="10">
        <f t="shared" si="52"/>
        <v>0</v>
      </c>
      <c r="BT139" s="10">
        <f t="shared" si="52"/>
        <v>0</v>
      </c>
      <c r="BU139" s="10">
        <f t="shared" si="52"/>
        <v>0</v>
      </c>
      <c r="BV139" s="10">
        <f t="shared" si="52"/>
        <v>0</v>
      </c>
      <c r="BW139" s="10">
        <f t="shared" si="52"/>
        <v>0</v>
      </c>
      <c r="BX139" s="10">
        <f t="shared" si="52"/>
        <v>0</v>
      </c>
      <c r="BY139" s="10">
        <f t="shared" si="52"/>
        <v>0</v>
      </c>
      <c r="BZ139" s="10">
        <f t="shared" si="52"/>
        <v>0</v>
      </c>
    </row>
    <row r="140" spans="1:78">
      <c r="A140">
        <f>Grades!A140</f>
        <v>0</v>
      </c>
      <c r="B140">
        <f>Grades!B140</f>
        <v>0</v>
      </c>
      <c r="C140">
        <f>Grades!C140</f>
        <v>0</v>
      </c>
      <c r="D140" s="9">
        <f t="shared" ref="D140:D203" si="53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4">IF(AB$7&gt;0,SUMIF($E$9:$Z$9,"3.1.1 ",$E140:$Z140)/AB$7,0)</f>
        <v>0</v>
      </c>
      <c r="AC140" s="10">
        <f t="shared" ref="AC140:AC203" si="55">IF(AC$7&gt;0,SUMIF($E$9:$Z$9,"3.1.2 ",$E140:$Z140)/AC$7,0)</f>
        <v>0</v>
      </c>
      <c r="AD140" s="10">
        <f t="shared" ref="AD140:AD203" si="56">IF(AD$7&gt;0,SUMIF($E$9:$Z$9,"3.1.3 ",$E140:$Z140)/AD$7,0)</f>
        <v>0</v>
      </c>
      <c r="AE140" s="10">
        <f t="shared" ref="AE140:AE203" si="57">IF(AE$7&gt;0,SUMIF($E$9:$Z$9,"3.1.4 ",$E140:$Z140)/AE$7,0)</f>
        <v>0</v>
      </c>
      <c r="AF140" s="10">
        <f t="shared" ref="AF140:AF203" si="58">IF(AF$7&gt;0,SUMIF($E$9:$Z$9,"3.1.5 ",$E140:$Z140)/AF$7,0)</f>
        <v>0</v>
      </c>
      <c r="AG140" s="10">
        <f t="shared" ref="AG140:AG203" si="59">IF(AG$7&gt;0,SUMIF($E$9:$Z$9,"3.1.6 ",$E140:$Z140)/AG$7,0)</f>
        <v>0</v>
      </c>
      <c r="AH140" s="10">
        <f t="shared" ref="AH140:AH203" si="60">IF(AH$7&gt;0,SUMIF($E$9:$Z$9,"3.1.7 ",$E140:$Z140)/AH$7,0)</f>
        <v>0</v>
      </c>
      <c r="AI140" s="10">
        <f t="shared" ref="AI140:AI203" si="61">IF(AI$7&gt;0,SUMIF($E$9:$Z$9,"3.1.8 ",$E140:$Z140)/AI$7,0)</f>
        <v>0</v>
      </c>
      <c r="AJ140" s="10">
        <f t="shared" ref="AJ140:AJ203" si="62">IF(AJ$7&gt;0,SUMIF($E$9:$Z$9,"3.1.9 ",$E140:$Z140)/AJ$7,0)</f>
        <v>0</v>
      </c>
      <c r="AK140" s="10">
        <f t="shared" ref="AK140:AK203" si="63">IF(AK$7&gt;0,SUMIF($E$9:$Z$9,"3.1.10",$E140:$Z140)/AK$7,0)</f>
        <v>0</v>
      </c>
      <c r="AL140" s="10">
        <f t="shared" ref="AL140:AL203" si="64">IF(AL$7&gt;0,SUMIF($E$9:$Z$9,"3.1.11",$E140:$Z140)/AL$7,0)</f>
        <v>0</v>
      </c>
      <c r="AM140" s="10">
        <f t="shared" ref="AM140:AM203" si="65">IF(AM$7&gt;0,SUMIF($E$9:$Z$9,"3.1.12",$E140:$Z140)/AM$7,0)</f>
        <v>0</v>
      </c>
      <c r="BC140" s="10">
        <f t="shared" ref="BC140:BR155" si="66">IF(BC$7&gt;0,SUMIF($E$8:$Z$8,BC$6,$E140:$Z140)/BC$7,0)</f>
        <v>0</v>
      </c>
      <c r="BD140" s="10">
        <f t="shared" si="66"/>
        <v>0</v>
      </c>
      <c r="BE140" s="10">
        <f t="shared" si="66"/>
        <v>0</v>
      </c>
      <c r="BF140" s="10">
        <f t="shared" si="66"/>
        <v>0</v>
      </c>
      <c r="BG140" s="10">
        <f t="shared" si="66"/>
        <v>0</v>
      </c>
      <c r="BH140" s="10">
        <f t="shared" si="66"/>
        <v>0</v>
      </c>
      <c r="BI140" s="10">
        <f t="shared" si="66"/>
        <v>0</v>
      </c>
      <c r="BJ140" s="10">
        <f t="shared" si="66"/>
        <v>0</v>
      </c>
      <c r="BK140" s="10">
        <f t="shared" si="66"/>
        <v>0</v>
      </c>
      <c r="BL140" s="10">
        <f t="shared" si="66"/>
        <v>0</v>
      </c>
      <c r="BM140" s="10">
        <f t="shared" si="66"/>
        <v>0</v>
      </c>
      <c r="BN140" s="10">
        <f t="shared" si="66"/>
        <v>0</v>
      </c>
      <c r="BO140" s="10">
        <f t="shared" si="66"/>
        <v>0</v>
      </c>
      <c r="BP140" s="10">
        <f t="shared" si="66"/>
        <v>0</v>
      </c>
      <c r="BQ140" s="10">
        <f t="shared" si="66"/>
        <v>0</v>
      </c>
      <c r="BR140" s="10">
        <f t="shared" si="66"/>
        <v>0</v>
      </c>
      <c r="BS140" s="10">
        <f t="shared" si="52"/>
        <v>0</v>
      </c>
      <c r="BT140" s="10">
        <f t="shared" si="52"/>
        <v>0</v>
      </c>
      <c r="BU140" s="10">
        <f t="shared" si="52"/>
        <v>0</v>
      </c>
      <c r="BV140" s="10">
        <f t="shared" si="52"/>
        <v>0</v>
      </c>
      <c r="BW140" s="10">
        <f t="shared" si="52"/>
        <v>0</v>
      </c>
      <c r="BX140" s="10">
        <f t="shared" si="52"/>
        <v>0</v>
      </c>
      <c r="BY140" s="10">
        <f t="shared" si="52"/>
        <v>0</v>
      </c>
      <c r="BZ140" s="10">
        <f t="shared" si="52"/>
        <v>0</v>
      </c>
    </row>
    <row r="141" spans="1:78">
      <c r="A141">
        <f>Grades!A141</f>
        <v>0</v>
      </c>
      <c r="B141">
        <f>Grades!B141</f>
        <v>0</v>
      </c>
      <c r="C141">
        <f>Grades!C141</f>
        <v>0</v>
      </c>
      <c r="D141" s="9">
        <f t="shared" si="53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4"/>
        <v>0</v>
      </c>
      <c r="AC141" s="10">
        <f t="shared" si="55"/>
        <v>0</v>
      </c>
      <c r="AD141" s="10">
        <f t="shared" si="56"/>
        <v>0</v>
      </c>
      <c r="AE141" s="10">
        <f t="shared" si="57"/>
        <v>0</v>
      </c>
      <c r="AF141" s="10">
        <f t="shared" si="58"/>
        <v>0</v>
      </c>
      <c r="AG141" s="10">
        <f t="shared" si="59"/>
        <v>0</v>
      </c>
      <c r="AH141" s="10">
        <f t="shared" si="60"/>
        <v>0</v>
      </c>
      <c r="AI141" s="10">
        <f t="shared" si="61"/>
        <v>0</v>
      </c>
      <c r="AJ141" s="10">
        <f t="shared" si="62"/>
        <v>0</v>
      </c>
      <c r="AK141" s="10">
        <f t="shared" si="63"/>
        <v>0</v>
      </c>
      <c r="AL141" s="10">
        <f t="shared" si="64"/>
        <v>0</v>
      </c>
      <c r="AM141" s="10">
        <f t="shared" si="65"/>
        <v>0</v>
      </c>
      <c r="BC141" s="10">
        <f t="shared" si="66"/>
        <v>0</v>
      </c>
      <c r="BD141" s="10">
        <f t="shared" si="66"/>
        <v>0</v>
      </c>
      <c r="BE141" s="10">
        <f t="shared" si="66"/>
        <v>0</v>
      </c>
      <c r="BF141" s="10">
        <f t="shared" si="66"/>
        <v>0</v>
      </c>
      <c r="BG141" s="10">
        <f t="shared" si="66"/>
        <v>0</v>
      </c>
      <c r="BH141" s="10">
        <f t="shared" si="66"/>
        <v>0</v>
      </c>
      <c r="BI141" s="10">
        <f t="shared" si="66"/>
        <v>0</v>
      </c>
      <c r="BJ141" s="10">
        <f t="shared" si="66"/>
        <v>0</v>
      </c>
      <c r="BK141" s="10">
        <f t="shared" si="66"/>
        <v>0</v>
      </c>
      <c r="BL141" s="10">
        <f t="shared" si="66"/>
        <v>0</v>
      </c>
      <c r="BM141" s="10">
        <f t="shared" si="66"/>
        <v>0</v>
      </c>
      <c r="BN141" s="10">
        <f t="shared" si="66"/>
        <v>0</v>
      </c>
      <c r="BO141" s="10">
        <f t="shared" si="66"/>
        <v>0</v>
      </c>
      <c r="BP141" s="10">
        <f t="shared" si="66"/>
        <v>0</v>
      </c>
      <c r="BQ141" s="10">
        <f t="shared" si="66"/>
        <v>0</v>
      </c>
      <c r="BR141" s="10">
        <f t="shared" si="66"/>
        <v>0</v>
      </c>
      <c r="BS141" s="10">
        <f t="shared" si="52"/>
        <v>0</v>
      </c>
      <c r="BT141" s="10">
        <f t="shared" si="52"/>
        <v>0</v>
      </c>
      <c r="BU141" s="10">
        <f t="shared" si="52"/>
        <v>0</v>
      </c>
      <c r="BV141" s="10">
        <f t="shared" si="52"/>
        <v>0</v>
      </c>
      <c r="BW141" s="10">
        <f t="shared" si="52"/>
        <v>0</v>
      </c>
      <c r="BX141" s="10">
        <f t="shared" si="52"/>
        <v>0</v>
      </c>
      <c r="BY141" s="10">
        <f t="shared" si="52"/>
        <v>0</v>
      </c>
      <c r="BZ141" s="10">
        <f t="shared" si="52"/>
        <v>0</v>
      </c>
    </row>
    <row r="142" spans="1:78">
      <c r="A142">
        <f>Grades!A142</f>
        <v>0</v>
      </c>
      <c r="B142">
        <f>Grades!B142</f>
        <v>0</v>
      </c>
      <c r="C142">
        <f>Grades!C142</f>
        <v>0</v>
      </c>
      <c r="D142" s="9">
        <f t="shared" si="53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4"/>
        <v>0</v>
      </c>
      <c r="AC142" s="10">
        <f t="shared" si="55"/>
        <v>0</v>
      </c>
      <c r="AD142" s="10">
        <f t="shared" si="56"/>
        <v>0</v>
      </c>
      <c r="AE142" s="10">
        <f t="shared" si="57"/>
        <v>0</v>
      </c>
      <c r="AF142" s="10">
        <f t="shared" si="58"/>
        <v>0</v>
      </c>
      <c r="AG142" s="10">
        <f t="shared" si="59"/>
        <v>0</v>
      </c>
      <c r="AH142" s="10">
        <f t="shared" si="60"/>
        <v>0</v>
      </c>
      <c r="AI142" s="10">
        <f t="shared" si="61"/>
        <v>0</v>
      </c>
      <c r="AJ142" s="10">
        <f t="shared" si="62"/>
        <v>0</v>
      </c>
      <c r="AK142" s="10">
        <f t="shared" si="63"/>
        <v>0</v>
      </c>
      <c r="AL142" s="10">
        <f t="shared" si="64"/>
        <v>0</v>
      </c>
      <c r="AM142" s="10">
        <f t="shared" si="65"/>
        <v>0</v>
      </c>
      <c r="BC142" s="10">
        <f t="shared" si="66"/>
        <v>0</v>
      </c>
      <c r="BD142" s="10">
        <f t="shared" si="66"/>
        <v>0</v>
      </c>
      <c r="BE142" s="10">
        <f t="shared" si="66"/>
        <v>0</v>
      </c>
      <c r="BF142" s="10">
        <f t="shared" si="66"/>
        <v>0</v>
      </c>
      <c r="BG142" s="10">
        <f t="shared" si="66"/>
        <v>0</v>
      </c>
      <c r="BH142" s="10">
        <f t="shared" si="66"/>
        <v>0</v>
      </c>
      <c r="BI142" s="10">
        <f t="shared" si="66"/>
        <v>0</v>
      </c>
      <c r="BJ142" s="10">
        <f t="shared" si="66"/>
        <v>0</v>
      </c>
      <c r="BK142" s="10">
        <f t="shared" si="66"/>
        <v>0</v>
      </c>
      <c r="BL142" s="10">
        <f t="shared" si="66"/>
        <v>0</v>
      </c>
      <c r="BM142" s="10">
        <f t="shared" si="66"/>
        <v>0</v>
      </c>
      <c r="BN142" s="10">
        <f t="shared" si="66"/>
        <v>0</v>
      </c>
      <c r="BO142" s="10">
        <f t="shared" si="66"/>
        <v>0</v>
      </c>
      <c r="BP142" s="10">
        <f t="shared" si="66"/>
        <v>0</v>
      </c>
      <c r="BQ142" s="10">
        <f t="shared" si="66"/>
        <v>0</v>
      </c>
      <c r="BR142" s="10">
        <f t="shared" si="66"/>
        <v>0</v>
      </c>
      <c r="BS142" s="10">
        <f t="shared" si="52"/>
        <v>0</v>
      </c>
      <c r="BT142" s="10">
        <f t="shared" si="52"/>
        <v>0</v>
      </c>
      <c r="BU142" s="10">
        <f t="shared" si="52"/>
        <v>0</v>
      </c>
      <c r="BV142" s="10">
        <f t="shared" si="52"/>
        <v>0</v>
      </c>
      <c r="BW142" s="10">
        <f t="shared" si="52"/>
        <v>0</v>
      </c>
      <c r="BX142" s="10">
        <f t="shared" si="52"/>
        <v>0</v>
      </c>
      <c r="BY142" s="10">
        <f t="shared" si="52"/>
        <v>0</v>
      </c>
      <c r="BZ142" s="10">
        <f t="shared" si="52"/>
        <v>0</v>
      </c>
    </row>
    <row r="143" spans="1:78">
      <c r="A143">
        <f>Grades!A143</f>
        <v>0</v>
      </c>
      <c r="B143">
        <f>Grades!B143</f>
        <v>0</v>
      </c>
      <c r="C143">
        <f>Grades!C143</f>
        <v>0</v>
      </c>
      <c r="D143" s="9">
        <f t="shared" si="53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4"/>
        <v>0</v>
      </c>
      <c r="AC143" s="10">
        <f t="shared" si="55"/>
        <v>0</v>
      </c>
      <c r="AD143" s="10">
        <f t="shared" si="56"/>
        <v>0</v>
      </c>
      <c r="AE143" s="10">
        <f t="shared" si="57"/>
        <v>0</v>
      </c>
      <c r="AF143" s="10">
        <f t="shared" si="58"/>
        <v>0</v>
      </c>
      <c r="AG143" s="10">
        <f t="shared" si="59"/>
        <v>0</v>
      </c>
      <c r="AH143" s="10">
        <f t="shared" si="60"/>
        <v>0</v>
      </c>
      <c r="AI143" s="10">
        <f t="shared" si="61"/>
        <v>0</v>
      </c>
      <c r="AJ143" s="10">
        <f t="shared" si="62"/>
        <v>0</v>
      </c>
      <c r="AK143" s="10">
        <f t="shared" si="63"/>
        <v>0</v>
      </c>
      <c r="AL143" s="10">
        <f t="shared" si="64"/>
        <v>0</v>
      </c>
      <c r="AM143" s="10">
        <f t="shared" si="65"/>
        <v>0</v>
      </c>
      <c r="BC143" s="10">
        <f t="shared" si="66"/>
        <v>0</v>
      </c>
      <c r="BD143" s="10">
        <f t="shared" si="66"/>
        <v>0</v>
      </c>
      <c r="BE143" s="10">
        <f t="shared" si="66"/>
        <v>0</v>
      </c>
      <c r="BF143" s="10">
        <f t="shared" si="66"/>
        <v>0</v>
      </c>
      <c r="BG143" s="10">
        <f t="shared" si="66"/>
        <v>0</v>
      </c>
      <c r="BH143" s="10">
        <f t="shared" si="66"/>
        <v>0</v>
      </c>
      <c r="BI143" s="10">
        <f t="shared" si="66"/>
        <v>0</v>
      </c>
      <c r="BJ143" s="10">
        <f t="shared" si="66"/>
        <v>0</v>
      </c>
      <c r="BK143" s="10">
        <f t="shared" si="66"/>
        <v>0</v>
      </c>
      <c r="BL143" s="10">
        <f t="shared" si="66"/>
        <v>0</v>
      </c>
      <c r="BM143" s="10">
        <f t="shared" si="66"/>
        <v>0</v>
      </c>
      <c r="BN143" s="10">
        <f t="shared" si="66"/>
        <v>0</v>
      </c>
      <c r="BO143" s="10">
        <f t="shared" si="66"/>
        <v>0</v>
      </c>
      <c r="BP143" s="10">
        <f t="shared" si="66"/>
        <v>0</v>
      </c>
      <c r="BQ143" s="10">
        <f t="shared" si="66"/>
        <v>0</v>
      </c>
      <c r="BR143" s="10">
        <f t="shared" si="66"/>
        <v>0</v>
      </c>
      <c r="BS143" s="10">
        <f t="shared" si="52"/>
        <v>0</v>
      </c>
      <c r="BT143" s="10">
        <f t="shared" si="52"/>
        <v>0</v>
      </c>
      <c r="BU143" s="10">
        <f t="shared" si="52"/>
        <v>0</v>
      </c>
      <c r="BV143" s="10">
        <f t="shared" si="52"/>
        <v>0</v>
      </c>
      <c r="BW143" s="10">
        <f t="shared" si="52"/>
        <v>0</v>
      </c>
      <c r="BX143" s="10">
        <f t="shared" si="52"/>
        <v>0</v>
      </c>
      <c r="BY143" s="10">
        <f t="shared" si="52"/>
        <v>0</v>
      </c>
      <c r="BZ143" s="10">
        <f t="shared" si="52"/>
        <v>0</v>
      </c>
    </row>
    <row r="144" spans="1:78">
      <c r="A144">
        <f>Grades!A144</f>
        <v>0</v>
      </c>
      <c r="B144">
        <f>Grades!B144</f>
        <v>0</v>
      </c>
      <c r="C144">
        <f>Grades!C144</f>
        <v>0</v>
      </c>
      <c r="D144" s="9">
        <f t="shared" si="53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4"/>
        <v>0</v>
      </c>
      <c r="AC144" s="10">
        <f t="shared" si="55"/>
        <v>0</v>
      </c>
      <c r="AD144" s="10">
        <f t="shared" si="56"/>
        <v>0</v>
      </c>
      <c r="AE144" s="10">
        <f t="shared" si="57"/>
        <v>0</v>
      </c>
      <c r="AF144" s="10">
        <f t="shared" si="58"/>
        <v>0</v>
      </c>
      <c r="AG144" s="10">
        <f t="shared" si="59"/>
        <v>0</v>
      </c>
      <c r="AH144" s="10">
        <f t="shared" si="60"/>
        <v>0</v>
      </c>
      <c r="AI144" s="10">
        <f t="shared" si="61"/>
        <v>0</v>
      </c>
      <c r="AJ144" s="10">
        <f t="shared" si="62"/>
        <v>0</v>
      </c>
      <c r="AK144" s="10">
        <f t="shared" si="63"/>
        <v>0</v>
      </c>
      <c r="AL144" s="10">
        <f t="shared" si="64"/>
        <v>0</v>
      </c>
      <c r="AM144" s="10">
        <f t="shared" si="65"/>
        <v>0</v>
      </c>
      <c r="BC144" s="10">
        <f t="shared" si="66"/>
        <v>0</v>
      </c>
      <c r="BD144" s="10">
        <f t="shared" si="66"/>
        <v>0</v>
      </c>
      <c r="BE144" s="10">
        <f t="shared" si="66"/>
        <v>0</v>
      </c>
      <c r="BF144" s="10">
        <f t="shared" si="66"/>
        <v>0</v>
      </c>
      <c r="BG144" s="10">
        <f t="shared" si="66"/>
        <v>0</v>
      </c>
      <c r="BH144" s="10">
        <f t="shared" si="66"/>
        <v>0</v>
      </c>
      <c r="BI144" s="10">
        <f t="shared" si="66"/>
        <v>0</v>
      </c>
      <c r="BJ144" s="10">
        <f t="shared" si="66"/>
        <v>0</v>
      </c>
      <c r="BK144" s="10">
        <f t="shared" si="66"/>
        <v>0</v>
      </c>
      <c r="BL144" s="10">
        <f t="shared" si="66"/>
        <v>0</v>
      </c>
      <c r="BM144" s="10">
        <f t="shared" si="66"/>
        <v>0</v>
      </c>
      <c r="BN144" s="10">
        <f t="shared" si="66"/>
        <v>0</v>
      </c>
      <c r="BO144" s="10">
        <f t="shared" si="66"/>
        <v>0</v>
      </c>
      <c r="BP144" s="10">
        <f t="shared" si="66"/>
        <v>0</v>
      </c>
      <c r="BQ144" s="10">
        <f t="shared" si="66"/>
        <v>0</v>
      </c>
      <c r="BR144" s="10">
        <f t="shared" si="66"/>
        <v>0</v>
      </c>
      <c r="BS144" s="10">
        <f t="shared" si="52"/>
        <v>0</v>
      </c>
      <c r="BT144" s="10">
        <f t="shared" si="52"/>
        <v>0</v>
      </c>
      <c r="BU144" s="10">
        <f t="shared" si="52"/>
        <v>0</v>
      </c>
      <c r="BV144" s="10">
        <f t="shared" si="52"/>
        <v>0</v>
      </c>
      <c r="BW144" s="10">
        <f t="shared" si="52"/>
        <v>0</v>
      </c>
      <c r="BX144" s="10">
        <f t="shared" si="52"/>
        <v>0</v>
      </c>
      <c r="BY144" s="10">
        <f t="shared" si="52"/>
        <v>0</v>
      </c>
      <c r="BZ144" s="10">
        <f t="shared" si="52"/>
        <v>0</v>
      </c>
    </row>
    <row r="145" spans="1:78">
      <c r="A145">
        <f>Grades!A145</f>
        <v>0</v>
      </c>
      <c r="B145">
        <f>Grades!B145</f>
        <v>0</v>
      </c>
      <c r="C145">
        <f>Grades!C145</f>
        <v>0</v>
      </c>
      <c r="D145" s="9">
        <f t="shared" si="53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4"/>
        <v>0</v>
      </c>
      <c r="AC145" s="10">
        <f t="shared" si="55"/>
        <v>0</v>
      </c>
      <c r="AD145" s="10">
        <f t="shared" si="56"/>
        <v>0</v>
      </c>
      <c r="AE145" s="10">
        <f t="shared" si="57"/>
        <v>0</v>
      </c>
      <c r="AF145" s="10">
        <f t="shared" si="58"/>
        <v>0</v>
      </c>
      <c r="AG145" s="10">
        <f t="shared" si="59"/>
        <v>0</v>
      </c>
      <c r="AH145" s="10">
        <f t="shared" si="60"/>
        <v>0</v>
      </c>
      <c r="AI145" s="10">
        <f t="shared" si="61"/>
        <v>0</v>
      </c>
      <c r="AJ145" s="10">
        <f t="shared" si="62"/>
        <v>0</v>
      </c>
      <c r="AK145" s="10">
        <f t="shared" si="63"/>
        <v>0</v>
      </c>
      <c r="AL145" s="10">
        <f t="shared" si="64"/>
        <v>0</v>
      </c>
      <c r="AM145" s="10">
        <f t="shared" si="65"/>
        <v>0</v>
      </c>
      <c r="BC145" s="10">
        <f t="shared" si="66"/>
        <v>0</v>
      </c>
      <c r="BD145" s="10">
        <f t="shared" si="66"/>
        <v>0</v>
      </c>
      <c r="BE145" s="10">
        <f t="shared" si="66"/>
        <v>0</v>
      </c>
      <c r="BF145" s="10">
        <f t="shared" si="66"/>
        <v>0</v>
      </c>
      <c r="BG145" s="10">
        <f t="shared" si="66"/>
        <v>0</v>
      </c>
      <c r="BH145" s="10">
        <f t="shared" si="66"/>
        <v>0</v>
      </c>
      <c r="BI145" s="10">
        <f t="shared" si="66"/>
        <v>0</v>
      </c>
      <c r="BJ145" s="10">
        <f t="shared" si="66"/>
        <v>0</v>
      </c>
      <c r="BK145" s="10">
        <f t="shared" si="66"/>
        <v>0</v>
      </c>
      <c r="BL145" s="10">
        <f t="shared" si="66"/>
        <v>0</v>
      </c>
      <c r="BM145" s="10">
        <f t="shared" si="66"/>
        <v>0</v>
      </c>
      <c r="BN145" s="10">
        <f t="shared" si="66"/>
        <v>0</v>
      </c>
      <c r="BO145" s="10">
        <f t="shared" si="66"/>
        <v>0</v>
      </c>
      <c r="BP145" s="10">
        <f t="shared" si="66"/>
        <v>0</v>
      </c>
      <c r="BQ145" s="10">
        <f t="shared" si="66"/>
        <v>0</v>
      </c>
      <c r="BR145" s="10">
        <f t="shared" si="66"/>
        <v>0</v>
      </c>
      <c r="BS145" s="10">
        <f t="shared" si="52"/>
        <v>0</v>
      </c>
      <c r="BT145" s="10">
        <f t="shared" si="52"/>
        <v>0</v>
      </c>
      <c r="BU145" s="10">
        <f t="shared" si="52"/>
        <v>0</v>
      </c>
      <c r="BV145" s="10">
        <f t="shared" si="52"/>
        <v>0</v>
      </c>
      <c r="BW145" s="10">
        <f t="shared" si="52"/>
        <v>0</v>
      </c>
      <c r="BX145" s="10">
        <f t="shared" si="52"/>
        <v>0</v>
      </c>
      <c r="BY145" s="10">
        <f t="shared" si="52"/>
        <v>0</v>
      </c>
      <c r="BZ145" s="10">
        <f t="shared" si="52"/>
        <v>0</v>
      </c>
    </row>
    <row r="146" spans="1:78">
      <c r="A146">
        <f>Grades!A146</f>
        <v>0</v>
      </c>
      <c r="B146">
        <f>Grades!B146</f>
        <v>0</v>
      </c>
      <c r="C146">
        <f>Grades!C146</f>
        <v>0</v>
      </c>
      <c r="D146" s="9">
        <f t="shared" si="53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4"/>
        <v>0</v>
      </c>
      <c r="AC146" s="10">
        <f t="shared" si="55"/>
        <v>0</v>
      </c>
      <c r="AD146" s="10">
        <f t="shared" si="56"/>
        <v>0</v>
      </c>
      <c r="AE146" s="10">
        <f t="shared" si="57"/>
        <v>0</v>
      </c>
      <c r="AF146" s="10">
        <f t="shared" si="58"/>
        <v>0</v>
      </c>
      <c r="AG146" s="10">
        <f t="shared" si="59"/>
        <v>0</v>
      </c>
      <c r="AH146" s="10">
        <f t="shared" si="60"/>
        <v>0</v>
      </c>
      <c r="AI146" s="10">
        <f t="shared" si="61"/>
        <v>0</v>
      </c>
      <c r="AJ146" s="10">
        <f t="shared" si="62"/>
        <v>0</v>
      </c>
      <c r="AK146" s="10">
        <f t="shared" si="63"/>
        <v>0</v>
      </c>
      <c r="AL146" s="10">
        <f t="shared" si="64"/>
        <v>0</v>
      </c>
      <c r="AM146" s="10">
        <f t="shared" si="65"/>
        <v>0</v>
      </c>
      <c r="BC146" s="10">
        <f t="shared" si="66"/>
        <v>0</v>
      </c>
      <c r="BD146" s="10">
        <f t="shared" si="66"/>
        <v>0</v>
      </c>
      <c r="BE146" s="10">
        <f t="shared" si="66"/>
        <v>0</v>
      </c>
      <c r="BF146" s="10">
        <f t="shared" si="66"/>
        <v>0</v>
      </c>
      <c r="BG146" s="10">
        <f t="shared" si="66"/>
        <v>0</v>
      </c>
      <c r="BH146" s="10">
        <f t="shared" si="66"/>
        <v>0</v>
      </c>
      <c r="BI146" s="10">
        <f t="shared" si="66"/>
        <v>0</v>
      </c>
      <c r="BJ146" s="10">
        <f t="shared" si="66"/>
        <v>0</v>
      </c>
      <c r="BK146" s="10">
        <f t="shared" si="66"/>
        <v>0</v>
      </c>
      <c r="BL146" s="10">
        <f t="shared" si="66"/>
        <v>0</v>
      </c>
      <c r="BM146" s="10">
        <f t="shared" si="66"/>
        <v>0</v>
      </c>
      <c r="BN146" s="10">
        <f t="shared" si="66"/>
        <v>0</v>
      </c>
      <c r="BO146" s="10">
        <f t="shared" si="66"/>
        <v>0</v>
      </c>
      <c r="BP146" s="10">
        <f t="shared" si="66"/>
        <v>0</v>
      </c>
      <c r="BQ146" s="10">
        <f t="shared" si="66"/>
        <v>0</v>
      </c>
      <c r="BR146" s="10">
        <f t="shared" si="66"/>
        <v>0</v>
      </c>
      <c r="BS146" s="10">
        <f t="shared" si="52"/>
        <v>0</v>
      </c>
      <c r="BT146" s="10">
        <f t="shared" si="52"/>
        <v>0</v>
      </c>
      <c r="BU146" s="10">
        <f t="shared" si="52"/>
        <v>0</v>
      </c>
      <c r="BV146" s="10">
        <f t="shared" si="52"/>
        <v>0</v>
      </c>
      <c r="BW146" s="10">
        <f t="shared" si="52"/>
        <v>0</v>
      </c>
      <c r="BX146" s="10">
        <f t="shared" si="52"/>
        <v>0</v>
      </c>
      <c r="BY146" s="10">
        <f t="shared" si="52"/>
        <v>0</v>
      </c>
      <c r="BZ146" s="10">
        <f t="shared" si="52"/>
        <v>0</v>
      </c>
    </row>
    <row r="147" spans="1:78">
      <c r="A147">
        <f>Grades!A147</f>
        <v>0</v>
      </c>
      <c r="B147">
        <f>Grades!B147</f>
        <v>0</v>
      </c>
      <c r="C147">
        <f>Grades!C147</f>
        <v>0</v>
      </c>
      <c r="D147" s="9">
        <f t="shared" si="53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4"/>
        <v>0</v>
      </c>
      <c r="AC147" s="10">
        <f t="shared" si="55"/>
        <v>0</v>
      </c>
      <c r="AD147" s="10">
        <f t="shared" si="56"/>
        <v>0</v>
      </c>
      <c r="AE147" s="10">
        <f t="shared" si="57"/>
        <v>0</v>
      </c>
      <c r="AF147" s="10">
        <f t="shared" si="58"/>
        <v>0</v>
      </c>
      <c r="AG147" s="10">
        <f t="shared" si="59"/>
        <v>0</v>
      </c>
      <c r="AH147" s="10">
        <f t="shared" si="60"/>
        <v>0</v>
      </c>
      <c r="AI147" s="10">
        <f t="shared" si="61"/>
        <v>0</v>
      </c>
      <c r="AJ147" s="10">
        <f t="shared" si="62"/>
        <v>0</v>
      </c>
      <c r="AK147" s="10">
        <f t="shared" si="63"/>
        <v>0</v>
      </c>
      <c r="AL147" s="10">
        <f t="shared" si="64"/>
        <v>0</v>
      </c>
      <c r="AM147" s="10">
        <f t="shared" si="65"/>
        <v>0</v>
      </c>
      <c r="BC147" s="10">
        <f t="shared" si="66"/>
        <v>0</v>
      </c>
      <c r="BD147" s="10">
        <f t="shared" si="66"/>
        <v>0</v>
      </c>
      <c r="BE147" s="10">
        <f t="shared" si="66"/>
        <v>0</v>
      </c>
      <c r="BF147" s="10">
        <f t="shared" si="66"/>
        <v>0</v>
      </c>
      <c r="BG147" s="10">
        <f t="shared" si="66"/>
        <v>0</v>
      </c>
      <c r="BH147" s="10">
        <f t="shared" si="66"/>
        <v>0</v>
      </c>
      <c r="BI147" s="10">
        <f t="shared" si="66"/>
        <v>0</v>
      </c>
      <c r="BJ147" s="10">
        <f t="shared" si="66"/>
        <v>0</v>
      </c>
      <c r="BK147" s="10">
        <f t="shared" si="66"/>
        <v>0</v>
      </c>
      <c r="BL147" s="10">
        <f t="shared" si="66"/>
        <v>0</v>
      </c>
      <c r="BM147" s="10">
        <f t="shared" si="66"/>
        <v>0</v>
      </c>
      <c r="BN147" s="10">
        <f t="shared" si="66"/>
        <v>0</v>
      </c>
      <c r="BO147" s="10">
        <f t="shared" si="66"/>
        <v>0</v>
      </c>
      <c r="BP147" s="10">
        <f t="shared" si="66"/>
        <v>0</v>
      </c>
      <c r="BQ147" s="10">
        <f t="shared" si="66"/>
        <v>0</v>
      </c>
      <c r="BR147" s="10">
        <f t="shared" si="66"/>
        <v>0</v>
      </c>
      <c r="BS147" s="10">
        <f t="shared" si="52"/>
        <v>0</v>
      </c>
      <c r="BT147" s="10">
        <f t="shared" si="52"/>
        <v>0</v>
      </c>
      <c r="BU147" s="10">
        <f t="shared" si="52"/>
        <v>0</v>
      </c>
      <c r="BV147" s="10">
        <f t="shared" si="52"/>
        <v>0</v>
      </c>
      <c r="BW147" s="10">
        <f t="shared" si="52"/>
        <v>0</v>
      </c>
      <c r="BX147" s="10">
        <f t="shared" si="52"/>
        <v>0</v>
      </c>
      <c r="BY147" s="10">
        <f t="shared" si="52"/>
        <v>0</v>
      </c>
      <c r="BZ147" s="10">
        <f t="shared" si="52"/>
        <v>0</v>
      </c>
    </row>
    <row r="148" spans="1:78">
      <c r="A148">
        <f>Grades!A148</f>
        <v>0</v>
      </c>
      <c r="B148">
        <f>Grades!B148</f>
        <v>0</v>
      </c>
      <c r="C148">
        <f>Grades!C148</f>
        <v>0</v>
      </c>
      <c r="D148" s="9">
        <f t="shared" si="53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4"/>
        <v>0</v>
      </c>
      <c r="AC148" s="10">
        <f t="shared" si="55"/>
        <v>0</v>
      </c>
      <c r="AD148" s="10">
        <f t="shared" si="56"/>
        <v>0</v>
      </c>
      <c r="AE148" s="10">
        <f t="shared" si="57"/>
        <v>0</v>
      </c>
      <c r="AF148" s="10">
        <f t="shared" si="58"/>
        <v>0</v>
      </c>
      <c r="AG148" s="10">
        <f t="shared" si="59"/>
        <v>0</v>
      </c>
      <c r="AH148" s="10">
        <f t="shared" si="60"/>
        <v>0</v>
      </c>
      <c r="AI148" s="10">
        <f t="shared" si="61"/>
        <v>0</v>
      </c>
      <c r="AJ148" s="10">
        <f t="shared" si="62"/>
        <v>0</v>
      </c>
      <c r="AK148" s="10">
        <f t="shared" si="63"/>
        <v>0</v>
      </c>
      <c r="AL148" s="10">
        <f t="shared" si="64"/>
        <v>0</v>
      </c>
      <c r="AM148" s="10">
        <f t="shared" si="65"/>
        <v>0</v>
      </c>
      <c r="BC148" s="10">
        <f t="shared" si="66"/>
        <v>0</v>
      </c>
      <c r="BD148" s="10">
        <f t="shared" si="66"/>
        <v>0</v>
      </c>
      <c r="BE148" s="10">
        <f t="shared" si="66"/>
        <v>0</v>
      </c>
      <c r="BF148" s="10">
        <f t="shared" si="66"/>
        <v>0</v>
      </c>
      <c r="BG148" s="10">
        <f t="shared" si="66"/>
        <v>0</v>
      </c>
      <c r="BH148" s="10">
        <f t="shared" si="66"/>
        <v>0</v>
      </c>
      <c r="BI148" s="10">
        <f t="shared" si="66"/>
        <v>0</v>
      </c>
      <c r="BJ148" s="10">
        <f t="shared" si="66"/>
        <v>0</v>
      </c>
      <c r="BK148" s="10">
        <f t="shared" si="66"/>
        <v>0</v>
      </c>
      <c r="BL148" s="10">
        <f t="shared" si="66"/>
        <v>0</v>
      </c>
      <c r="BM148" s="10">
        <f t="shared" si="66"/>
        <v>0</v>
      </c>
      <c r="BN148" s="10">
        <f t="shared" si="66"/>
        <v>0</v>
      </c>
      <c r="BO148" s="10">
        <f t="shared" si="66"/>
        <v>0</v>
      </c>
      <c r="BP148" s="10">
        <f t="shared" si="66"/>
        <v>0</v>
      </c>
      <c r="BQ148" s="10">
        <f t="shared" si="66"/>
        <v>0</v>
      </c>
      <c r="BR148" s="10">
        <f t="shared" si="66"/>
        <v>0</v>
      </c>
      <c r="BS148" s="10">
        <f t="shared" si="52"/>
        <v>0</v>
      </c>
      <c r="BT148" s="10">
        <f t="shared" si="52"/>
        <v>0</v>
      </c>
      <c r="BU148" s="10">
        <f t="shared" si="52"/>
        <v>0</v>
      </c>
      <c r="BV148" s="10">
        <f t="shared" si="52"/>
        <v>0</v>
      </c>
      <c r="BW148" s="10">
        <f t="shared" si="52"/>
        <v>0</v>
      </c>
      <c r="BX148" s="10">
        <f t="shared" si="52"/>
        <v>0</v>
      </c>
      <c r="BY148" s="10">
        <f t="shared" si="52"/>
        <v>0</v>
      </c>
      <c r="BZ148" s="10">
        <f t="shared" si="52"/>
        <v>0</v>
      </c>
    </row>
    <row r="149" spans="1:78">
      <c r="A149">
        <f>Grades!A149</f>
        <v>0</v>
      </c>
      <c r="B149">
        <f>Grades!B149</f>
        <v>0</v>
      </c>
      <c r="C149">
        <f>Grades!C149</f>
        <v>0</v>
      </c>
      <c r="D149" s="9">
        <f t="shared" si="53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4"/>
        <v>0</v>
      </c>
      <c r="AC149" s="10">
        <f t="shared" si="55"/>
        <v>0</v>
      </c>
      <c r="AD149" s="10">
        <f t="shared" si="56"/>
        <v>0</v>
      </c>
      <c r="AE149" s="10">
        <f t="shared" si="57"/>
        <v>0</v>
      </c>
      <c r="AF149" s="10">
        <f t="shared" si="58"/>
        <v>0</v>
      </c>
      <c r="AG149" s="10">
        <f t="shared" si="59"/>
        <v>0</v>
      </c>
      <c r="AH149" s="10">
        <f t="shared" si="60"/>
        <v>0</v>
      </c>
      <c r="AI149" s="10">
        <f t="shared" si="61"/>
        <v>0</v>
      </c>
      <c r="AJ149" s="10">
        <f t="shared" si="62"/>
        <v>0</v>
      </c>
      <c r="AK149" s="10">
        <f t="shared" si="63"/>
        <v>0</v>
      </c>
      <c r="AL149" s="10">
        <f t="shared" si="64"/>
        <v>0</v>
      </c>
      <c r="AM149" s="10">
        <f t="shared" si="65"/>
        <v>0</v>
      </c>
      <c r="BC149" s="10">
        <f t="shared" si="66"/>
        <v>0</v>
      </c>
      <c r="BD149" s="10">
        <f t="shared" si="66"/>
        <v>0</v>
      </c>
      <c r="BE149" s="10">
        <f t="shared" si="66"/>
        <v>0</v>
      </c>
      <c r="BF149" s="10">
        <f t="shared" si="66"/>
        <v>0</v>
      </c>
      <c r="BG149" s="10">
        <f t="shared" si="66"/>
        <v>0</v>
      </c>
      <c r="BH149" s="10">
        <f t="shared" si="66"/>
        <v>0</v>
      </c>
      <c r="BI149" s="10">
        <f t="shared" si="66"/>
        <v>0</v>
      </c>
      <c r="BJ149" s="10">
        <f t="shared" si="66"/>
        <v>0</v>
      </c>
      <c r="BK149" s="10">
        <f t="shared" si="66"/>
        <v>0</v>
      </c>
      <c r="BL149" s="10">
        <f t="shared" si="66"/>
        <v>0</v>
      </c>
      <c r="BM149" s="10">
        <f t="shared" si="66"/>
        <v>0</v>
      </c>
      <c r="BN149" s="10">
        <f t="shared" si="66"/>
        <v>0</v>
      </c>
      <c r="BO149" s="10">
        <f t="shared" si="66"/>
        <v>0</v>
      </c>
      <c r="BP149" s="10">
        <f t="shared" si="66"/>
        <v>0</v>
      </c>
      <c r="BQ149" s="10">
        <f t="shared" si="66"/>
        <v>0</v>
      </c>
      <c r="BR149" s="10">
        <f t="shared" si="66"/>
        <v>0</v>
      </c>
      <c r="BS149" s="10">
        <f t="shared" si="52"/>
        <v>0</v>
      </c>
      <c r="BT149" s="10">
        <f t="shared" si="52"/>
        <v>0</v>
      </c>
      <c r="BU149" s="10">
        <f t="shared" si="52"/>
        <v>0</v>
      </c>
      <c r="BV149" s="10">
        <f t="shared" si="52"/>
        <v>0</v>
      </c>
      <c r="BW149" s="10">
        <f t="shared" si="52"/>
        <v>0</v>
      </c>
      <c r="BX149" s="10">
        <f t="shared" si="52"/>
        <v>0</v>
      </c>
      <c r="BY149" s="10">
        <f t="shared" si="52"/>
        <v>0</v>
      </c>
      <c r="BZ149" s="10">
        <f t="shared" si="52"/>
        <v>0</v>
      </c>
    </row>
    <row r="150" spans="1:78">
      <c r="A150">
        <f>Grades!A150</f>
        <v>0</v>
      </c>
      <c r="B150">
        <f>Grades!B150</f>
        <v>0</v>
      </c>
      <c r="C150">
        <f>Grades!C150</f>
        <v>0</v>
      </c>
      <c r="D150" s="9">
        <f t="shared" si="53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4"/>
        <v>0</v>
      </c>
      <c r="AC150" s="10">
        <f t="shared" si="55"/>
        <v>0</v>
      </c>
      <c r="AD150" s="10">
        <f t="shared" si="56"/>
        <v>0</v>
      </c>
      <c r="AE150" s="10">
        <f t="shared" si="57"/>
        <v>0</v>
      </c>
      <c r="AF150" s="10">
        <f t="shared" si="58"/>
        <v>0</v>
      </c>
      <c r="AG150" s="10">
        <f t="shared" si="59"/>
        <v>0</v>
      </c>
      <c r="AH150" s="10">
        <f t="shared" si="60"/>
        <v>0</v>
      </c>
      <c r="AI150" s="10">
        <f t="shared" si="61"/>
        <v>0</v>
      </c>
      <c r="AJ150" s="10">
        <f t="shared" si="62"/>
        <v>0</v>
      </c>
      <c r="AK150" s="10">
        <f t="shared" si="63"/>
        <v>0</v>
      </c>
      <c r="AL150" s="10">
        <f t="shared" si="64"/>
        <v>0</v>
      </c>
      <c r="AM150" s="10">
        <f t="shared" si="65"/>
        <v>0</v>
      </c>
      <c r="BC150" s="10">
        <f t="shared" si="66"/>
        <v>0</v>
      </c>
      <c r="BD150" s="10">
        <f t="shared" si="66"/>
        <v>0</v>
      </c>
      <c r="BE150" s="10">
        <f t="shared" si="66"/>
        <v>0</v>
      </c>
      <c r="BF150" s="10">
        <f t="shared" si="66"/>
        <v>0</v>
      </c>
      <c r="BG150" s="10">
        <f t="shared" si="66"/>
        <v>0</v>
      </c>
      <c r="BH150" s="10">
        <f t="shared" si="66"/>
        <v>0</v>
      </c>
      <c r="BI150" s="10">
        <f t="shared" si="66"/>
        <v>0</v>
      </c>
      <c r="BJ150" s="10">
        <f t="shared" si="66"/>
        <v>0</v>
      </c>
      <c r="BK150" s="10">
        <f t="shared" si="66"/>
        <v>0</v>
      </c>
      <c r="BL150" s="10">
        <f t="shared" si="66"/>
        <v>0</v>
      </c>
      <c r="BM150" s="10">
        <f t="shared" si="66"/>
        <v>0</v>
      </c>
      <c r="BN150" s="10">
        <f t="shared" si="66"/>
        <v>0</v>
      </c>
      <c r="BO150" s="10">
        <f t="shared" si="66"/>
        <v>0</v>
      </c>
      <c r="BP150" s="10">
        <f t="shared" si="66"/>
        <v>0</v>
      </c>
      <c r="BQ150" s="10">
        <f t="shared" si="66"/>
        <v>0</v>
      </c>
      <c r="BR150" s="10">
        <f t="shared" si="66"/>
        <v>0</v>
      </c>
      <c r="BS150" s="10">
        <f t="shared" si="52"/>
        <v>0</v>
      </c>
      <c r="BT150" s="10">
        <f t="shared" si="52"/>
        <v>0</v>
      </c>
      <c r="BU150" s="10">
        <f t="shared" si="52"/>
        <v>0</v>
      </c>
      <c r="BV150" s="10">
        <f t="shared" si="52"/>
        <v>0</v>
      </c>
      <c r="BW150" s="10">
        <f t="shared" si="52"/>
        <v>0</v>
      </c>
      <c r="BX150" s="10">
        <f t="shared" si="52"/>
        <v>0</v>
      </c>
      <c r="BY150" s="10">
        <f t="shared" si="52"/>
        <v>0</v>
      </c>
      <c r="BZ150" s="10">
        <f t="shared" si="52"/>
        <v>0</v>
      </c>
    </row>
    <row r="151" spans="1:78">
      <c r="A151">
        <f>Grades!A151</f>
        <v>0</v>
      </c>
      <c r="B151">
        <f>Grades!B151</f>
        <v>0</v>
      </c>
      <c r="C151">
        <f>Grades!C151</f>
        <v>0</v>
      </c>
      <c r="D151" s="9">
        <f t="shared" si="53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4"/>
        <v>0</v>
      </c>
      <c r="AC151" s="10">
        <f t="shared" si="55"/>
        <v>0</v>
      </c>
      <c r="AD151" s="10">
        <f t="shared" si="56"/>
        <v>0</v>
      </c>
      <c r="AE151" s="10">
        <f t="shared" si="57"/>
        <v>0</v>
      </c>
      <c r="AF151" s="10">
        <f t="shared" si="58"/>
        <v>0</v>
      </c>
      <c r="AG151" s="10">
        <f t="shared" si="59"/>
        <v>0</v>
      </c>
      <c r="AH151" s="10">
        <f t="shared" si="60"/>
        <v>0</v>
      </c>
      <c r="AI151" s="10">
        <f t="shared" si="61"/>
        <v>0</v>
      </c>
      <c r="AJ151" s="10">
        <f t="shared" si="62"/>
        <v>0</v>
      </c>
      <c r="AK151" s="10">
        <f t="shared" si="63"/>
        <v>0</v>
      </c>
      <c r="AL151" s="10">
        <f t="shared" si="64"/>
        <v>0</v>
      </c>
      <c r="AM151" s="10">
        <f t="shared" si="65"/>
        <v>0</v>
      </c>
      <c r="BC151" s="10">
        <f t="shared" si="66"/>
        <v>0</v>
      </c>
      <c r="BD151" s="10">
        <f t="shared" si="66"/>
        <v>0</v>
      </c>
      <c r="BE151" s="10">
        <f t="shared" si="66"/>
        <v>0</v>
      </c>
      <c r="BF151" s="10">
        <f t="shared" si="66"/>
        <v>0</v>
      </c>
      <c r="BG151" s="10">
        <f t="shared" si="66"/>
        <v>0</v>
      </c>
      <c r="BH151" s="10">
        <f t="shared" si="66"/>
        <v>0</v>
      </c>
      <c r="BI151" s="10">
        <f t="shared" si="66"/>
        <v>0</v>
      </c>
      <c r="BJ151" s="10">
        <f t="shared" si="66"/>
        <v>0</v>
      </c>
      <c r="BK151" s="10">
        <f t="shared" si="66"/>
        <v>0</v>
      </c>
      <c r="BL151" s="10">
        <f t="shared" si="66"/>
        <v>0</v>
      </c>
      <c r="BM151" s="10">
        <f t="shared" si="66"/>
        <v>0</v>
      </c>
      <c r="BN151" s="10">
        <f t="shared" si="66"/>
        <v>0</v>
      </c>
      <c r="BO151" s="10">
        <f t="shared" si="66"/>
        <v>0</v>
      </c>
      <c r="BP151" s="10">
        <f t="shared" si="66"/>
        <v>0</v>
      </c>
      <c r="BQ151" s="10">
        <f t="shared" si="66"/>
        <v>0</v>
      </c>
      <c r="BR151" s="10">
        <f t="shared" si="66"/>
        <v>0</v>
      </c>
      <c r="BS151" s="10">
        <f t="shared" si="52"/>
        <v>0</v>
      </c>
      <c r="BT151" s="10">
        <f t="shared" si="52"/>
        <v>0</v>
      </c>
      <c r="BU151" s="10">
        <f t="shared" si="52"/>
        <v>0</v>
      </c>
      <c r="BV151" s="10">
        <f t="shared" si="52"/>
        <v>0</v>
      </c>
      <c r="BW151" s="10">
        <f t="shared" si="52"/>
        <v>0</v>
      </c>
      <c r="BX151" s="10">
        <f t="shared" si="52"/>
        <v>0</v>
      </c>
      <c r="BY151" s="10">
        <f t="shared" si="52"/>
        <v>0</v>
      </c>
      <c r="BZ151" s="10">
        <f t="shared" si="52"/>
        <v>0</v>
      </c>
    </row>
    <row r="152" spans="1:78">
      <c r="A152">
        <f>Grades!A152</f>
        <v>0</v>
      </c>
      <c r="B152">
        <f>Grades!B152</f>
        <v>0</v>
      </c>
      <c r="C152">
        <f>Grades!C152</f>
        <v>0</v>
      </c>
      <c r="D152" s="9">
        <f t="shared" si="53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4"/>
        <v>0</v>
      </c>
      <c r="AC152" s="10">
        <f t="shared" si="55"/>
        <v>0</v>
      </c>
      <c r="AD152" s="10">
        <f t="shared" si="56"/>
        <v>0</v>
      </c>
      <c r="AE152" s="10">
        <f t="shared" si="57"/>
        <v>0</v>
      </c>
      <c r="AF152" s="10">
        <f t="shared" si="58"/>
        <v>0</v>
      </c>
      <c r="AG152" s="10">
        <f t="shared" si="59"/>
        <v>0</v>
      </c>
      <c r="AH152" s="10">
        <f t="shared" si="60"/>
        <v>0</v>
      </c>
      <c r="AI152" s="10">
        <f t="shared" si="61"/>
        <v>0</v>
      </c>
      <c r="AJ152" s="10">
        <f t="shared" si="62"/>
        <v>0</v>
      </c>
      <c r="AK152" s="10">
        <f t="shared" si="63"/>
        <v>0</v>
      </c>
      <c r="AL152" s="10">
        <f t="shared" si="64"/>
        <v>0</v>
      </c>
      <c r="AM152" s="10">
        <f t="shared" si="65"/>
        <v>0</v>
      </c>
      <c r="BC152" s="10">
        <f t="shared" si="66"/>
        <v>0</v>
      </c>
      <c r="BD152" s="10">
        <f t="shared" si="66"/>
        <v>0</v>
      </c>
      <c r="BE152" s="10">
        <f t="shared" si="66"/>
        <v>0</v>
      </c>
      <c r="BF152" s="10">
        <f t="shared" si="66"/>
        <v>0</v>
      </c>
      <c r="BG152" s="10">
        <f t="shared" si="66"/>
        <v>0</v>
      </c>
      <c r="BH152" s="10">
        <f t="shared" si="66"/>
        <v>0</v>
      </c>
      <c r="BI152" s="10">
        <f t="shared" si="66"/>
        <v>0</v>
      </c>
      <c r="BJ152" s="10">
        <f t="shared" si="66"/>
        <v>0</v>
      </c>
      <c r="BK152" s="10">
        <f t="shared" si="66"/>
        <v>0</v>
      </c>
      <c r="BL152" s="10">
        <f t="shared" si="66"/>
        <v>0</v>
      </c>
      <c r="BM152" s="10">
        <f t="shared" si="66"/>
        <v>0</v>
      </c>
      <c r="BN152" s="10">
        <f t="shared" si="66"/>
        <v>0</v>
      </c>
      <c r="BO152" s="10">
        <f t="shared" si="66"/>
        <v>0</v>
      </c>
      <c r="BP152" s="10">
        <f t="shared" si="66"/>
        <v>0</v>
      </c>
      <c r="BQ152" s="10">
        <f t="shared" si="66"/>
        <v>0</v>
      </c>
      <c r="BR152" s="10">
        <f t="shared" si="66"/>
        <v>0</v>
      </c>
      <c r="BS152" s="10">
        <f t="shared" si="52"/>
        <v>0</v>
      </c>
      <c r="BT152" s="10">
        <f t="shared" si="52"/>
        <v>0</v>
      </c>
      <c r="BU152" s="10">
        <f t="shared" si="52"/>
        <v>0</v>
      </c>
      <c r="BV152" s="10">
        <f t="shared" si="52"/>
        <v>0</v>
      </c>
      <c r="BW152" s="10">
        <f t="shared" si="52"/>
        <v>0</v>
      </c>
      <c r="BX152" s="10">
        <f t="shared" si="52"/>
        <v>0</v>
      </c>
      <c r="BY152" s="10">
        <f t="shared" si="52"/>
        <v>0</v>
      </c>
      <c r="BZ152" s="10">
        <f t="shared" si="52"/>
        <v>0</v>
      </c>
    </row>
    <row r="153" spans="1:78">
      <c r="A153">
        <f>Grades!A153</f>
        <v>0</v>
      </c>
      <c r="B153">
        <f>Grades!B153</f>
        <v>0</v>
      </c>
      <c r="C153">
        <f>Grades!C153</f>
        <v>0</v>
      </c>
      <c r="D153" s="9">
        <f t="shared" si="53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4"/>
        <v>0</v>
      </c>
      <c r="AC153" s="10">
        <f t="shared" si="55"/>
        <v>0</v>
      </c>
      <c r="AD153" s="10">
        <f t="shared" si="56"/>
        <v>0</v>
      </c>
      <c r="AE153" s="10">
        <f t="shared" si="57"/>
        <v>0</v>
      </c>
      <c r="AF153" s="10">
        <f t="shared" si="58"/>
        <v>0</v>
      </c>
      <c r="AG153" s="10">
        <f t="shared" si="59"/>
        <v>0</v>
      </c>
      <c r="AH153" s="10">
        <f t="shared" si="60"/>
        <v>0</v>
      </c>
      <c r="AI153" s="10">
        <f t="shared" si="61"/>
        <v>0</v>
      </c>
      <c r="AJ153" s="10">
        <f t="shared" si="62"/>
        <v>0</v>
      </c>
      <c r="AK153" s="10">
        <f t="shared" si="63"/>
        <v>0</v>
      </c>
      <c r="AL153" s="10">
        <f t="shared" si="64"/>
        <v>0</v>
      </c>
      <c r="AM153" s="10">
        <f t="shared" si="65"/>
        <v>0</v>
      </c>
      <c r="BC153" s="10">
        <f t="shared" si="66"/>
        <v>0</v>
      </c>
      <c r="BD153" s="10">
        <f t="shared" si="66"/>
        <v>0</v>
      </c>
      <c r="BE153" s="10">
        <f t="shared" si="66"/>
        <v>0</v>
      </c>
      <c r="BF153" s="10">
        <f t="shared" si="66"/>
        <v>0</v>
      </c>
      <c r="BG153" s="10">
        <f t="shared" si="66"/>
        <v>0</v>
      </c>
      <c r="BH153" s="10">
        <f t="shared" si="66"/>
        <v>0</v>
      </c>
      <c r="BI153" s="10">
        <f t="shared" si="66"/>
        <v>0</v>
      </c>
      <c r="BJ153" s="10">
        <f t="shared" si="66"/>
        <v>0</v>
      </c>
      <c r="BK153" s="10">
        <f t="shared" si="66"/>
        <v>0</v>
      </c>
      <c r="BL153" s="10">
        <f t="shared" si="66"/>
        <v>0</v>
      </c>
      <c r="BM153" s="10">
        <f t="shared" si="66"/>
        <v>0</v>
      </c>
      <c r="BN153" s="10">
        <f t="shared" si="66"/>
        <v>0</v>
      </c>
      <c r="BO153" s="10">
        <f t="shared" si="66"/>
        <v>0</v>
      </c>
      <c r="BP153" s="10">
        <f t="shared" si="66"/>
        <v>0</v>
      </c>
      <c r="BQ153" s="10">
        <f t="shared" si="66"/>
        <v>0</v>
      </c>
      <c r="BR153" s="10">
        <f t="shared" si="66"/>
        <v>0</v>
      </c>
      <c r="BS153" s="10">
        <f t="shared" si="52"/>
        <v>0</v>
      </c>
      <c r="BT153" s="10">
        <f t="shared" si="52"/>
        <v>0</v>
      </c>
      <c r="BU153" s="10">
        <f t="shared" si="52"/>
        <v>0</v>
      </c>
      <c r="BV153" s="10">
        <f t="shared" si="52"/>
        <v>0</v>
      </c>
      <c r="BW153" s="10">
        <f t="shared" si="52"/>
        <v>0</v>
      </c>
      <c r="BX153" s="10">
        <f t="shared" si="52"/>
        <v>0</v>
      </c>
      <c r="BY153" s="10">
        <f t="shared" si="52"/>
        <v>0</v>
      </c>
      <c r="BZ153" s="10">
        <f t="shared" si="52"/>
        <v>0</v>
      </c>
    </row>
    <row r="154" spans="1:78">
      <c r="A154">
        <f>Grades!A154</f>
        <v>0</v>
      </c>
      <c r="B154">
        <f>Grades!B154</f>
        <v>0</v>
      </c>
      <c r="C154">
        <f>Grades!C154</f>
        <v>0</v>
      </c>
      <c r="D154" s="9">
        <f t="shared" si="53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4"/>
        <v>0</v>
      </c>
      <c r="AC154" s="10">
        <f t="shared" si="55"/>
        <v>0</v>
      </c>
      <c r="AD154" s="10">
        <f t="shared" si="56"/>
        <v>0</v>
      </c>
      <c r="AE154" s="10">
        <f t="shared" si="57"/>
        <v>0</v>
      </c>
      <c r="AF154" s="10">
        <f t="shared" si="58"/>
        <v>0</v>
      </c>
      <c r="AG154" s="10">
        <f t="shared" si="59"/>
        <v>0</v>
      </c>
      <c r="AH154" s="10">
        <f t="shared" si="60"/>
        <v>0</v>
      </c>
      <c r="AI154" s="10">
        <f t="shared" si="61"/>
        <v>0</v>
      </c>
      <c r="AJ154" s="10">
        <f t="shared" si="62"/>
        <v>0</v>
      </c>
      <c r="AK154" s="10">
        <f t="shared" si="63"/>
        <v>0</v>
      </c>
      <c r="AL154" s="10">
        <f t="shared" si="64"/>
        <v>0</v>
      </c>
      <c r="AM154" s="10">
        <f t="shared" si="65"/>
        <v>0</v>
      </c>
      <c r="BC154" s="10">
        <f t="shared" si="66"/>
        <v>0</v>
      </c>
      <c r="BD154" s="10">
        <f t="shared" si="66"/>
        <v>0</v>
      </c>
      <c r="BE154" s="10">
        <f t="shared" si="66"/>
        <v>0</v>
      </c>
      <c r="BF154" s="10">
        <f t="shared" si="66"/>
        <v>0</v>
      </c>
      <c r="BG154" s="10">
        <f t="shared" si="66"/>
        <v>0</v>
      </c>
      <c r="BH154" s="10">
        <f t="shared" si="66"/>
        <v>0</v>
      </c>
      <c r="BI154" s="10">
        <f t="shared" si="66"/>
        <v>0</v>
      </c>
      <c r="BJ154" s="10">
        <f t="shared" si="66"/>
        <v>0</v>
      </c>
      <c r="BK154" s="10">
        <f t="shared" si="66"/>
        <v>0</v>
      </c>
      <c r="BL154" s="10">
        <f t="shared" si="66"/>
        <v>0</v>
      </c>
      <c r="BM154" s="10">
        <f t="shared" si="66"/>
        <v>0</v>
      </c>
      <c r="BN154" s="10">
        <f t="shared" si="66"/>
        <v>0</v>
      </c>
      <c r="BO154" s="10">
        <f t="shared" si="66"/>
        <v>0</v>
      </c>
      <c r="BP154" s="10">
        <f t="shared" si="66"/>
        <v>0</v>
      </c>
      <c r="BQ154" s="10">
        <f t="shared" si="66"/>
        <v>0</v>
      </c>
      <c r="BR154" s="10">
        <f t="shared" si="66"/>
        <v>0</v>
      </c>
      <c r="BS154" s="10">
        <f t="shared" si="52"/>
        <v>0</v>
      </c>
      <c r="BT154" s="10">
        <f t="shared" si="52"/>
        <v>0</v>
      </c>
      <c r="BU154" s="10">
        <f t="shared" si="52"/>
        <v>0</v>
      </c>
      <c r="BV154" s="10">
        <f t="shared" si="52"/>
        <v>0</v>
      </c>
      <c r="BW154" s="10">
        <f t="shared" si="52"/>
        <v>0</v>
      </c>
      <c r="BX154" s="10">
        <f t="shared" si="52"/>
        <v>0</v>
      </c>
      <c r="BY154" s="10">
        <f t="shared" si="52"/>
        <v>0</v>
      </c>
      <c r="BZ154" s="10">
        <f t="shared" si="52"/>
        <v>0</v>
      </c>
    </row>
    <row r="155" spans="1:78">
      <c r="A155">
        <f>Grades!A155</f>
        <v>0</v>
      </c>
      <c r="B155">
        <f>Grades!B155</f>
        <v>0</v>
      </c>
      <c r="C155">
        <f>Grades!C155</f>
        <v>0</v>
      </c>
      <c r="D155" s="9">
        <f t="shared" si="53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4"/>
        <v>0</v>
      </c>
      <c r="AC155" s="10">
        <f t="shared" si="55"/>
        <v>0</v>
      </c>
      <c r="AD155" s="10">
        <f t="shared" si="56"/>
        <v>0</v>
      </c>
      <c r="AE155" s="10">
        <f t="shared" si="57"/>
        <v>0</v>
      </c>
      <c r="AF155" s="10">
        <f t="shared" si="58"/>
        <v>0</v>
      </c>
      <c r="AG155" s="10">
        <f t="shared" si="59"/>
        <v>0</v>
      </c>
      <c r="AH155" s="10">
        <f t="shared" si="60"/>
        <v>0</v>
      </c>
      <c r="AI155" s="10">
        <f t="shared" si="61"/>
        <v>0</v>
      </c>
      <c r="AJ155" s="10">
        <f t="shared" si="62"/>
        <v>0</v>
      </c>
      <c r="AK155" s="10">
        <f t="shared" si="63"/>
        <v>0</v>
      </c>
      <c r="AL155" s="10">
        <f t="shared" si="64"/>
        <v>0</v>
      </c>
      <c r="AM155" s="10">
        <f t="shared" si="65"/>
        <v>0</v>
      </c>
      <c r="BC155" s="10">
        <f t="shared" si="66"/>
        <v>0</v>
      </c>
      <c r="BD155" s="10">
        <f t="shared" si="66"/>
        <v>0</v>
      </c>
      <c r="BE155" s="10">
        <f t="shared" si="66"/>
        <v>0</v>
      </c>
      <c r="BF155" s="10">
        <f t="shared" si="66"/>
        <v>0</v>
      </c>
      <c r="BG155" s="10">
        <f t="shared" si="66"/>
        <v>0</v>
      </c>
      <c r="BH155" s="10">
        <f t="shared" si="66"/>
        <v>0</v>
      </c>
      <c r="BI155" s="10">
        <f t="shared" si="66"/>
        <v>0</v>
      </c>
      <c r="BJ155" s="10">
        <f t="shared" si="66"/>
        <v>0</v>
      </c>
      <c r="BK155" s="10">
        <f t="shared" si="66"/>
        <v>0</v>
      </c>
      <c r="BL155" s="10">
        <f t="shared" si="66"/>
        <v>0</v>
      </c>
      <c r="BM155" s="10">
        <f t="shared" si="66"/>
        <v>0</v>
      </c>
      <c r="BN155" s="10">
        <f t="shared" si="66"/>
        <v>0</v>
      </c>
      <c r="BO155" s="10">
        <f t="shared" si="66"/>
        <v>0</v>
      </c>
      <c r="BP155" s="10">
        <f t="shared" si="66"/>
        <v>0</v>
      </c>
      <c r="BQ155" s="10">
        <f t="shared" si="66"/>
        <v>0</v>
      </c>
      <c r="BR155" s="10">
        <f t="shared" ref="BR155:BZ170" si="67">IF(BR$7&gt;0,SUMIF($E$8:$Z$8,BR$6,$E155:$Z155)/BR$7,0)</f>
        <v>0</v>
      </c>
      <c r="BS155" s="10">
        <f t="shared" si="67"/>
        <v>0</v>
      </c>
      <c r="BT155" s="10">
        <f t="shared" si="67"/>
        <v>0</v>
      </c>
      <c r="BU155" s="10">
        <f t="shared" si="67"/>
        <v>0</v>
      </c>
      <c r="BV155" s="10">
        <f t="shared" si="67"/>
        <v>0</v>
      </c>
      <c r="BW155" s="10">
        <f t="shared" si="67"/>
        <v>0</v>
      </c>
      <c r="BX155" s="10">
        <f t="shared" si="67"/>
        <v>0</v>
      </c>
      <c r="BY155" s="10">
        <f t="shared" si="67"/>
        <v>0</v>
      </c>
      <c r="BZ155" s="10">
        <f t="shared" si="67"/>
        <v>0</v>
      </c>
    </row>
    <row r="156" spans="1:78">
      <c r="A156">
        <f>Grades!A156</f>
        <v>0</v>
      </c>
      <c r="B156">
        <f>Grades!B156</f>
        <v>0</v>
      </c>
      <c r="C156">
        <f>Grades!C156</f>
        <v>0</v>
      </c>
      <c r="D156" s="9">
        <f t="shared" si="53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4"/>
        <v>0</v>
      </c>
      <c r="AC156" s="10">
        <f t="shared" si="55"/>
        <v>0</v>
      </c>
      <c r="AD156" s="10">
        <f t="shared" si="56"/>
        <v>0</v>
      </c>
      <c r="AE156" s="10">
        <f t="shared" si="57"/>
        <v>0</v>
      </c>
      <c r="AF156" s="10">
        <f t="shared" si="58"/>
        <v>0</v>
      </c>
      <c r="AG156" s="10">
        <f t="shared" si="59"/>
        <v>0</v>
      </c>
      <c r="AH156" s="10">
        <f t="shared" si="60"/>
        <v>0</v>
      </c>
      <c r="AI156" s="10">
        <f t="shared" si="61"/>
        <v>0</v>
      </c>
      <c r="AJ156" s="10">
        <f t="shared" si="62"/>
        <v>0</v>
      </c>
      <c r="AK156" s="10">
        <f t="shared" si="63"/>
        <v>0</v>
      </c>
      <c r="AL156" s="10">
        <f t="shared" si="64"/>
        <v>0</v>
      </c>
      <c r="AM156" s="10">
        <f t="shared" si="65"/>
        <v>0</v>
      </c>
      <c r="BC156" s="10">
        <f t="shared" ref="BC156:BR171" si="68">IF(BC$7&gt;0,SUMIF($E$8:$Z$8,BC$6,$E156:$Z156)/BC$7,0)</f>
        <v>0</v>
      </c>
      <c r="BD156" s="10">
        <f t="shared" si="68"/>
        <v>0</v>
      </c>
      <c r="BE156" s="10">
        <f t="shared" si="68"/>
        <v>0</v>
      </c>
      <c r="BF156" s="10">
        <f t="shared" si="68"/>
        <v>0</v>
      </c>
      <c r="BG156" s="10">
        <f t="shared" si="68"/>
        <v>0</v>
      </c>
      <c r="BH156" s="10">
        <f t="shared" si="68"/>
        <v>0</v>
      </c>
      <c r="BI156" s="10">
        <f t="shared" si="68"/>
        <v>0</v>
      </c>
      <c r="BJ156" s="10">
        <f t="shared" si="68"/>
        <v>0</v>
      </c>
      <c r="BK156" s="10">
        <f t="shared" si="68"/>
        <v>0</v>
      </c>
      <c r="BL156" s="10">
        <f t="shared" si="68"/>
        <v>0</v>
      </c>
      <c r="BM156" s="10">
        <f t="shared" si="68"/>
        <v>0</v>
      </c>
      <c r="BN156" s="10">
        <f t="shared" si="68"/>
        <v>0</v>
      </c>
      <c r="BO156" s="10">
        <f t="shared" si="68"/>
        <v>0</v>
      </c>
      <c r="BP156" s="10">
        <f t="shared" si="68"/>
        <v>0</v>
      </c>
      <c r="BQ156" s="10">
        <f t="shared" si="68"/>
        <v>0</v>
      </c>
      <c r="BR156" s="10">
        <f t="shared" si="68"/>
        <v>0</v>
      </c>
      <c r="BS156" s="10">
        <f t="shared" si="67"/>
        <v>0</v>
      </c>
      <c r="BT156" s="10">
        <f t="shared" si="67"/>
        <v>0</v>
      </c>
      <c r="BU156" s="10">
        <f t="shared" si="67"/>
        <v>0</v>
      </c>
      <c r="BV156" s="10">
        <f t="shared" si="67"/>
        <v>0</v>
      </c>
      <c r="BW156" s="10">
        <f t="shared" si="67"/>
        <v>0</v>
      </c>
      <c r="BX156" s="10">
        <f t="shared" si="67"/>
        <v>0</v>
      </c>
      <c r="BY156" s="10">
        <f t="shared" si="67"/>
        <v>0</v>
      </c>
      <c r="BZ156" s="10">
        <f t="shared" si="67"/>
        <v>0</v>
      </c>
    </row>
    <row r="157" spans="1:78">
      <c r="A157">
        <f>Grades!A157</f>
        <v>0</v>
      </c>
      <c r="B157">
        <f>Grades!B157</f>
        <v>0</v>
      </c>
      <c r="C157">
        <f>Grades!C157</f>
        <v>0</v>
      </c>
      <c r="D157" s="9">
        <f t="shared" si="53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4"/>
        <v>0</v>
      </c>
      <c r="AC157" s="10">
        <f t="shared" si="55"/>
        <v>0</v>
      </c>
      <c r="AD157" s="10">
        <f t="shared" si="56"/>
        <v>0</v>
      </c>
      <c r="AE157" s="10">
        <f t="shared" si="57"/>
        <v>0</v>
      </c>
      <c r="AF157" s="10">
        <f t="shared" si="58"/>
        <v>0</v>
      </c>
      <c r="AG157" s="10">
        <f t="shared" si="59"/>
        <v>0</v>
      </c>
      <c r="AH157" s="10">
        <f t="shared" si="60"/>
        <v>0</v>
      </c>
      <c r="AI157" s="10">
        <f t="shared" si="61"/>
        <v>0</v>
      </c>
      <c r="AJ157" s="10">
        <f t="shared" si="62"/>
        <v>0</v>
      </c>
      <c r="AK157" s="10">
        <f t="shared" si="63"/>
        <v>0</v>
      </c>
      <c r="AL157" s="10">
        <f t="shared" si="64"/>
        <v>0</v>
      </c>
      <c r="AM157" s="10">
        <f t="shared" si="65"/>
        <v>0</v>
      </c>
      <c r="BC157" s="10">
        <f t="shared" si="68"/>
        <v>0</v>
      </c>
      <c r="BD157" s="10">
        <f t="shared" si="68"/>
        <v>0</v>
      </c>
      <c r="BE157" s="10">
        <f t="shared" si="68"/>
        <v>0</v>
      </c>
      <c r="BF157" s="10">
        <f t="shared" si="68"/>
        <v>0</v>
      </c>
      <c r="BG157" s="10">
        <f t="shared" si="68"/>
        <v>0</v>
      </c>
      <c r="BH157" s="10">
        <f t="shared" si="68"/>
        <v>0</v>
      </c>
      <c r="BI157" s="10">
        <f t="shared" si="68"/>
        <v>0</v>
      </c>
      <c r="BJ157" s="10">
        <f t="shared" si="68"/>
        <v>0</v>
      </c>
      <c r="BK157" s="10">
        <f t="shared" si="68"/>
        <v>0</v>
      </c>
      <c r="BL157" s="10">
        <f t="shared" si="68"/>
        <v>0</v>
      </c>
      <c r="BM157" s="10">
        <f t="shared" si="68"/>
        <v>0</v>
      </c>
      <c r="BN157" s="10">
        <f t="shared" si="68"/>
        <v>0</v>
      </c>
      <c r="BO157" s="10">
        <f t="shared" si="68"/>
        <v>0</v>
      </c>
      <c r="BP157" s="10">
        <f t="shared" si="68"/>
        <v>0</v>
      </c>
      <c r="BQ157" s="10">
        <f t="shared" si="68"/>
        <v>0</v>
      </c>
      <c r="BR157" s="10">
        <f t="shared" si="68"/>
        <v>0</v>
      </c>
      <c r="BS157" s="10">
        <f t="shared" si="67"/>
        <v>0</v>
      </c>
      <c r="BT157" s="10">
        <f t="shared" si="67"/>
        <v>0</v>
      </c>
      <c r="BU157" s="10">
        <f t="shared" si="67"/>
        <v>0</v>
      </c>
      <c r="BV157" s="10">
        <f t="shared" si="67"/>
        <v>0</v>
      </c>
      <c r="BW157" s="10">
        <f t="shared" si="67"/>
        <v>0</v>
      </c>
      <c r="BX157" s="10">
        <f t="shared" si="67"/>
        <v>0</v>
      </c>
      <c r="BY157" s="10">
        <f t="shared" si="67"/>
        <v>0</v>
      </c>
      <c r="BZ157" s="10">
        <f t="shared" si="67"/>
        <v>0</v>
      </c>
    </row>
    <row r="158" spans="1:78">
      <c r="A158">
        <f>Grades!A158</f>
        <v>0</v>
      </c>
      <c r="B158">
        <f>Grades!B158</f>
        <v>0</v>
      </c>
      <c r="C158">
        <f>Grades!C158</f>
        <v>0</v>
      </c>
      <c r="D158" s="9">
        <f t="shared" si="53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4"/>
        <v>0</v>
      </c>
      <c r="AC158" s="10">
        <f t="shared" si="55"/>
        <v>0</v>
      </c>
      <c r="AD158" s="10">
        <f t="shared" si="56"/>
        <v>0</v>
      </c>
      <c r="AE158" s="10">
        <f t="shared" si="57"/>
        <v>0</v>
      </c>
      <c r="AF158" s="10">
        <f t="shared" si="58"/>
        <v>0</v>
      </c>
      <c r="AG158" s="10">
        <f t="shared" si="59"/>
        <v>0</v>
      </c>
      <c r="AH158" s="10">
        <f t="shared" si="60"/>
        <v>0</v>
      </c>
      <c r="AI158" s="10">
        <f t="shared" si="61"/>
        <v>0</v>
      </c>
      <c r="AJ158" s="10">
        <f t="shared" si="62"/>
        <v>0</v>
      </c>
      <c r="AK158" s="10">
        <f t="shared" si="63"/>
        <v>0</v>
      </c>
      <c r="AL158" s="10">
        <f t="shared" si="64"/>
        <v>0</v>
      </c>
      <c r="AM158" s="10">
        <f t="shared" si="65"/>
        <v>0</v>
      </c>
      <c r="BC158" s="10">
        <f t="shared" si="68"/>
        <v>0</v>
      </c>
      <c r="BD158" s="10">
        <f t="shared" si="68"/>
        <v>0</v>
      </c>
      <c r="BE158" s="10">
        <f t="shared" si="68"/>
        <v>0</v>
      </c>
      <c r="BF158" s="10">
        <f t="shared" si="68"/>
        <v>0</v>
      </c>
      <c r="BG158" s="10">
        <f t="shared" si="68"/>
        <v>0</v>
      </c>
      <c r="BH158" s="10">
        <f t="shared" si="68"/>
        <v>0</v>
      </c>
      <c r="BI158" s="10">
        <f t="shared" si="68"/>
        <v>0</v>
      </c>
      <c r="BJ158" s="10">
        <f t="shared" si="68"/>
        <v>0</v>
      </c>
      <c r="BK158" s="10">
        <f t="shared" si="68"/>
        <v>0</v>
      </c>
      <c r="BL158" s="10">
        <f t="shared" si="68"/>
        <v>0</v>
      </c>
      <c r="BM158" s="10">
        <f t="shared" si="68"/>
        <v>0</v>
      </c>
      <c r="BN158" s="10">
        <f t="shared" si="68"/>
        <v>0</v>
      </c>
      <c r="BO158" s="10">
        <f t="shared" si="68"/>
        <v>0</v>
      </c>
      <c r="BP158" s="10">
        <f t="shared" si="68"/>
        <v>0</v>
      </c>
      <c r="BQ158" s="10">
        <f t="shared" si="68"/>
        <v>0</v>
      </c>
      <c r="BR158" s="10">
        <f t="shared" si="68"/>
        <v>0</v>
      </c>
      <c r="BS158" s="10">
        <f t="shared" si="67"/>
        <v>0</v>
      </c>
      <c r="BT158" s="10">
        <f t="shared" si="67"/>
        <v>0</v>
      </c>
      <c r="BU158" s="10">
        <f t="shared" si="67"/>
        <v>0</v>
      </c>
      <c r="BV158" s="10">
        <f t="shared" si="67"/>
        <v>0</v>
      </c>
      <c r="BW158" s="10">
        <f t="shared" si="67"/>
        <v>0</v>
      </c>
      <c r="BX158" s="10">
        <f t="shared" si="67"/>
        <v>0</v>
      </c>
      <c r="BY158" s="10">
        <f t="shared" si="67"/>
        <v>0</v>
      </c>
      <c r="BZ158" s="10">
        <f t="shared" si="67"/>
        <v>0</v>
      </c>
    </row>
    <row r="159" spans="1:78">
      <c r="A159">
        <f>Grades!A159</f>
        <v>0</v>
      </c>
      <c r="B159">
        <f>Grades!B159</f>
        <v>0</v>
      </c>
      <c r="C159">
        <f>Grades!C159</f>
        <v>0</v>
      </c>
      <c r="D159" s="9">
        <f t="shared" si="53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4"/>
        <v>0</v>
      </c>
      <c r="AC159" s="10">
        <f t="shared" si="55"/>
        <v>0</v>
      </c>
      <c r="AD159" s="10">
        <f t="shared" si="56"/>
        <v>0</v>
      </c>
      <c r="AE159" s="10">
        <f t="shared" si="57"/>
        <v>0</v>
      </c>
      <c r="AF159" s="10">
        <f t="shared" si="58"/>
        <v>0</v>
      </c>
      <c r="AG159" s="10">
        <f t="shared" si="59"/>
        <v>0</v>
      </c>
      <c r="AH159" s="10">
        <f t="shared" si="60"/>
        <v>0</v>
      </c>
      <c r="AI159" s="10">
        <f t="shared" si="61"/>
        <v>0</v>
      </c>
      <c r="AJ159" s="10">
        <f t="shared" si="62"/>
        <v>0</v>
      </c>
      <c r="AK159" s="10">
        <f t="shared" si="63"/>
        <v>0</v>
      </c>
      <c r="AL159" s="10">
        <f t="shared" si="64"/>
        <v>0</v>
      </c>
      <c r="AM159" s="10">
        <f t="shared" si="65"/>
        <v>0</v>
      </c>
      <c r="BC159" s="10">
        <f t="shared" si="68"/>
        <v>0</v>
      </c>
      <c r="BD159" s="10">
        <f t="shared" si="68"/>
        <v>0</v>
      </c>
      <c r="BE159" s="10">
        <f t="shared" si="68"/>
        <v>0</v>
      </c>
      <c r="BF159" s="10">
        <f t="shared" si="68"/>
        <v>0</v>
      </c>
      <c r="BG159" s="10">
        <f t="shared" si="68"/>
        <v>0</v>
      </c>
      <c r="BH159" s="10">
        <f t="shared" si="68"/>
        <v>0</v>
      </c>
      <c r="BI159" s="10">
        <f t="shared" si="68"/>
        <v>0</v>
      </c>
      <c r="BJ159" s="10">
        <f t="shared" si="68"/>
        <v>0</v>
      </c>
      <c r="BK159" s="10">
        <f t="shared" si="68"/>
        <v>0</v>
      </c>
      <c r="BL159" s="10">
        <f t="shared" si="68"/>
        <v>0</v>
      </c>
      <c r="BM159" s="10">
        <f t="shared" si="68"/>
        <v>0</v>
      </c>
      <c r="BN159" s="10">
        <f t="shared" si="68"/>
        <v>0</v>
      </c>
      <c r="BO159" s="10">
        <f t="shared" si="68"/>
        <v>0</v>
      </c>
      <c r="BP159" s="10">
        <f t="shared" si="68"/>
        <v>0</v>
      </c>
      <c r="BQ159" s="10">
        <f t="shared" si="68"/>
        <v>0</v>
      </c>
      <c r="BR159" s="10">
        <f t="shared" si="68"/>
        <v>0</v>
      </c>
      <c r="BS159" s="10">
        <f t="shared" si="67"/>
        <v>0</v>
      </c>
      <c r="BT159" s="10">
        <f t="shared" si="67"/>
        <v>0</v>
      </c>
      <c r="BU159" s="10">
        <f t="shared" si="67"/>
        <v>0</v>
      </c>
      <c r="BV159" s="10">
        <f t="shared" si="67"/>
        <v>0</v>
      </c>
      <c r="BW159" s="10">
        <f t="shared" si="67"/>
        <v>0</v>
      </c>
      <c r="BX159" s="10">
        <f t="shared" si="67"/>
        <v>0</v>
      </c>
      <c r="BY159" s="10">
        <f t="shared" si="67"/>
        <v>0</v>
      </c>
      <c r="BZ159" s="10">
        <f t="shared" si="67"/>
        <v>0</v>
      </c>
    </row>
    <row r="160" spans="1:78">
      <c r="A160">
        <f>Grades!A160</f>
        <v>0</v>
      </c>
      <c r="B160">
        <f>Grades!B160</f>
        <v>0</v>
      </c>
      <c r="C160">
        <f>Grades!C160</f>
        <v>0</v>
      </c>
      <c r="D160" s="9">
        <f t="shared" si="53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4"/>
        <v>0</v>
      </c>
      <c r="AC160" s="10">
        <f t="shared" si="55"/>
        <v>0</v>
      </c>
      <c r="AD160" s="10">
        <f t="shared" si="56"/>
        <v>0</v>
      </c>
      <c r="AE160" s="10">
        <f t="shared" si="57"/>
        <v>0</v>
      </c>
      <c r="AF160" s="10">
        <f t="shared" si="58"/>
        <v>0</v>
      </c>
      <c r="AG160" s="10">
        <f t="shared" si="59"/>
        <v>0</v>
      </c>
      <c r="AH160" s="10">
        <f t="shared" si="60"/>
        <v>0</v>
      </c>
      <c r="AI160" s="10">
        <f t="shared" si="61"/>
        <v>0</v>
      </c>
      <c r="AJ160" s="10">
        <f t="shared" si="62"/>
        <v>0</v>
      </c>
      <c r="AK160" s="10">
        <f t="shared" si="63"/>
        <v>0</v>
      </c>
      <c r="AL160" s="10">
        <f t="shared" si="64"/>
        <v>0</v>
      </c>
      <c r="AM160" s="10">
        <f t="shared" si="65"/>
        <v>0</v>
      </c>
      <c r="BC160" s="10">
        <f t="shared" si="68"/>
        <v>0</v>
      </c>
      <c r="BD160" s="10">
        <f t="shared" si="68"/>
        <v>0</v>
      </c>
      <c r="BE160" s="10">
        <f t="shared" si="68"/>
        <v>0</v>
      </c>
      <c r="BF160" s="10">
        <f t="shared" si="68"/>
        <v>0</v>
      </c>
      <c r="BG160" s="10">
        <f t="shared" si="68"/>
        <v>0</v>
      </c>
      <c r="BH160" s="10">
        <f t="shared" si="68"/>
        <v>0</v>
      </c>
      <c r="BI160" s="10">
        <f t="shared" si="68"/>
        <v>0</v>
      </c>
      <c r="BJ160" s="10">
        <f t="shared" si="68"/>
        <v>0</v>
      </c>
      <c r="BK160" s="10">
        <f t="shared" si="68"/>
        <v>0</v>
      </c>
      <c r="BL160" s="10">
        <f t="shared" si="68"/>
        <v>0</v>
      </c>
      <c r="BM160" s="10">
        <f t="shared" si="68"/>
        <v>0</v>
      </c>
      <c r="BN160" s="10">
        <f t="shared" si="68"/>
        <v>0</v>
      </c>
      <c r="BO160" s="10">
        <f t="shared" si="68"/>
        <v>0</v>
      </c>
      <c r="BP160" s="10">
        <f t="shared" si="68"/>
        <v>0</v>
      </c>
      <c r="BQ160" s="10">
        <f t="shared" si="68"/>
        <v>0</v>
      </c>
      <c r="BR160" s="10">
        <f t="shared" si="68"/>
        <v>0</v>
      </c>
      <c r="BS160" s="10">
        <f t="shared" si="67"/>
        <v>0</v>
      </c>
      <c r="BT160" s="10">
        <f t="shared" si="67"/>
        <v>0</v>
      </c>
      <c r="BU160" s="10">
        <f t="shared" si="67"/>
        <v>0</v>
      </c>
      <c r="BV160" s="10">
        <f t="shared" si="67"/>
        <v>0</v>
      </c>
      <c r="BW160" s="10">
        <f t="shared" si="67"/>
        <v>0</v>
      </c>
      <c r="BX160" s="10">
        <f t="shared" si="67"/>
        <v>0</v>
      </c>
      <c r="BY160" s="10">
        <f t="shared" si="67"/>
        <v>0</v>
      </c>
      <c r="BZ160" s="10">
        <f t="shared" si="67"/>
        <v>0</v>
      </c>
    </row>
    <row r="161" spans="1:78">
      <c r="A161">
        <f>Grades!A161</f>
        <v>0</v>
      </c>
      <c r="B161">
        <f>Grades!B161</f>
        <v>0</v>
      </c>
      <c r="C161">
        <f>Grades!C161</f>
        <v>0</v>
      </c>
      <c r="D161" s="9">
        <f t="shared" si="53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4"/>
        <v>0</v>
      </c>
      <c r="AC161" s="10">
        <f t="shared" si="55"/>
        <v>0</v>
      </c>
      <c r="AD161" s="10">
        <f t="shared" si="56"/>
        <v>0</v>
      </c>
      <c r="AE161" s="10">
        <f t="shared" si="57"/>
        <v>0</v>
      </c>
      <c r="AF161" s="10">
        <f t="shared" si="58"/>
        <v>0</v>
      </c>
      <c r="AG161" s="10">
        <f t="shared" si="59"/>
        <v>0</v>
      </c>
      <c r="AH161" s="10">
        <f t="shared" si="60"/>
        <v>0</v>
      </c>
      <c r="AI161" s="10">
        <f t="shared" si="61"/>
        <v>0</v>
      </c>
      <c r="AJ161" s="10">
        <f t="shared" si="62"/>
        <v>0</v>
      </c>
      <c r="AK161" s="10">
        <f t="shared" si="63"/>
        <v>0</v>
      </c>
      <c r="AL161" s="10">
        <f t="shared" si="64"/>
        <v>0</v>
      </c>
      <c r="AM161" s="10">
        <f t="shared" si="65"/>
        <v>0</v>
      </c>
      <c r="BC161" s="10">
        <f t="shared" si="68"/>
        <v>0</v>
      </c>
      <c r="BD161" s="10">
        <f t="shared" si="68"/>
        <v>0</v>
      </c>
      <c r="BE161" s="10">
        <f t="shared" si="68"/>
        <v>0</v>
      </c>
      <c r="BF161" s="10">
        <f t="shared" si="68"/>
        <v>0</v>
      </c>
      <c r="BG161" s="10">
        <f t="shared" si="68"/>
        <v>0</v>
      </c>
      <c r="BH161" s="10">
        <f t="shared" si="68"/>
        <v>0</v>
      </c>
      <c r="BI161" s="10">
        <f t="shared" si="68"/>
        <v>0</v>
      </c>
      <c r="BJ161" s="10">
        <f t="shared" si="68"/>
        <v>0</v>
      </c>
      <c r="BK161" s="10">
        <f t="shared" si="68"/>
        <v>0</v>
      </c>
      <c r="BL161" s="10">
        <f t="shared" si="68"/>
        <v>0</v>
      </c>
      <c r="BM161" s="10">
        <f t="shared" si="68"/>
        <v>0</v>
      </c>
      <c r="BN161" s="10">
        <f t="shared" si="68"/>
        <v>0</v>
      </c>
      <c r="BO161" s="10">
        <f t="shared" si="68"/>
        <v>0</v>
      </c>
      <c r="BP161" s="10">
        <f t="shared" si="68"/>
        <v>0</v>
      </c>
      <c r="BQ161" s="10">
        <f t="shared" si="68"/>
        <v>0</v>
      </c>
      <c r="BR161" s="10">
        <f t="shared" si="68"/>
        <v>0</v>
      </c>
      <c r="BS161" s="10">
        <f t="shared" si="67"/>
        <v>0</v>
      </c>
      <c r="BT161" s="10">
        <f t="shared" si="67"/>
        <v>0</v>
      </c>
      <c r="BU161" s="10">
        <f t="shared" si="67"/>
        <v>0</v>
      </c>
      <c r="BV161" s="10">
        <f t="shared" si="67"/>
        <v>0</v>
      </c>
      <c r="BW161" s="10">
        <f t="shared" si="67"/>
        <v>0</v>
      </c>
      <c r="BX161" s="10">
        <f t="shared" si="67"/>
        <v>0</v>
      </c>
      <c r="BY161" s="10">
        <f t="shared" si="67"/>
        <v>0</v>
      </c>
      <c r="BZ161" s="10">
        <f t="shared" si="67"/>
        <v>0</v>
      </c>
    </row>
    <row r="162" spans="1:78">
      <c r="A162">
        <f>Grades!A162</f>
        <v>0</v>
      </c>
      <c r="B162">
        <f>Grades!B162</f>
        <v>0</v>
      </c>
      <c r="C162">
        <f>Grades!C162</f>
        <v>0</v>
      </c>
      <c r="D162" s="9">
        <f t="shared" si="53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4"/>
        <v>0</v>
      </c>
      <c r="AC162" s="10">
        <f t="shared" si="55"/>
        <v>0</v>
      </c>
      <c r="AD162" s="10">
        <f t="shared" si="56"/>
        <v>0</v>
      </c>
      <c r="AE162" s="10">
        <f t="shared" si="57"/>
        <v>0</v>
      </c>
      <c r="AF162" s="10">
        <f t="shared" si="58"/>
        <v>0</v>
      </c>
      <c r="AG162" s="10">
        <f t="shared" si="59"/>
        <v>0</v>
      </c>
      <c r="AH162" s="10">
        <f t="shared" si="60"/>
        <v>0</v>
      </c>
      <c r="AI162" s="10">
        <f t="shared" si="61"/>
        <v>0</v>
      </c>
      <c r="AJ162" s="10">
        <f t="shared" si="62"/>
        <v>0</v>
      </c>
      <c r="AK162" s="10">
        <f t="shared" si="63"/>
        <v>0</v>
      </c>
      <c r="AL162" s="10">
        <f t="shared" si="64"/>
        <v>0</v>
      </c>
      <c r="AM162" s="10">
        <f t="shared" si="65"/>
        <v>0</v>
      </c>
      <c r="BC162" s="10">
        <f t="shared" si="68"/>
        <v>0</v>
      </c>
      <c r="BD162" s="10">
        <f t="shared" si="68"/>
        <v>0</v>
      </c>
      <c r="BE162" s="10">
        <f t="shared" si="68"/>
        <v>0</v>
      </c>
      <c r="BF162" s="10">
        <f t="shared" si="68"/>
        <v>0</v>
      </c>
      <c r="BG162" s="10">
        <f t="shared" si="68"/>
        <v>0</v>
      </c>
      <c r="BH162" s="10">
        <f t="shared" si="68"/>
        <v>0</v>
      </c>
      <c r="BI162" s="10">
        <f t="shared" si="68"/>
        <v>0</v>
      </c>
      <c r="BJ162" s="10">
        <f t="shared" si="68"/>
        <v>0</v>
      </c>
      <c r="BK162" s="10">
        <f t="shared" si="68"/>
        <v>0</v>
      </c>
      <c r="BL162" s="10">
        <f t="shared" si="68"/>
        <v>0</v>
      </c>
      <c r="BM162" s="10">
        <f t="shared" si="68"/>
        <v>0</v>
      </c>
      <c r="BN162" s="10">
        <f t="shared" si="68"/>
        <v>0</v>
      </c>
      <c r="BO162" s="10">
        <f t="shared" si="68"/>
        <v>0</v>
      </c>
      <c r="BP162" s="10">
        <f t="shared" si="68"/>
        <v>0</v>
      </c>
      <c r="BQ162" s="10">
        <f t="shared" si="68"/>
        <v>0</v>
      </c>
      <c r="BR162" s="10">
        <f t="shared" si="68"/>
        <v>0</v>
      </c>
      <c r="BS162" s="10">
        <f t="shared" si="67"/>
        <v>0</v>
      </c>
      <c r="BT162" s="10">
        <f t="shared" si="67"/>
        <v>0</v>
      </c>
      <c r="BU162" s="10">
        <f t="shared" si="67"/>
        <v>0</v>
      </c>
      <c r="BV162" s="10">
        <f t="shared" si="67"/>
        <v>0</v>
      </c>
      <c r="BW162" s="10">
        <f t="shared" si="67"/>
        <v>0</v>
      </c>
      <c r="BX162" s="10">
        <f t="shared" si="67"/>
        <v>0</v>
      </c>
      <c r="BY162" s="10">
        <f t="shared" si="67"/>
        <v>0</v>
      </c>
      <c r="BZ162" s="10">
        <f t="shared" si="67"/>
        <v>0</v>
      </c>
    </row>
    <row r="163" spans="1:78">
      <c r="A163">
        <f>Grades!A163</f>
        <v>0</v>
      </c>
      <c r="B163">
        <f>Grades!B163</f>
        <v>0</v>
      </c>
      <c r="C163">
        <f>Grades!C163</f>
        <v>0</v>
      </c>
      <c r="D163" s="9">
        <f t="shared" si="53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4"/>
        <v>0</v>
      </c>
      <c r="AC163" s="10">
        <f t="shared" si="55"/>
        <v>0</v>
      </c>
      <c r="AD163" s="10">
        <f t="shared" si="56"/>
        <v>0</v>
      </c>
      <c r="AE163" s="10">
        <f t="shared" si="57"/>
        <v>0</v>
      </c>
      <c r="AF163" s="10">
        <f t="shared" si="58"/>
        <v>0</v>
      </c>
      <c r="AG163" s="10">
        <f t="shared" si="59"/>
        <v>0</v>
      </c>
      <c r="AH163" s="10">
        <f t="shared" si="60"/>
        <v>0</v>
      </c>
      <c r="AI163" s="10">
        <f t="shared" si="61"/>
        <v>0</v>
      </c>
      <c r="AJ163" s="10">
        <f t="shared" si="62"/>
        <v>0</v>
      </c>
      <c r="AK163" s="10">
        <f t="shared" si="63"/>
        <v>0</v>
      </c>
      <c r="AL163" s="10">
        <f t="shared" si="64"/>
        <v>0</v>
      </c>
      <c r="AM163" s="10">
        <f t="shared" si="65"/>
        <v>0</v>
      </c>
      <c r="BC163" s="10">
        <f t="shared" si="68"/>
        <v>0</v>
      </c>
      <c r="BD163" s="10">
        <f t="shared" si="68"/>
        <v>0</v>
      </c>
      <c r="BE163" s="10">
        <f t="shared" si="68"/>
        <v>0</v>
      </c>
      <c r="BF163" s="10">
        <f t="shared" si="68"/>
        <v>0</v>
      </c>
      <c r="BG163" s="10">
        <f t="shared" si="68"/>
        <v>0</v>
      </c>
      <c r="BH163" s="10">
        <f t="shared" si="68"/>
        <v>0</v>
      </c>
      <c r="BI163" s="10">
        <f t="shared" si="68"/>
        <v>0</v>
      </c>
      <c r="BJ163" s="10">
        <f t="shared" si="68"/>
        <v>0</v>
      </c>
      <c r="BK163" s="10">
        <f t="shared" si="68"/>
        <v>0</v>
      </c>
      <c r="BL163" s="10">
        <f t="shared" si="68"/>
        <v>0</v>
      </c>
      <c r="BM163" s="10">
        <f t="shared" si="68"/>
        <v>0</v>
      </c>
      <c r="BN163" s="10">
        <f t="shared" si="68"/>
        <v>0</v>
      </c>
      <c r="BO163" s="10">
        <f t="shared" si="68"/>
        <v>0</v>
      </c>
      <c r="BP163" s="10">
        <f t="shared" si="68"/>
        <v>0</v>
      </c>
      <c r="BQ163" s="10">
        <f t="shared" si="68"/>
        <v>0</v>
      </c>
      <c r="BR163" s="10">
        <f t="shared" si="68"/>
        <v>0</v>
      </c>
      <c r="BS163" s="10">
        <f t="shared" si="67"/>
        <v>0</v>
      </c>
      <c r="BT163" s="10">
        <f t="shared" si="67"/>
        <v>0</v>
      </c>
      <c r="BU163" s="10">
        <f t="shared" si="67"/>
        <v>0</v>
      </c>
      <c r="BV163" s="10">
        <f t="shared" si="67"/>
        <v>0</v>
      </c>
      <c r="BW163" s="10">
        <f t="shared" si="67"/>
        <v>0</v>
      </c>
      <c r="BX163" s="10">
        <f t="shared" si="67"/>
        <v>0</v>
      </c>
      <c r="BY163" s="10">
        <f t="shared" si="67"/>
        <v>0</v>
      </c>
      <c r="BZ163" s="10">
        <f t="shared" si="67"/>
        <v>0</v>
      </c>
    </row>
    <row r="164" spans="1:78">
      <c r="A164">
        <f>Grades!A164</f>
        <v>0</v>
      </c>
      <c r="B164">
        <f>Grades!B164</f>
        <v>0</v>
      </c>
      <c r="C164">
        <f>Grades!C164</f>
        <v>0</v>
      </c>
      <c r="D164" s="9">
        <f t="shared" si="53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4"/>
        <v>0</v>
      </c>
      <c r="AC164" s="10">
        <f t="shared" si="55"/>
        <v>0</v>
      </c>
      <c r="AD164" s="10">
        <f t="shared" si="56"/>
        <v>0</v>
      </c>
      <c r="AE164" s="10">
        <f t="shared" si="57"/>
        <v>0</v>
      </c>
      <c r="AF164" s="10">
        <f t="shared" si="58"/>
        <v>0</v>
      </c>
      <c r="AG164" s="10">
        <f t="shared" si="59"/>
        <v>0</v>
      </c>
      <c r="AH164" s="10">
        <f t="shared" si="60"/>
        <v>0</v>
      </c>
      <c r="AI164" s="10">
        <f t="shared" si="61"/>
        <v>0</v>
      </c>
      <c r="AJ164" s="10">
        <f t="shared" si="62"/>
        <v>0</v>
      </c>
      <c r="AK164" s="10">
        <f t="shared" si="63"/>
        <v>0</v>
      </c>
      <c r="AL164" s="10">
        <f t="shared" si="64"/>
        <v>0</v>
      </c>
      <c r="AM164" s="10">
        <f t="shared" si="65"/>
        <v>0</v>
      </c>
      <c r="BC164" s="10">
        <f t="shared" si="68"/>
        <v>0</v>
      </c>
      <c r="BD164" s="10">
        <f t="shared" si="68"/>
        <v>0</v>
      </c>
      <c r="BE164" s="10">
        <f t="shared" si="68"/>
        <v>0</v>
      </c>
      <c r="BF164" s="10">
        <f t="shared" si="68"/>
        <v>0</v>
      </c>
      <c r="BG164" s="10">
        <f t="shared" si="68"/>
        <v>0</v>
      </c>
      <c r="BH164" s="10">
        <f t="shared" si="68"/>
        <v>0</v>
      </c>
      <c r="BI164" s="10">
        <f t="shared" si="68"/>
        <v>0</v>
      </c>
      <c r="BJ164" s="10">
        <f t="shared" si="68"/>
        <v>0</v>
      </c>
      <c r="BK164" s="10">
        <f t="shared" si="68"/>
        <v>0</v>
      </c>
      <c r="BL164" s="10">
        <f t="shared" si="68"/>
        <v>0</v>
      </c>
      <c r="BM164" s="10">
        <f t="shared" si="68"/>
        <v>0</v>
      </c>
      <c r="BN164" s="10">
        <f t="shared" si="68"/>
        <v>0</v>
      </c>
      <c r="BO164" s="10">
        <f t="shared" si="68"/>
        <v>0</v>
      </c>
      <c r="BP164" s="10">
        <f t="shared" si="68"/>
        <v>0</v>
      </c>
      <c r="BQ164" s="10">
        <f t="shared" si="68"/>
        <v>0</v>
      </c>
      <c r="BR164" s="10">
        <f t="shared" si="68"/>
        <v>0</v>
      </c>
      <c r="BS164" s="10">
        <f t="shared" si="67"/>
        <v>0</v>
      </c>
      <c r="BT164" s="10">
        <f t="shared" si="67"/>
        <v>0</v>
      </c>
      <c r="BU164" s="10">
        <f t="shared" si="67"/>
        <v>0</v>
      </c>
      <c r="BV164" s="10">
        <f t="shared" si="67"/>
        <v>0</v>
      </c>
      <c r="BW164" s="10">
        <f t="shared" si="67"/>
        <v>0</v>
      </c>
      <c r="BX164" s="10">
        <f t="shared" si="67"/>
        <v>0</v>
      </c>
      <c r="BY164" s="10">
        <f t="shared" si="67"/>
        <v>0</v>
      </c>
      <c r="BZ164" s="10">
        <f t="shared" si="67"/>
        <v>0</v>
      </c>
    </row>
    <row r="165" spans="1:78">
      <c r="A165">
        <f>Grades!A165</f>
        <v>0</v>
      </c>
      <c r="B165">
        <f>Grades!B165</f>
        <v>0</v>
      </c>
      <c r="C165">
        <f>Grades!C165</f>
        <v>0</v>
      </c>
      <c r="D165" s="9">
        <f t="shared" si="53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4"/>
        <v>0</v>
      </c>
      <c r="AC165" s="10">
        <f t="shared" si="55"/>
        <v>0</v>
      </c>
      <c r="AD165" s="10">
        <f t="shared" si="56"/>
        <v>0</v>
      </c>
      <c r="AE165" s="10">
        <f t="shared" si="57"/>
        <v>0</v>
      </c>
      <c r="AF165" s="10">
        <f t="shared" si="58"/>
        <v>0</v>
      </c>
      <c r="AG165" s="10">
        <f t="shared" si="59"/>
        <v>0</v>
      </c>
      <c r="AH165" s="10">
        <f t="shared" si="60"/>
        <v>0</v>
      </c>
      <c r="AI165" s="10">
        <f t="shared" si="61"/>
        <v>0</v>
      </c>
      <c r="AJ165" s="10">
        <f t="shared" si="62"/>
        <v>0</v>
      </c>
      <c r="AK165" s="10">
        <f t="shared" si="63"/>
        <v>0</v>
      </c>
      <c r="AL165" s="10">
        <f t="shared" si="64"/>
        <v>0</v>
      </c>
      <c r="AM165" s="10">
        <f t="shared" si="65"/>
        <v>0</v>
      </c>
      <c r="BC165" s="10">
        <f t="shared" si="68"/>
        <v>0</v>
      </c>
      <c r="BD165" s="10">
        <f t="shared" si="68"/>
        <v>0</v>
      </c>
      <c r="BE165" s="10">
        <f t="shared" si="68"/>
        <v>0</v>
      </c>
      <c r="BF165" s="10">
        <f t="shared" si="68"/>
        <v>0</v>
      </c>
      <c r="BG165" s="10">
        <f t="shared" si="68"/>
        <v>0</v>
      </c>
      <c r="BH165" s="10">
        <f t="shared" si="68"/>
        <v>0</v>
      </c>
      <c r="BI165" s="10">
        <f t="shared" si="68"/>
        <v>0</v>
      </c>
      <c r="BJ165" s="10">
        <f t="shared" si="68"/>
        <v>0</v>
      </c>
      <c r="BK165" s="10">
        <f t="shared" si="68"/>
        <v>0</v>
      </c>
      <c r="BL165" s="10">
        <f t="shared" si="68"/>
        <v>0</v>
      </c>
      <c r="BM165" s="10">
        <f t="shared" si="68"/>
        <v>0</v>
      </c>
      <c r="BN165" s="10">
        <f t="shared" si="68"/>
        <v>0</v>
      </c>
      <c r="BO165" s="10">
        <f t="shared" si="68"/>
        <v>0</v>
      </c>
      <c r="BP165" s="10">
        <f t="shared" si="68"/>
        <v>0</v>
      </c>
      <c r="BQ165" s="10">
        <f t="shared" si="68"/>
        <v>0</v>
      </c>
      <c r="BR165" s="10">
        <f t="shared" si="68"/>
        <v>0</v>
      </c>
      <c r="BS165" s="10">
        <f t="shared" si="67"/>
        <v>0</v>
      </c>
      <c r="BT165" s="10">
        <f t="shared" si="67"/>
        <v>0</v>
      </c>
      <c r="BU165" s="10">
        <f t="shared" si="67"/>
        <v>0</v>
      </c>
      <c r="BV165" s="10">
        <f t="shared" si="67"/>
        <v>0</v>
      </c>
      <c r="BW165" s="10">
        <f t="shared" si="67"/>
        <v>0</v>
      </c>
      <c r="BX165" s="10">
        <f t="shared" si="67"/>
        <v>0</v>
      </c>
      <c r="BY165" s="10">
        <f t="shared" si="67"/>
        <v>0</v>
      </c>
      <c r="BZ165" s="10">
        <f t="shared" si="67"/>
        <v>0</v>
      </c>
    </row>
    <row r="166" spans="1:78">
      <c r="A166">
        <f>Grades!A166</f>
        <v>0</v>
      </c>
      <c r="B166">
        <f>Grades!B166</f>
        <v>0</v>
      </c>
      <c r="C166">
        <f>Grades!C166</f>
        <v>0</v>
      </c>
      <c r="D166" s="9">
        <f t="shared" si="53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4"/>
        <v>0</v>
      </c>
      <c r="AC166" s="10">
        <f t="shared" si="55"/>
        <v>0</v>
      </c>
      <c r="AD166" s="10">
        <f t="shared" si="56"/>
        <v>0</v>
      </c>
      <c r="AE166" s="10">
        <f t="shared" si="57"/>
        <v>0</v>
      </c>
      <c r="AF166" s="10">
        <f t="shared" si="58"/>
        <v>0</v>
      </c>
      <c r="AG166" s="10">
        <f t="shared" si="59"/>
        <v>0</v>
      </c>
      <c r="AH166" s="10">
        <f t="shared" si="60"/>
        <v>0</v>
      </c>
      <c r="AI166" s="10">
        <f t="shared" si="61"/>
        <v>0</v>
      </c>
      <c r="AJ166" s="10">
        <f t="shared" si="62"/>
        <v>0</v>
      </c>
      <c r="AK166" s="10">
        <f t="shared" si="63"/>
        <v>0</v>
      </c>
      <c r="AL166" s="10">
        <f t="shared" si="64"/>
        <v>0</v>
      </c>
      <c r="AM166" s="10">
        <f t="shared" si="65"/>
        <v>0</v>
      </c>
      <c r="BC166" s="10">
        <f t="shared" si="68"/>
        <v>0</v>
      </c>
      <c r="BD166" s="10">
        <f t="shared" si="68"/>
        <v>0</v>
      </c>
      <c r="BE166" s="10">
        <f t="shared" si="68"/>
        <v>0</v>
      </c>
      <c r="BF166" s="10">
        <f t="shared" si="68"/>
        <v>0</v>
      </c>
      <c r="BG166" s="10">
        <f t="shared" si="68"/>
        <v>0</v>
      </c>
      <c r="BH166" s="10">
        <f t="shared" si="68"/>
        <v>0</v>
      </c>
      <c r="BI166" s="10">
        <f t="shared" si="68"/>
        <v>0</v>
      </c>
      <c r="BJ166" s="10">
        <f t="shared" si="68"/>
        <v>0</v>
      </c>
      <c r="BK166" s="10">
        <f t="shared" si="68"/>
        <v>0</v>
      </c>
      <c r="BL166" s="10">
        <f t="shared" si="68"/>
        <v>0</v>
      </c>
      <c r="BM166" s="10">
        <f t="shared" si="68"/>
        <v>0</v>
      </c>
      <c r="BN166" s="10">
        <f t="shared" si="68"/>
        <v>0</v>
      </c>
      <c r="BO166" s="10">
        <f t="shared" si="68"/>
        <v>0</v>
      </c>
      <c r="BP166" s="10">
        <f t="shared" si="68"/>
        <v>0</v>
      </c>
      <c r="BQ166" s="10">
        <f t="shared" si="68"/>
        <v>0</v>
      </c>
      <c r="BR166" s="10">
        <f t="shared" si="68"/>
        <v>0</v>
      </c>
      <c r="BS166" s="10">
        <f t="shared" si="67"/>
        <v>0</v>
      </c>
      <c r="BT166" s="10">
        <f t="shared" si="67"/>
        <v>0</v>
      </c>
      <c r="BU166" s="10">
        <f t="shared" si="67"/>
        <v>0</v>
      </c>
      <c r="BV166" s="10">
        <f t="shared" si="67"/>
        <v>0</v>
      </c>
      <c r="BW166" s="10">
        <f t="shared" si="67"/>
        <v>0</v>
      </c>
      <c r="BX166" s="10">
        <f t="shared" si="67"/>
        <v>0</v>
      </c>
      <c r="BY166" s="10">
        <f t="shared" si="67"/>
        <v>0</v>
      </c>
      <c r="BZ166" s="10">
        <f t="shared" si="67"/>
        <v>0</v>
      </c>
    </row>
    <row r="167" spans="1:78">
      <c r="A167">
        <f>Grades!A167</f>
        <v>0</v>
      </c>
      <c r="B167">
        <f>Grades!B167</f>
        <v>0</v>
      </c>
      <c r="C167">
        <f>Grades!C167</f>
        <v>0</v>
      </c>
      <c r="D167" s="9">
        <f t="shared" si="53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4"/>
        <v>0</v>
      </c>
      <c r="AC167" s="10">
        <f t="shared" si="55"/>
        <v>0</v>
      </c>
      <c r="AD167" s="10">
        <f t="shared" si="56"/>
        <v>0</v>
      </c>
      <c r="AE167" s="10">
        <f t="shared" si="57"/>
        <v>0</v>
      </c>
      <c r="AF167" s="10">
        <f t="shared" si="58"/>
        <v>0</v>
      </c>
      <c r="AG167" s="10">
        <f t="shared" si="59"/>
        <v>0</v>
      </c>
      <c r="AH167" s="10">
        <f t="shared" si="60"/>
        <v>0</v>
      </c>
      <c r="AI167" s="10">
        <f t="shared" si="61"/>
        <v>0</v>
      </c>
      <c r="AJ167" s="10">
        <f t="shared" si="62"/>
        <v>0</v>
      </c>
      <c r="AK167" s="10">
        <f t="shared" si="63"/>
        <v>0</v>
      </c>
      <c r="AL167" s="10">
        <f t="shared" si="64"/>
        <v>0</v>
      </c>
      <c r="AM167" s="10">
        <f t="shared" si="65"/>
        <v>0</v>
      </c>
      <c r="BC167" s="10">
        <f t="shared" si="68"/>
        <v>0</v>
      </c>
      <c r="BD167" s="10">
        <f t="shared" si="68"/>
        <v>0</v>
      </c>
      <c r="BE167" s="10">
        <f t="shared" si="68"/>
        <v>0</v>
      </c>
      <c r="BF167" s="10">
        <f t="shared" si="68"/>
        <v>0</v>
      </c>
      <c r="BG167" s="10">
        <f t="shared" si="68"/>
        <v>0</v>
      </c>
      <c r="BH167" s="10">
        <f t="shared" si="68"/>
        <v>0</v>
      </c>
      <c r="BI167" s="10">
        <f t="shared" si="68"/>
        <v>0</v>
      </c>
      <c r="BJ167" s="10">
        <f t="shared" si="68"/>
        <v>0</v>
      </c>
      <c r="BK167" s="10">
        <f t="shared" si="68"/>
        <v>0</v>
      </c>
      <c r="BL167" s="10">
        <f t="shared" si="68"/>
        <v>0</v>
      </c>
      <c r="BM167" s="10">
        <f t="shared" si="68"/>
        <v>0</v>
      </c>
      <c r="BN167" s="10">
        <f t="shared" si="68"/>
        <v>0</v>
      </c>
      <c r="BO167" s="10">
        <f t="shared" si="68"/>
        <v>0</v>
      </c>
      <c r="BP167" s="10">
        <f t="shared" si="68"/>
        <v>0</v>
      </c>
      <c r="BQ167" s="10">
        <f t="shared" si="68"/>
        <v>0</v>
      </c>
      <c r="BR167" s="10">
        <f t="shared" si="68"/>
        <v>0</v>
      </c>
      <c r="BS167" s="10">
        <f t="shared" si="67"/>
        <v>0</v>
      </c>
      <c r="BT167" s="10">
        <f t="shared" si="67"/>
        <v>0</v>
      </c>
      <c r="BU167" s="10">
        <f t="shared" si="67"/>
        <v>0</v>
      </c>
      <c r="BV167" s="10">
        <f t="shared" si="67"/>
        <v>0</v>
      </c>
      <c r="BW167" s="10">
        <f t="shared" si="67"/>
        <v>0</v>
      </c>
      <c r="BX167" s="10">
        <f t="shared" si="67"/>
        <v>0</v>
      </c>
      <c r="BY167" s="10">
        <f t="shared" si="67"/>
        <v>0</v>
      </c>
      <c r="BZ167" s="10">
        <f t="shared" si="67"/>
        <v>0</v>
      </c>
    </row>
    <row r="168" spans="1:78">
      <c r="A168">
        <f>Grades!A168</f>
        <v>0</v>
      </c>
      <c r="B168">
        <f>Grades!B168</f>
        <v>0</v>
      </c>
      <c r="C168">
        <f>Grades!C168</f>
        <v>0</v>
      </c>
      <c r="D168" s="9">
        <f t="shared" si="53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4"/>
        <v>0</v>
      </c>
      <c r="AC168" s="10">
        <f t="shared" si="55"/>
        <v>0</v>
      </c>
      <c r="AD168" s="10">
        <f t="shared" si="56"/>
        <v>0</v>
      </c>
      <c r="AE168" s="10">
        <f t="shared" si="57"/>
        <v>0</v>
      </c>
      <c r="AF168" s="10">
        <f t="shared" si="58"/>
        <v>0</v>
      </c>
      <c r="AG168" s="10">
        <f t="shared" si="59"/>
        <v>0</v>
      </c>
      <c r="AH168" s="10">
        <f t="shared" si="60"/>
        <v>0</v>
      </c>
      <c r="AI168" s="10">
        <f t="shared" si="61"/>
        <v>0</v>
      </c>
      <c r="AJ168" s="10">
        <f t="shared" si="62"/>
        <v>0</v>
      </c>
      <c r="AK168" s="10">
        <f t="shared" si="63"/>
        <v>0</v>
      </c>
      <c r="AL168" s="10">
        <f t="shared" si="64"/>
        <v>0</v>
      </c>
      <c r="AM168" s="10">
        <f t="shared" si="65"/>
        <v>0</v>
      </c>
      <c r="BC168" s="10">
        <f t="shared" si="68"/>
        <v>0</v>
      </c>
      <c r="BD168" s="10">
        <f t="shared" si="68"/>
        <v>0</v>
      </c>
      <c r="BE168" s="10">
        <f t="shared" si="68"/>
        <v>0</v>
      </c>
      <c r="BF168" s="10">
        <f t="shared" si="68"/>
        <v>0</v>
      </c>
      <c r="BG168" s="10">
        <f t="shared" si="68"/>
        <v>0</v>
      </c>
      <c r="BH168" s="10">
        <f t="shared" si="68"/>
        <v>0</v>
      </c>
      <c r="BI168" s="10">
        <f t="shared" si="68"/>
        <v>0</v>
      </c>
      <c r="BJ168" s="10">
        <f t="shared" si="68"/>
        <v>0</v>
      </c>
      <c r="BK168" s="10">
        <f t="shared" si="68"/>
        <v>0</v>
      </c>
      <c r="BL168" s="10">
        <f t="shared" si="68"/>
        <v>0</v>
      </c>
      <c r="BM168" s="10">
        <f t="shared" si="68"/>
        <v>0</v>
      </c>
      <c r="BN168" s="10">
        <f t="shared" si="68"/>
        <v>0</v>
      </c>
      <c r="BO168" s="10">
        <f t="shared" si="68"/>
        <v>0</v>
      </c>
      <c r="BP168" s="10">
        <f t="shared" si="68"/>
        <v>0</v>
      </c>
      <c r="BQ168" s="10">
        <f t="shared" si="68"/>
        <v>0</v>
      </c>
      <c r="BR168" s="10">
        <f t="shared" si="68"/>
        <v>0</v>
      </c>
      <c r="BS168" s="10">
        <f t="shared" si="67"/>
        <v>0</v>
      </c>
      <c r="BT168" s="10">
        <f t="shared" si="67"/>
        <v>0</v>
      </c>
      <c r="BU168" s="10">
        <f t="shared" si="67"/>
        <v>0</v>
      </c>
      <c r="BV168" s="10">
        <f t="shared" si="67"/>
        <v>0</v>
      </c>
      <c r="BW168" s="10">
        <f t="shared" si="67"/>
        <v>0</v>
      </c>
      <c r="BX168" s="10">
        <f t="shared" si="67"/>
        <v>0</v>
      </c>
      <c r="BY168" s="10">
        <f t="shared" si="67"/>
        <v>0</v>
      </c>
      <c r="BZ168" s="10">
        <f t="shared" si="67"/>
        <v>0</v>
      </c>
    </row>
    <row r="169" spans="1:78">
      <c r="A169">
        <f>Grades!A169</f>
        <v>0</v>
      </c>
      <c r="B169">
        <f>Grades!B169</f>
        <v>0</v>
      </c>
      <c r="C169">
        <f>Grades!C169</f>
        <v>0</v>
      </c>
      <c r="D169" s="9">
        <f t="shared" si="53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4"/>
        <v>0</v>
      </c>
      <c r="AC169" s="10">
        <f t="shared" si="55"/>
        <v>0</v>
      </c>
      <c r="AD169" s="10">
        <f t="shared" si="56"/>
        <v>0</v>
      </c>
      <c r="AE169" s="10">
        <f t="shared" si="57"/>
        <v>0</v>
      </c>
      <c r="AF169" s="10">
        <f t="shared" si="58"/>
        <v>0</v>
      </c>
      <c r="AG169" s="10">
        <f t="shared" si="59"/>
        <v>0</v>
      </c>
      <c r="AH169" s="10">
        <f t="shared" si="60"/>
        <v>0</v>
      </c>
      <c r="AI169" s="10">
        <f t="shared" si="61"/>
        <v>0</v>
      </c>
      <c r="AJ169" s="10">
        <f t="shared" si="62"/>
        <v>0</v>
      </c>
      <c r="AK169" s="10">
        <f t="shared" si="63"/>
        <v>0</v>
      </c>
      <c r="AL169" s="10">
        <f t="shared" si="64"/>
        <v>0</v>
      </c>
      <c r="AM169" s="10">
        <f t="shared" si="65"/>
        <v>0</v>
      </c>
      <c r="BC169" s="10">
        <f t="shared" si="68"/>
        <v>0</v>
      </c>
      <c r="BD169" s="10">
        <f t="shared" si="68"/>
        <v>0</v>
      </c>
      <c r="BE169" s="10">
        <f t="shared" si="68"/>
        <v>0</v>
      </c>
      <c r="BF169" s="10">
        <f t="shared" si="68"/>
        <v>0</v>
      </c>
      <c r="BG169" s="10">
        <f t="shared" si="68"/>
        <v>0</v>
      </c>
      <c r="BH169" s="10">
        <f t="shared" si="68"/>
        <v>0</v>
      </c>
      <c r="BI169" s="10">
        <f t="shared" si="68"/>
        <v>0</v>
      </c>
      <c r="BJ169" s="10">
        <f t="shared" si="68"/>
        <v>0</v>
      </c>
      <c r="BK169" s="10">
        <f t="shared" si="68"/>
        <v>0</v>
      </c>
      <c r="BL169" s="10">
        <f t="shared" si="68"/>
        <v>0</v>
      </c>
      <c r="BM169" s="10">
        <f t="shared" si="68"/>
        <v>0</v>
      </c>
      <c r="BN169" s="10">
        <f t="shared" si="68"/>
        <v>0</v>
      </c>
      <c r="BO169" s="10">
        <f t="shared" si="68"/>
        <v>0</v>
      </c>
      <c r="BP169" s="10">
        <f t="shared" si="68"/>
        <v>0</v>
      </c>
      <c r="BQ169" s="10">
        <f t="shared" si="68"/>
        <v>0</v>
      </c>
      <c r="BR169" s="10">
        <f t="shared" si="68"/>
        <v>0</v>
      </c>
      <c r="BS169" s="10">
        <f t="shared" si="67"/>
        <v>0</v>
      </c>
      <c r="BT169" s="10">
        <f t="shared" si="67"/>
        <v>0</v>
      </c>
      <c r="BU169" s="10">
        <f t="shared" si="67"/>
        <v>0</v>
      </c>
      <c r="BV169" s="10">
        <f t="shared" si="67"/>
        <v>0</v>
      </c>
      <c r="BW169" s="10">
        <f t="shared" si="67"/>
        <v>0</v>
      </c>
      <c r="BX169" s="10">
        <f t="shared" si="67"/>
        <v>0</v>
      </c>
      <c r="BY169" s="10">
        <f t="shared" si="67"/>
        <v>0</v>
      </c>
      <c r="BZ169" s="10">
        <f t="shared" si="67"/>
        <v>0</v>
      </c>
    </row>
    <row r="170" spans="1:78">
      <c r="A170">
        <f>Grades!A170</f>
        <v>0</v>
      </c>
      <c r="B170">
        <f>Grades!B170</f>
        <v>0</v>
      </c>
      <c r="C170">
        <f>Grades!C170</f>
        <v>0</v>
      </c>
      <c r="D170" s="9">
        <f t="shared" si="53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4"/>
        <v>0</v>
      </c>
      <c r="AC170" s="10">
        <f t="shared" si="55"/>
        <v>0</v>
      </c>
      <c r="AD170" s="10">
        <f t="shared" si="56"/>
        <v>0</v>
      </c>
      <c r="AE170" s="10">
        <f t="shared" si="57"/>
        <v>0</v>
      </c>
      <c r="AF170" s="10">
        <f t="shared" si="58"/>
        <v>0</v>
      </c>
      <c r="AG170" s="10">
        <f t="shared" si="59"/>
        <v>0</v>
      </c>
      <c r="AH170" s="10">
        <f t="shared" si="60"/>
        <v>0</v>
      </c>
      <c r="AI170" s="10">
        <f t="shared" si="61"/>
        <v>0</v>
      </c>
      <c r="AJ170" s="10">
        <f t="shared" si="62"/>
        <v>0</v>
      </c>
      <c r="AK170" s="10">
        <f t="shared" si="63"/>
        <v>0</v>
      </c>
      <c r="AL170" s="10">
        <f t="shared" si="64"/>
        <v>0</v>
      </c>
      <c r="AM170" s="10">
        <f t="shared" si="65"/>
        <v>0</v>
      </c>
      <c r="BC170" s="10">
        <f t="shared" si="68"/>
        <v>0</v>
      </c>
      <c r="BD170" s="10">
        <f t="shared" si="68"/>
        <v>0</v>
      </c>
      <c r="BE170" s="10">
        <f t="shared" si="68"/>
        <v>0</v>
      </c>
      <c r="BF170" s="10">
        <f t="shared" si="68"/>
        <v>0</v>
      </c>
      <c r="BG170" s="10">
        <f t="shared" si="68"/>
        <v>0</v>
      </c>
      <c r="BH170" s="10">
        <f t="shared" si="68"/>
        <v>0</v>
      </c>
      <c r="BI170" s="10">
        <f t="shared" si="68"/>
        <v>0</v>
      </c>
      <c r="BJ170" s="10">
        <f t="shared" si="68"/>
        <v>0</v>
      </c>
      <c r="BK170" s="10">
        <f t="shared" si="68"/>
        <v>0</v>
      </c>
      <c r="BL170" s="10">
        <f t="shared" si="68"/>
        <v>0</v>
      </c>
      <c r="BM170" s="10">
        <f t="shared" si="68"/>
        <v>0</v>
      </c>
      <c r="BN170" s="10">
        <f t="shared" si="68"/>
        <v>0</v>
      </c>
      <c r="BO170" s="10">
        <f t="shared" si="68"/>
        <v>0</v>
      </c>
      <c r="BP170" s="10">
        <f t="shared" si="68"/>
        <v>0</v>
      </c>
      <c r="BQ170" s="10">
        <f t="shared" si="68"/>
        <v>0</v>
      </c>
      <c r="BR170" s="10">
        <f t="shared" si="68"/>
        <v>0</v>
      </c>
      <c r="BS170" s="10">
        <f t="shared" si="67"/>
        <v>0</v>
      </c>
      <c r="BT170" s="10">
        <f t="shared" si="67"/>
        <v>0</v>
      </c>
      <c r="BU170" s="10">
        <f t="shared" si="67"/>
        <v>0</v>
      </c>
      <c r="BV170" s="10">
        <f t="shared" si="67"/>
        <v>0</v>
      </c>
      <c r="BW170" s="10">
        <f t="shared" si="67"/>
        <v>0</v>
      </c>
      <c r="BX170" s="10">
        <f t="shared" si="67"/>
        <v>0</v>
      </c>
      <c r="BY170" s="10">
        <f t="shared" si="67"/>
        <v>0</v>
      </c>
      <c r="BZ170" s="10">
        <f t="shared" si="67"/>
        <v>0</v>
      </c>
    </row>
    <row r="171" spans="1:78">
      <c r="A171">
        <f>Grades!A171</f>
        <v>0</v>
      </c>
      <c r="B171">
        <f>Grades!B171</f>
        <v>0</v>
      </c>
      <c r="C171">
        <f>Grades!C171</f>
        <v>0</v>
      </c>
      <c r="D171" s="9">
        <f t="shared" si="53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4"/>
        <v>0</v>
      </c>
      <c r="AC171" s="10">
        <f t="shared" si="55"/>
        <v>0</v>
      </c>
      <c r="AD171" s="10">
        <f t="shared" si="56"/>
        <v>0</v>
      </c>
      <c r="AE171" s="10">
        <f t="shared" si="57"/>
        <v>0</v>
      </c>
      <c r="AF171" s="10">
        <f t="shared" si="58"/>
        <v>0</v>
      </c>
      <c r="AG171" s="10">
        <f t="shared" si="59"/>
        <v>0</v>
      </c>
      <c r="AH171" s="10">
        <f t="shared" si="60"/>
        <v>0</v>
      </c>
      <c r="AI171" s="10">
        <f t="shared" si="61"/>
        <v>0</v>
      </c>
      <c r="AJ171" s="10">
        <f t="shared" si="62"/>
        <v>0</v>
      </c>
      <c r="AK171" s="10">
        <f t="shared" si="63"/>
        <v>0</v>
      </c>
      <c r="AL171" s="10">
        <f t="shared" si="64"/>
        <v>0</v>
      </c>
      <c r="AM171" s="10">
        <f t="shared" si="65"/>
        <v>0</v>
      </c>
      <c r="BC171" s="10">
        <f t="shared" si="68"/>
        <v>0</v>
      </c>
      <c r="BD171" s="10">
        <f t="shared" si="68"/>
        <v>0</v>
      </c>
      <c r="BE171" s="10">
        <f t="shared" si="68"/>
        <v>0</v>
      </c>
      <c r="BF171" s="10">
        <f t="shared" si="68"/>
        <v>0</v>
      </c>
      <c r="BG171" s="10">
        <f t="shared" si="68"/>
        <v>0</v>
      </c>
      <c r="BH171" s="10">
        <f t="shared" si="68"/>
        <v>0</v>
      </c>
      <c r="BI171" s="10">
        <f t="shared" si="68"/>
        <v>0</v>
      </c>
      <c r="BJ171" s="10">
        <f t="shared" si="68"/>
        <v>0</v>
      </c>
      <c r="BK171" s="10">
        <f t="shared" si="68"/>
        <v>0</v>
      </c>
      <c r="BL171" s="10">
        <f t="shared" si="68"/>
        <v>0</v>
      </c>
      <c r="BM171" s="10">
        <f t="shared" si="68"/>
        <v>0</v>
      </c>
      <c r="BN171" s="10">
        <f t="shared" si="68"/>
        <v>0</v>
      </c>
      <c r="BO171" s="10">
        <f t="shared" si="68"/>
        <v>0</v>
      </c>
      <c r="BP171" s="10">
        <f t="shared" si="68"/>
        <v>0</v>
      </c>
      <c r="BQ171" s="10">
        <f t="shared" si="68"/>
        <v>0</v>
      </c>
      <c r="BR171" s="10">
        <f t="shared" ref="BR171:BZ186" si="69">IF(BR$7&gt;0,SUMIF($E$8:$Z$8,BR$6,$E171:$Z171)/BR$7,0)</f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69"/>
        <v>0</v>
      </c>
      <c r="BX171" s="10">
        <f t="shared" si="69"/>
        <v>0</v>
      </c>
      <c r="BY171" s="10">
        <f t="shared" si="69"/>
        <v>0</v>
      </c>
      <c r="BZ171" s="10">
        <f t="shared" si="69"/>
        <v>0</v>
      </c>
    </row>
    <row r="172" spans="1:78">
      <c r="A172">
        <f>Grades!A172</f>
        <v>0</v>
      </c>
      <c r="B172">
        <f>Grades!B172</f>
        <v>0</v>
      </c>
      <c r="C172">
        <f>Grades!C172</f>
        <v>0</v>
      </c>
      <c r="D172" s="9">
        <f t="shared" si="53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4"/>
        <v>0</v>
      </c>
      <c r="AC172" s="10">
        <f t="shared" si="55"/>
        <v>0</v>
      </c>
      <c r="AD172" s="10">
        <f t="shared" si="56"/>
        <v>0</v>
      </c>
      <c r="AE172" s="10">
        <f t="shared" si="57"/>
        <v>0</v>
      </c>
      <c r="AF172" s="10">
        <f t="shared" si="58"/>
        <v>0</v>
      </c>
      <c r="AG172" s="10">
        <f t="shared" si="59"/>
        <v>0</v>
      </c>
      <c r="AH172" s="10">
        <f t="shared" si="60"/>
        <v>0</v>
      </c>
      <c r="AI172" s="10">
        <f t="shared" si="61"/>
        <v>0</v>
      </c>
      <c r="AJ172" s="10">
        <f t="shared" si="62"/>
        <v>0</v>
      </c>
      <c r="AK172" s="10">
        <f t="shared" si="63"/>
        <v>0</v>
      </c>
      <c r="AL172" s="10">
        <f t="shared" si="64"/>
        <v>0</v>
      </c>
      <c r="AM172" s="10">
        <f t="shared" si="65"/>
        <v>0</v>
      </c>
      <c r="BC172" s="10">
        <f t="shared" ref="BC172:BR187" si="70">IF(BC$7&gt;0,SUMIF($E$8:$Z$8,BC$6,$E172:$Z172)/BC$7,0)</f>
        <v>0</v>
      </c>
      <c r="BD172" s="10">
        <f t="shared" si="70"/>
        <v>0</v>
      </c>
      <c r="BE172" s="10">
        <f t="shared" si="70"/>
        <v>0</v>
      </c>
      <c r="BF172" s="10">
        <f t="shared" si="70"/>
        <v>0</v>
      </c>
      <c r="BG172" s="10">
        <f t="shared" si="70"/>
        <v>0</v>
      </c>
      <c r="BH172" s="10">
        <f t="shared" si="70"/>
        <v>0</v>
      </c>
      <c r="BI172" s="10">
        <f t="shared" si="70"/>
        <v>0</v>
      </c>
      <c r="BJ172" s="10">
        <f t="shared" si="70"/>
        <v>0</v>
      </c>
      <c r="BK172" s="10">
        <f t="shared" si="70"/>
        <v>0</v>
      </c>
      <c r="BL172" s="10">
        <f t="shared" si="70"/>
        <v>0</v>
      </c>
      <c r="BM172" s="10">
        <f t="shared" si="70"/>
        <v>0</v>
      </c>
      <c r="BN172" s="10">
        <f t="shared" si="70"/>
        <v>0</v>
      </c>
      <c r="BO172" s="10">
        <f t="shared" si="70"/>
        <v>0</v>
      </c>
      <c r="BP172" s="10">
        <f t="shared" si="70"/>
        <v>0</v>
      </c>
      <c r="BQ172" s="10">
        <f t="shared" si="70"/>
        <v>0</v>
      </c>
      <c r="BR172" s="10">
        <f t="shared" si="70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69"/>
        <v>0</v>
      </c>
      <c r="BX172" s="10">
        <f t="shared" si="69"/>
        <v>0</v>
      </c>
      <c r="BY172" s="10">
        <f t="shared" si="69"/>
        <v>0</v>
      </c>
      <c r="BZ172" s="10">
        <f t="shared" si="69"/>
        <v>0</v>
      </c>
    </row>
    <row r="173" spans="1:78">
      <c r="A173">
        <f>Grades!A173</f>
        <v>0</v>
      </c>
      <c r="B173">
        <f>Grades!B173</f>
        <v>0</v>
      </c>
      <c r="C173">
        <f>Grades!C173</f>
        <v>0</v>
      </c>
      <c r="D173" s="9">
        <f t="shared" si="53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4"/>
        <v>0</v>
      </c>
      <c r="AC173" s="10">
        <f t="shared" si="55"/>
        <v>0</v>
      </c>
      <c r="AD173" s="10">
        <f t="shared" si="56"/>
        <v>0</v>
      </c>
      <c r="AE173" s="10">
        <f t="shared" si="57"/>
        <v>0</v>
      </c>
      <c r="AF173" s="10">
        <f t="shared" si="58"/>
        <v>0</v>
      </c>
      <c r="AG173" s="10">
        <f t="shared" si="59"/>
        <v>0</v>
      </c>
      <c r="AH173" s="10">
        <f t="shared" si="60"/>
        <v>0</v>
      </c>
      <c r="AI173" s="10">
        <f t="shared" si="61"/>
        <v>0</v>
      </c>
      <c r="AJ173" s="10">
        <f t="shared" si="62"/>
        <v>0</v>
      </c>
      <c r="AK173" s="10">
        <f t="shared" si="63"/>
        <v>0</v>
      </c>
      <c r="AL173" s="10">
        <f t="shared" si="64"/>
        <v>0</v>
      </c>
      <c r="AM173" s="10">
        <f t="shared" si="65"/>
        <v>0</v>
      </c>
      <c r="BC173" s="10">
        <f t="shared" si="70"/>
        <v>0</v>
      </c>
      <c r="BD173" s="10">
        <f t="shared" si="70"/>
        <v>0</v>
      </c>
      <c r="BE173" s="10">
        <f t="shared" si="70"/>
        <v>0</v>
      </c>
      <c r="BF173" s="10">
        <f t="shared" si="70"/>
        <v>0</v>
      </c>
      <c r="BG173" s="10">
        <f t="shared" si="70"/>
        <v>0</v>
      </c>
      <c r="BH173" s="10">
        <f t="shared" si="70"/>
        <v>0</v>
      </c>
      <c r="BI173" s="10">
        <f t="shared" si="70"/>
        <v>0</v>
      </c>
      <c r="BJ173" s="10">
        <f t="shared" si="70"/>
        <v>0</v>
      </c>
      <c r="BK173" s="10">
        <f t="shared" si="70"/>
        <v>0</v>
      </c>
      <c r="BL173" s="10">
        <f t="shared" si="70"/>
        <v>0</v>
      </c>
      <c r="BM173" s="10">
        <f t="shared" si="70"/>
        <v>0</v>
      </c>
      <c r="BN173" s="10">
        <f t="shared" si="70"/>
        <v>0</v>
      </c>
      <c r="BO173" s="10">
        <f t="shared" si="70"/>
        <v>0</v>
      </c>
      <c r="BP173" s="10">
        <f t="shared" si="70"/>
        <v>0</v>
      </c>
      <c r="BQ173" s="10">
        <f t="shared" si="70"/>
        <v>0</v>
      </c>
      <c r="BR173" s="10">
        <f t="shared" si="70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69"/>
        <v>0</v>
      </c>
      <c r="BX173" s="10">
        <f t="shared" si="69"/>
        <v>0</v>
      </c>
      <c r="BY173" s="10">
        <f t="shared" si="69"/>
        <v>0</v>
      </c>
      <c r="BZ173" s="10">
        <f t="shared" si="69"/>
        <v>0</v>
      </c>
    </row>
    <row r="174" spans="1:78">
      <c r="A174">
        <f>Grades!A174</f>
        <v>0</v>
      </c>
      <c r="B174">
        <f>Grades!B174</f>
        <v>0</v>
      </c>
      <c r="C174">
        <f>Grades!C174</f>
        <v>0</v>
      </c>
      <c r="D174" s="9">
        <f t="shared" si="53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4"/>
        <v>0</v>
      </c>
      <c r="AC174" s="10">
        <f t="shared" si="55"/>
        <v>0</v>
      </c>
      <c r="AD174" s="10">
        <f t="shared" si="56"/>
        <v>0</v>
      </c>
      <c r="AE174" s="10">
        <f t="shared" si="57"/>
        <v>0</v>
      </c>
      <c r="AF174" s="10">
        <f t="shared" si="58"/>
        <v>0</v>
      </c>
      <c r="AG174" s="10">
        <f t="shared" si="59"/>
        <v>0</v>
      </c>
      <c r="AH174" s="10">
        <f t="shared" si="60"/>
        <v>0</v>
      </c>
      <c r="AI174" s="10">
        <f t="shared" si="61"/>
        <v>0</v>
      </c>
      <c r="AJ174" s="10">
        <f t="shared" si="62"/>
        <v>0</v>
      </c>
      <c r="AK174" s="10">
        <f t="shared" si="63"/>
        <v>0</v>
      </c>
      <c r="AL174" s="10">
        <f t="shared" si="64"/>
        <v>0</v>
      </c>
      <c r="AM174" s="10">
        <f t="shared" si="65"/>
        <v>0</v>
      </c>
      <c r="BC174" s="10">
        <f t="shared" si="70"/>
        <v>0</v>
      </c>
      <c r="BD174" s="10">
        <f t="shared" si="70"/>
        <v>0</v>
      </c>
      <c r="BE174" s="10">
        <f t="shared" si="70"/>
        <v>0</v>
      </c>
      <c r="BF174" s="10">
        <f t="shared" si="70"/>
        <v>0</v>
      </c>
      <c r="BG174" s="10">
        <f t="shared" si="70"/>
        <v>0</v>
      </c>
      <c r="BH174" s="10">
        <f t="shared" si="70"/>
        <v>0</v>
      </c>
      <c r="BI174" s="10">
        <f t="shared" si="70"/>
        <v>0</v>
      </c>
      <c r="BJ174" s="10">
        <f t="shared" si="70"/>
        <v>0</v>
      </c>
      <c r="BK174" s="10">
        <f t="shared" si="70"/>
        <v>0</v>
      </c>
      <c r="BL174" s="10">
        <f t="shared" si="70"/>
        <v>0</v>
      </c>
      <c r="BM174" s="10">
        <f t="shared" si="70"/>
        <v>0</v>
      </c>
      <c r="BN174" s="10">
        <f t="shared" si="70"/>
        <v>0</v>
      </c>
      <c r="BO174" s="10">
        <f t="shared" si="70"/>
        <v>0</v>
      </c>
      <c r="BP174" s="10">
        <f t="shared" si="70"/>
        <v>0</v>
      </c>
      <c r="BQ174" s="10">
        <f t="shared" si="70"/>
        <v>0</v>
      </c>
      <c r="BR174" s="10">
        <f t="shared" si="70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69"/>
        <v>0</v>
      </c>
      <c r="BX174" s="10">
        <f t="shared" si="69"/>
        <v>0</v>
      </c>
      <c r="BY174" s="10">
        <f t="shared" si="69"/>
        <v>0</v>
      </c>
      <c r="BZ174" s="10">
        <f t="shared" si="69"/>
        <v>0</v>
      </c>
    </row>
    <row r="175" spans="1:78">
      <c r="A175">
        <f>Grades!A175</f>
        <v>0</v>
      </c>
      <c r="B175">
        <f>Grades!B175</f>
        <v>0</v>
      </c>
      <c r="C175">
        <f>Grades!C175</f>
        <v>0</v>
      </c>
      <c r="D175" s="9">
        <f t="shared" si="53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4"/>
        <v>0</v>
      </c>
      <c r="AC175" s="10">
        <f t="shared" si="55"/>
        <v>0</v>
      </c>
      <c r="AD175" s="10">
        <f t="shared" si="56"/>
        <v>0</v>
      </c>
      <c r="AE175" s="10">
        <f t="shared" si="57"/>
        <v>0</v>
      </c>
      <c r="AF175" s="10">
        <f t="shared" si="58"/>
        <v>0</v>
      </c>
      <c r="AG175" s="10">
        <f t="shared" si="59"/>
        <v>0</v>
      </c>
      <c r="AH175" s="10">
        <f t="shared" si="60"/>
        <v>0</v>
      </c>
      <c r="AI175" s="10">
        <f t="shared" si="61"/>
        <v>0</v>
      </c>
      <c r="AJ175" s="10">
        <f t="shared" si="62"/>
        <v>0</v>
      </c>
      <c r="AK175" s="10">
        <f t="shared" si="63"/>
        <v>0</v>
      </c>
      <c r="AL175" s="10">
        <f t="shared" si="64"/>
        <v>0</v>
      </c>
      <c r="AM175" s="10">
        <f t="shared" si="65"/>
        <v>0</v>
      </c>
      <c r="BC175" s="10">
        <f t="shared" si="70"/>
        <v>0</v>
      </c>
      <c r="BD175" s="10">
        <f t="shared" si="70"/>
        <v>0</v>
      </c>
      <c r="BE175" s="10">
        <f t="shared" si="70"/>
        <v>0</v>
      </c>
      <c r="BF175" s="10">
        <f t="shared" si="70"/>
        <v>0</v>
      </c>
      <c r="BG175" s="10">
        <f t="shared" si="70"/>
        <v>0</v>
      </c>
      <c r="BH175" s="10">
        <f t="shared" si="70"/>
        <v>0</v>
      </c>
      <c r="BI175" s="10">
        <f t="shared" si="70"/>
        <v>0</v>
      </c>
      <c r="BJ175" s="10">
        <f t="shared" si="70"/>
        <v>0</v>
      </c>
      <c r="BK175" s="10">
        <f t="shared" si="70"/>
        <v>0</v>
      </c>
      <c r="BL175" s="10">
        <f t="shared" si="70"/>
        <v>0</v>
      </c>
      <c r="BM175" s="10">
        <f t="shared" si="70"/>
        <v>0</v>
      </c>
      <c r="BN175" s="10">
        <f t="shared" si="70"/>
        <v>0</v>
      </c>
      <c r="BO175" s="10">
        <f t="shared" si="70"/>
        <v>0</v>
      </c>
      <c r="BP175" s="10">
        <f t="shared" si="70"/>
        <v>0</v>
      </c>
      <c r="BQ175" s="10">
        <f t="shared" si="70"/>
        <v>0</v>
      </c>
      <c r="BR175" s="10">
        <f t="shared" si="70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69"/>
        <v>0</v>
      </c>
      <c r="BX175" s="10">
        <f t="shared" si="69"/>
        <v>0</v>
      </c>
      <c r="BY175" s="10">
        <f t="shared" si="69"/>
        <v>0</v>
      </c>
      <c r="BZ175" s="10">
        <f t="shared" si="69"/>
        <v>0</v>
      </c>
    </row>
    <row r="176" spans="1:78">
      <c r="A176">
        <f>Grades!A176</f>
        <v>0</v>
      </c>
      <c r="B176">
        <f>Grades!B176</f>
        <v>0</v>
      </c>
      <c r="C176">
        <f>Grades!C176</f>
        <v>0</v>
      </c>
      <c r="D176" s="9">
        <f t="shared" si="53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4"/>
        <v>0</v>
      </c>
      <c r="AC176" s="10">
        <f t="shared" si="55"/>
        <v>0</v>
      </c>
      <c r="AD176" s="10">
        <f t="shared" si="56"/>
        <v>0</v>
      </c>
      <c r="AE176" s="10">
        <f t="shared" si="57"/>
        <v>0</v>
      </c>
      <c r="AF176" s="10">
        <f t="shared" si="58"/>
        <v>0</v>
      </c>
      <c r="AG176" s="10">
        <f t="shared" si="59"/>
        <v>0</v>
      </c>
      <c r="AH176" s="10">
        <f t="shared" si="60"/>
        <v>0</v>
      </c>
      <c r="AI176" s="10">
        <f t="shared" si="61"/>
        <v>0</v>
      </c>
      <c r="AJ176" s="10">
        <f t="shared" si="62"/>
        <v>0</v>
      </c>
      <c r="AK176" s="10">
        <f t="shared" si="63"/>
        <v>0</v>
      </c>
      <c r="AL176" s="10">
        <f t="shared" si="64"/>
        <v>0</v>
      </c>
      <c r="AM176" s="10">
        <f t="shared" si="65"/>
        <v>0</v>
      </c>
      <c r="BC176" s="10">
        <f t="shared" si="70"/>
        <v>0</v>
      </c>
      <c r="BD176" s="10">
        <f t="shared" si="70"/>
        <v>0</v>
      </c>
      <c r="BE176" s="10">
        <f t="shared" si="70"/>
        <v>0</v>
      </c>
      <c r="BF176" s="10">
        <f t="shared" si="70"/>
        <v>0</v>
      </c>
      <c r="BG176" s="10">
        <f t="shared" si="70"/>
        <v>0</v>
      </c>
      <c r="BH176" s="10">
        <f t="shared" si="70"/>
        <v>0</v>
      </c>
      <c r="BI176" s="10">
        <f t="shared" si="70"/>
        <v>0</v>
      </c>
      <c r="BJ176" s="10">
        <f t="shared" si="70"/>
        <v>0</v>
      </c>
      <c r="BK176" s="10">
        <f t="shared" si="70"/>
        <v>0</v>
      </c>
      <c r="BL176" s="10">
        <f t="shared" si="70"/>
        <v>0</v>
      </c>
      <c r="BM176" s="10">
        <f t="shared" si="70"/>
        <v>0</v>
      </c>
      <c r="BN176" s="10">
        <f t="shared" si="70"/>
        <v>0</v>
      </c>
      <c r="BO176" s="10">
        <f t="shared" si="70"/>
        <v>0</v>
      </c>
      <c r="BP176" s="10">
        <f t="shared" si="70"/>
        <v>0</v>
      </c>
      <c r="BQ176" s="10">
        <f t="shared" si="70"/>
        <v>0</v>
      </c>
      <c r="BR176" s="10">
        <f t="shared" si="70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69"/>
        <v>0</v>
      </c>
      <c r="BX176" s="10">
        <f t="shared" si="69"/>
        <v>0</v>
      </c>
      <c r="BY176" s="10">
        <f t="shared" si="69"/>
        <v>0</v>
      </c>
      <c r="BZ176" s="10">
        <f t="shared" si="69"/>
        <v>0</v>
      </c>
    </row>
    <row r="177" spans="1:78">
      <c r="A177">
        <f>Grades!A177</f>
        <v>0</v>
      </c>
      <c r="B177">
        <f>Grades!B177</f>
        <v>0</v>
      </c>
      <c r="C177">
        <f>Grades!C177</f>
        <v>0</v>
      </c>
      <c r="D177" s="9">
        <f t="shared" si="53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4"/>
        <v>0</v>
      </c>
      <c r="AC177" s="10">
        <f t="shared" si="55"/>
        <v>0</v>
      </c>
      <c r="AD177" s="10">
        <f t="shared" si="56"/>
        <v>0</v>
      </c>
      <c r="AE177" s="10">
        <f t="shared" si="57"/>
        <v>0</v>
      </c>
      <c r="AF177" s="10">
        <f t="shared" si="58"/>
        <v>0</v>
      </c>
      <c r="AG177" s="10">
        <f t="shared" si="59"/>
        <v>0</v>
      </c>
      <c r="AH177" s="10">
        <f t="shared" si="60"/>
        <v>0</v>
      </c>
      <c r="AI177" s="10">
        <f t="shared" si="61"/>
        <v>0</v>
      </c>
      <c r="AJ177" s="10">
        <f t="shared" si="62"/>
        <v>0</v>
      </c>
      <c r="AK177" s="10">
        <f t="shared" si="63"/>
        <v>0</v>
      </c>
      <c r="AL177" s="10">
        <f t="shared" si="64"/>
        <v>0</v>
      </c>
      <c r="AM177" s="10">
        <f t="shared" si="65"/>
        <v>0</v>
      </c>
      <c r="BC177" s="10">
        <f t="shared" si="70"/>
        <v>0</v>
      </c>
      <c r="BD177" s="10">
        <f t="shared" si="70"/>
        <v>0</v>
      </c>
      <c r="BE177" s="10">
        <f t="shared" si="70"/>
        <v>0</v>
      </c>
      <c r="BF177" s="10">
        <f t="shared" si="70"/>
        <v>0</v>
      </c>
      <c r="BG177" s="10">
        <f t="shared" si="70"/>
        <v>0</v>
      </c>
      <c r="BH177" s="10">
        <f t="shared" si="70"/>
        <v>0</v>
      </c>
      <c r="BI177" s="10">
        <f t="shared" si="70"/>
        <v>0</v>
      </c>
      <c r="BJ177" s="10">
        <f t="shared" si="70"/>
        <v>0</v>
      </c>
      <c r="BK177" s="10">
        <f t="shared" si="70"/>
        <v>0</v>
      </c>
      <c r="BL177" s="10">
        <f t="shared" si="70"/>
        <v>0</v>
      </c>
      <c r="BM177" s="10">
        <f t="shared" si="70"/>
        <v>0</v>
      </c>
      <c r="BN177" s="10">
        <f t="shared" si="70"/>
        <v>0</v>
      </c>
      <c r="BO177" s="10">
        <f t="shared" si="70"/>
        <v>0</v>
      </c>
      <c r="BP177" s="10">
        <f t="shared" si="70"/>
        <v>0</v>
      </c>
      <c r="BQ177" s="10">
        <f t="shared" si="70"/>
        <v>0</v>
      </c>
      <c r="BR177" s="10">
        <f t="shared" si="70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69"/>
        <v>0</v>
      </c>
      <c r="BX177" s="10">
        <f t="shared" si="69"/>
        <v>0</v>
      </c>
      <c r="BY177" s="10">
        <f t="shared" si="69"/>
        <v>0</v>
      </c>
      <c r="BZ177" s="10">
        <f t="shared" si="69"/>
        <v>0</v>
      </c>
    </row>
    <row r="178" spans="1:78">
      <c r="A178">
        <f>Grades!A178</f>
        <v>0</v>
      </c>
      <c r="B178">
        <f>Grades!B178</f>
        <v>0</v>
      </c>
      <c r="C178">
        <f>Grades!C178</f>
        <v>0</v>
      </c>
      <c r="D178" s="9">
        <f t="shared" si="53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4"/>
        <v>0</v>
      </c>
      <c r="AC178" s="10">
        <f t="shared" si="55"/>
        <v>0</v>
      </c>
      <c r="AD178" s="10">
        <f t="shared" si="56"/>
        <v>0</v>
      </c>
      <c r="AE178" s="10">
        <f t="shared" si="57"/>
        <v>0</v>
      </c>
      <c r="AF178" s="10">
        <f t="shared" si="58"/>
        <v>0</v>
      </c>
      <c r="AG178" s="10">
        <f t="shared" si="59"/>
        <v>0</v>
      </c>
      <c r="AH178" s="10">
        <f t="shared" si="60"/>
        <v>0</v>
      </c>
      <c r="AI178" s="10">
        <f t="shared" si="61"/>
        <v>0</v>
      </c>
      <c r="AJ178" s="10">
        <f t="shared" si="62"/>
        <v>0</v>
      </c>
      <c r="AK178" s="10">
        <f t="shared" si="63"/>
        <v>0</v>
      </c>
      <c r="AL178" s="10">
        <f t="shared" si="64"/>
        <v>0</v>
      </c>
      <c r="AM178" s="10">
        <f t="shared" si="65"/>
        <v>0</v>
      </c>
      <c r="BC178" s="10">
        <f t="shared" si="70"/>
        <v>0</v>
      </c>
      <c r="BD178" s="10">
        <f t="shared" si="70"/>
        <v>0</v>
      </c>
      <c r="BE178" s="10">
        <f t="shared" si="70"/>
        <v>0</v>
      </c>
      <c r="BF178" s="10">
        <f t="shared" si="70"/>
        <v>0</v>
      </c>
      <c r="BG178" s="10">
        <f t="shared" si="70"/>
        <v>0</v>
      </c>
      <c r="BH178" s="10">
        <f t="shared" si="70"/>
        <v>0</v>
      </c>
      <c r="BI178" s="10">
        <f t="shared" si="70"/>
        <v>0</v>
      </c>
      <c r="BJ178" s="10">
        <f t="shared" si="70"/>
        <v>0</v>
      </c>
      <c r="BK178" s="10">
        <f t="shared" si="70"/>
        <v>0</v>
      </c>
      <c r="BL178" s="10">
        <f t="shared" si="70"/>
        <v>0</v>
      </c>
      <c r="BM178" s="10">
        <f t="shared" si="70"/>
        <v>0</v>
      </c>
      <c r="BN178" s="10">
        <f t="shared" si="70"/>
        <v>0</v>
      </c>
      <c r="BO178" s="10">
        <f t="shared" si="70"/>
        <v>0</v>
      </c>
      <c r="BP178" s="10">
        <f t="shared" si="70"/>
        <v>0</v>
      </c>
      <c r="BQ178" s="10">
        <f t="shared" si="70"/>
        <v>0</v>
      </c>
      <c r="BR178" s="10">
        <f t="shared" si="70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69"/>
        <v>0</v>
      </c>
      <c r="BX178" s="10">
        <f t="shared" si="69"/>
        <v>0</v>
      </c>
      <c r="BY178" s="10">
        <f t="shared" si="69"/>
        <v>0</v>
      </c>
      <c r="BZ178" s="10">
        <f t="shared" si="69"/>
        <v>0</v>
      </c>
    </row>
    <row r="179" spans="1:78">
      <c r="A179">
        <f>Grades!A179</f>
        <v>0</v>
      </c>
      <c r="B179">
        <f>Grades!B179</f>
        <v>0</v>
      </c>
      <c r="C179">
        <f>Grades!C179</f>
        <v>0</v>
      </c>
      <c r="D179" s="9">
        <f t="shared" si="53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4"/>
        <v>0</v>
      </c>
      <c r="AC179" s="10">
        <f t="shared" si="55"/>
        <v>0</v>
      </c>
      <c r="AD179" s="10">
        <f t="shared" si="56"/>
        <v>0</v>
      </c>
      <c r="AE179" s="10">
        <f t="shared" si="57"/>
        <v>0</v>
      </c>
      <c r="AF179" s="10">
        <f t="shared" si="58"/>
        <v>0</v>
      </c>
      <c r="AG179" s="10">
        <f t="shared" si="59"/>
        <v>0</v>
      </c>
      <c r="AH179" s="10">
        <f t="shared" si="60"/>
        <v>0</v>
      </c>
      <c r="AI179" s="10">
        <f t="shared" si="61"/>
        <v>0</v>
      </c>
      <c r="AJ179" s="10">
        <f t="shared" si="62"/>
        <v>0</v>
      </c>
      <c r="AK179" s="10">
        <f t="shared" si="63"/>
        <v>0</v>
      </c>
      <c r="AL179" s="10">
        <f t="shared" si="64"/>
        <v>0</v>
      </c>
      <c r="AM179" s="10">
        <f t="shared" si="65"/>
        <v>0</v>
      </c>
      <c r="BC179" s="10">
        <f t="shared" si="70"/>
        <v>0</v>
      </c>
      <c r="BD179" s="10">
        <f t="shared" si="70"/>
        <v>0</v>
      </c>
      <c r="BE179" s="10">
        <f t="shared" si="70"/>
        <v>0</v>
      </c>
      <c r="BF179" s="10">
        <f t="shared" si="70"/>
        <v>0</v>
      </c>
      <c r="BG179" s="10">
        <f t="shared" si="70"/>
        <v>0</v>
      </c>
      <c r="BH179" s="10">
        <f t="shared" si="70"/>
        <v>0</v>
      </c>
      <c r="BI179" s="10">
        <f t="shared" si="70"/>
        <v>0</v>
      </c>
      <c r="BJ179" s="10">
        <f t="shared" si="70"/>
        <v>0</v>
      </c>
      <c r="BK179" s="10">
        <f t="shared" si="70"/>
        <v>0</v>
      </c>
      <c r="BL179" s="10">
        <f t="shared" si="70"/>
        <v>0</v>
      </c>
      <c r="BM179" s="10">
        <f t="shared" si="70"/>
        <v>0</v>
      </c>
      <c r="BN179" s="10">
        <f t="shared" si="70"/>
        <v>0</v>
      </c>
      <c r="BO179" s="10">
        <f t="shared" si="70"/>
        <v>0</v>
      </c>
      <c r="BP179" s="10">
        <f t="shared" si="70"/>
        <v>0</v>
      </c>
      <c r="BQ179" s="10">
        <f t="shared" si="70"/>
        <v>0</v>
      </c>
      <c r="BR179" s="10">
        <f t="shared" si="70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69"/>
        <v>0</v>
      </c>
      <c r="BX179" s="10">
        <f t="shared" si="69"/>
        <v>0</v>
      </c>
      <c r="BY179" s="10">
        <f t="shared" si="69"/>
        <v>0</v>
      </c>
      <c r="BZ179" s="10">
        <f t="shared" si="69"/>
        <v>0</v>
      </c>
    </row>
    <row r="180" spans="1:78">
      <c r="A180">
        <f>Grades!A180</f>
        <v>0</v>
      </c>
      <c r="B180">
        <f>Grades!B180</f>
        <v>0</v>
      </c>
      <c r="C180">
        <f>Grades!C180</f>
        <v>0</v>
      </c>
      <c r="D180" s="9">
        <f t="shared" si="53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4"/>
        <v>0</v>
      </c>
      <c r="AC180" s="10">
        <f t="shared" si="55"/>
        <v>0</v>
      </c>
      <c r="AD180" s="10">
        <f t="shared" si="56"/>
        <v>0</v>
      </c>
      <c r="AE180" s="10">
        <f t="shared" si="57"/>
        <v>0</v>
      </c>
      <c r="AF180" s="10">
        <f t="shared" si="58"/>
        <v>0</v>
      </c>
      <c r="AG180" s="10">
        <f t="shared" si="59"/>
        <v>0</v>
      </c>
      <c r="AH180" s="10">
        <f t="shared" si="60"/>
        <v>0</v>
      </c>
      <c r="AI180" s="10">
        <f t="shared" si="61"/>
        <v>0</v>
      </c>
      <c r="AJ180" s="10">
        <f t="shared" si="62"/>
        <v>0</v>
      </c>
      <c r="AK180" s="10">
        <f t="shared" si="63"/>
        <v>0</v>
      </c>
      <c r="AL180" s="10">
        <f t="shared" si="64"/>
        <v>0</v>
      </c>
      <c r="AM180" s="10">
        <f t="shared" si="65"/>
        <v>0</v>
      </c>
      <c r="BC180" s="10">
        <f t="shared" si="70"/>
        <v>0</v>
      </c>
      <c r="BD180" s="10">
        <f t="shared" si="70"/>
        <v>0</v>
      </c>
      <c r="BE180" s="10">
        <f t="shared" si="70"/>
        <v>0</v>
      </c>
      <c r="BF180" s="10">
        <f t="shared" si="70"/>
        <v>0</v>
      </c>
      <c r="BG180" s="10">
        <f t="shared" si="70"/>
        <v>0</v>
      </c>
      <c r="BH180" s="10">
        <f t="shared" si="70"/>
        <v>0</v>
      </c>
      <c r="BI180" s="10">
        <f t="shared" si="70"/>
        <v>0</v>
      </c>
      <c r="BJ180" s="10">
        <f t="shared" si="70"/>
        <v>0</v>
      </c>
      <c r="BK180" s="10">
        <f t="shared" si="70"/>
        <v>0</v>
      </c>
      <c r="BL180" s="10">
        <f t="shared" si="70"/>
        <v>0</v>
      </c>
      <c r="BM180" s="10">
        <f t="shared" si="70"/>
        <v>0</v>
      </c>
      <c r="BN180" s="10">
        <f t="shared" si="70"/>
        <v>0</v>
      </c>
      <c r="BO180" s="10">
        <f t="shared" si="70"/>
        <v>0</v>
      </c>
      <c r="BP180" s="10">
        <f t="shared" si="70"/>
        <v>0</v>
      </c>
      <c r="BQ180" s="10">
        <f t="shared" si="70"/>
        <v>0</v>
      </c>
      <c r="BR180" s="10">
        <f t="shared" si="70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69"/>
        <v>0</v>
      </c>
      <c r="BX180" s="10">
        <f t="shared" si="69"/>
        <v>0</v>
      </c>
      <c r="BY180" s="10">
        <f t="shared" si="69"/>
        <v>0</v>
      </c>
      <c r="BZ180" s="10">
        <f t="shared" si="69"/>
        <v>0</v>
      </c>
    </row>
    <row r="181" spans="1:78">
      <c r="A181">
        <f>Grades!A181</f>
        <v>0</v>
      </c>
      <c r="B181">
        <f>Grades!B181</f>
        <v>0</v>
      </c>
      <c r="C181">
        <f>Grades!C181</f>
        <v>0</v>
      </c>
      <c r="D181" s="9">
        <f t="shared" si="53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4"/>
        <v>0</v>
      </c>
      <c r="AC181" s="10">
        <f t="shared" si="55"/>
        <v>0</v>
      </c>
      <c r="AD181" s="10">
        <f t="shared" si="56"/>
        <v>0</v>
      </c>
      <c r="AE181" s="10">
        <f t="shared" si="57"/>
        <v>0</v>
      </c>
      <c r="AF181" s="10">
        <f t="shared" si="58"/>
        <v>0</v>
      </c>
      <c r="AG181" s="10">
        <f t="shared" si="59"/>
        <v>0</v>
      </c>
      <c r="AH181" s="10">
        <f t="shared" si="60"/>
        <v>0</v>
      </c>
      <c r="AI181" s="10">
        <f t="shared" si="61"/>
        <v>0</v>
      </c>
      <c r="AJ181" s="10">
        <f t="shared" si="62"/>
        <v>0</v>
      </c>
      <c r="AK181" s="10">
        <f t="shared" si="63"/>
        <v>0</v>
      </c>
      <c r="AL181" s="10">
        <f t="shared" si="64"/>
        <v>0</v>
      </c>
      <c r="AM181" s="10">
        <f t="shared" si="65"/>
        <v>0</v>
      </c>
      <c r="BC181" s="10">
        <f t="shared" si="70"/>
        <v>0</v>
      </c>
      <c r="BD181" s="10">
        <f t="shared" si="70"/>
        <v>0</v>
      </c>
      <c r="BE181" s="10">
        <f t="shared" si="70"/>
        <v>0</v>
      </c>
      <c r="BF181" s="10">
        <f t="shared" si="70"/>
        <v>0</v>
      </c>
      <c r="BG181" s="10">
        <f t="shared" si="70"/>
        <v>0</v>
      </c>
      <c r="BH181" s="10">
        <f t="shared" si="70"/>
        <v>0</v>
      </c>
      <c r="BI181" s="10">
        <f t="shared" si="70"/>
        <v>0</v>
      </c>
      <c r="BJ181" s="10">
        <f t="shared" si="70"/>
        <v>0</v>
      </c>
      <c r="BK181" s="10">
        <f t="shared" si="70"/>
        <v>0</v>
      </c>
      <c r="BL181" s="10">
        <f t="shared" si="70"/>
        <v>0</v>
      </c>
      <c r="BM181" s="10">
        <f t="shared" si="70"/>
        <v>0</v>
      </c>
      <c r="BN181" s="10">
        <f t="shared" si="70"/>
        <v>0</v>
      </c>
      <c r="BO181" s="10">
        <f t="shared" si="70"/>
        <v>0</v>
      </c>
      <c r="BP181" s="10">
        <f t="shared" si="70"/>
        <v>0</v>
      </c>
      <c r="BQ181" s="10">
        <f t="shared" si="70"/>
        <v>0</v>
      </c>
      <c r="BR181" s="10">
        <f t="shared" si="70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69"/>
        <v>0</v>
      </c>
      <c r="BX181" s="10">
        <f t="shared" si="69"/>
        <v>0</v>
      </c>
      <c r="BY181" s="10">
        <f t="shared" si="69"/>
        <v>0</v>
      </c>
      <c r="BZ181" s="10">
        <f t="shared" si="69"/>
        <v>0</v>
      </c>
    </row>
    <row r="182" spans="1:78">
      <c r="A182">
        <f>Grades!A182</f>
        <v>0</v>
      </c>
      <c r="B182">
        <f>Grades!B182</f>
        <v>0</v>
      </c>
      <c r="C182">
        <f>Grades!C182</f>
        <v>0</v>
      </c>
      <c r="D182" s="9">
        <f t="shared" si="53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4"/>
        <v>0</v>
      </c>
      <c r="AC182" s="10">
        <f t="shared" si="55"/>
        <v>0</v>
      </c>
      <c r="AD182" s="10">
        <f t="shared" si="56"/>
        <v>0</v>
      </c>
      <c r="AE182" s="10">
        <f t="shared" si="57"/>
        <v>0</v>
      </c>
      <c r="AF182" s="10">
        <f t="shared" si="58"/>
        <v>0</v>
      </c>
      <c r="AG182" s="10">
        <f t="shared" si="59"/>
        <v>0</v>
      </c>
      <c r="AH182" s="10">
        <f t="shared" si="60"/>
        <v>0</v>
      </c>
      <c r="AI182" s="10">
        <f t="shared" si="61"/>
        <v>0</v>
      </c>
      <c r="AJ182" s="10">
        <f t="shared" si="62"/>
        <v>0</v>
      </c>
      <c r="AK182" s="10">
        <f t="shared" si="63"/>
        <v>0</v>
      </c>
      <c r="AL182" s="10">
        <f t="shared" si="64"/>
        <v>0</v>
      </c>
      <c r="AM182" s="10">
        <f t="shared" si="65"/>
        <v>0</v>
      </c>
      <c r="BC182" s="10">
        <f t="shared" si="70"/>
        <v>0</v>
      </c>
      <c r="BD182" s="10">
        <f t="shared" si="70"/>
        <v>0</v>
      </c>
      <c r="BE182" s="10">
        <f t="shared" si="70"/>
        <v>0</v>
      </c>
      <c r="BF182" s="10">
        <f t="shared" si="70"/>
        <v>0</v>
      </c>
      <c r="BG182" s="10">
        <f t="shared" si="70"/>
        <v>0</v>
      </c>
      <c r="BH182" s="10">
        <f t="shared" si="70"/>
        <v>0</v>
      </c>
      <c r="BI182" s="10">
        <f t="shared" si="70"/>
        <v>0</v>
      </c>
      <c r="BJ182" s="10">
        <f t="shared" si="70"/>
        <v>0</v>
      </c>
      <c r="BK182" s="10">
        <f t="shared" si="70"/>
        <v>0</v>
      </c>
      <c r="BL182" s="10">
        <f t="shared" si="70"/>
        <v>0</v>
      </c>
      <c r="BM182" s="10">
        <f t="shared" si="70"/>
        <v>0</v>
      </c>
      <c r="BN182" s="10">
        <f t="shared" si="70"/>
        <v>0</v>
      </c>
      <c r="BO182" s="10">
        <f t="shared" si="70"/>
        <v>0</v>
      </c>
      <c r="BP182" s="10">
        <f t="shared" si="70"/>
        <v>0</v>
      </c>
      <c r="BQ182" s="10">
        <f t="shared" si="70"/>
        <v>0</v>
      </c>
      <c r="BR182" s="10">
        <f t="shared" si="70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69"/>
        <v>0</v>
      </c>
      <c r="BX182" s="10">
        <f t="shared" si="69"/>
        <v>0</v>
      </c>
      <c r="BY182" s="10">
        <f t="shared" si="69"/>
        <v>0</v>
      </c>
      <c r="BZ182" s="10">
        <f t="shared" si="69"/>
        <v>0</v>
      </c>
    </row>
    <row r="183" spans="1:78">
      <c r="A183">
        <f>Grades!A183</f>
        <v>0</v>
      </c>
      <c r="B183">
        <f>Grades!B183</f>
        <v>0</v>
      </c>
      <c r="C183">
        <f>Grades!C183</f>
        <v>0</v>
      </c>
      <c r="D183" s="9">
        <f t="shared" si="53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4"/>
        <v>0</v>
      </c>
      <c r="AC183" s="10">
        <f t="shared" si="55"/>
        <v>0</v>
      </c>
      <c r="AD183" s="10">
        <f t="shared" si="56"/>
        <v>0</v>
      </c>
      <c r="AE183" s="10">
        <f t="shared" si="57"/>
        <v>0</v>
      </c>
      <c r="AF183" s="10">
        <f t="shared" si="58"/>
        <v>0</v>
      </c>
      <c r="AG183" s="10">
        <f t="shared" si="59"/>
        <v>0</v>
      </c>
      <c r="AH183" s="10">
        <f t="shared" si="60"/>
        <v>0</v>
      </c>
      <c r="AI183" s="10">
        <f t="shared" si="61"/>
        <v>0</v>
      </c>
      <c r="AJ183" s="10">
        <f t="shared" si="62"/>
        <v>0</v>
      </c>
      <c r="AK183" s="10">
        <f t="shared" si="63"/>
        <v>0</v>
      </c>
      <c r="AL183" s="10">
        <f t="shared" si="64"/>
        <v>0</v>
      </c>
      <c r="AM183" s="10">
        <f t="shared" si="65"/>
        <v>0</v>
      </c>
      <c r="BC183" s="10">
        <f t="shared" si="70"/>
        <v>0</v>
      </c>
      <c r="BD183" s="10">
        <f t="shared" si="70"/>
        <v>0</v>
      </c>
      <c r="BE183" s="10">
        <f t="shared" si="70"/>
        <v>0</v>
      </c>
      <c r="BF183" s="10">
        <f t="shared" si="70"/>
        <v>0</v>
      </c>
      <c r="BG183" s="10">
        <f t="shared" si="70"/>
        <v>0</v>
      </c>
      <c r="BH183" s="10">
        <f t="shared" si="70"/>
        <v>0</v>
      </c>
      <c r="BI183" s="10">
        <f t="shared" si="70"/>
        <v>0</v>
      </c>
      <c r="BJ183" s="10">
        <f t="shared" si="70"/>
        <v>0</v>
      </c>
      <c r="BK183" s="10">
        <f t="shared" si="70"/>
        <v>0</v>
      </c>
      <c r="BL183" s="10">
        <f t="shared" si="70"/>
        <v>0</v>
      </c>
      <c r="BM183" s="10">
        <f t="shared" si="70"/>
        <v>0</v>
      </c>
      <c r="BN183" s="10">
        <f t="shared" si="70"/>
        <v>0</v>
      </c>
      <c r="BO183" s="10">
        <f t="shared" si="70"/>
        <v>0</v>
      </c>
      <c r="BP183" s="10">
        <f t="shared" si="70"/>
        <v>0</v>
      </c>
      <c r="BQ183" s="10">
        <f t="shared" si="70"/>
        <v>0</v>
      </c>
      <c r="BR183" s="10">
        <f t="shared" si="70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69"/>
        <v>0</v>
      </c>
      <c r="BX183" s="10">
        <f t="shared" si="69"/>
        <v>0</v>
      </c>
      <c r="BY183" s="10">
        <f t="shared" si="69"/>
        <v>0</v>
      </c>
      <c r="BZ183" s="10">
        <f t="shared" si="69"/>
        <v>0</v>
      </c>
    </row>
    <row r="184" spans="1:78">
      <c r="A184">
        <f>Grades!A184</f>
        <v>0</v>
      </c>
      <c r="B184">
        <f>Grades!B184</f>
        <v>0</v>
      </c>
      <c r="C184">
        <f>Grades!C184</f>
        <v>0</v>
      </c>
      <c r="D184" s="9">
        <f t="shared" si="53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4"/>
        <v>0</v>
      </c>
      <c r="AC184" s="10">
        <f t="shared" si="55"/>
        <v>0</v>
      </c>
      <c r="AD184" s="10">
        <f t="shared" si="56"/>
        <v>0</v>
      </c>
      <c r="AE184" s="10">
        <f t="shared" si="57"/>
        <v>0</v>
      </c>
      <c r="AF184" s="10">
        <f t="shared" si="58"/>
        <v>0</v>
      </c>
      <c r="AG184" s="10">
        <f t="shared" si="59"/>
        <v>0</v>
      </c>
      <c r="AH184" s="10">
        <f t="shared" si="60"/>
        <v>0</v>
      </c>
      <c r="AI184" s="10">
        <f t="shared" si="61"/>
        <v>0</v>
      </c>
      <c r="AJ184" s="10">
        <f t="shared" si="62"/>
        <v>0</v>
      </c>
      <c r="AK184" s="10">
        <f t="shared" si="63"/>
        <v>0</v>
      </c>
      <c r="AL184" s="10">
        <f t="shared" si="64"/>
        <v>0</v>
      </c>
      <c r="AM184" s="10">
        <f t="shared" si="65"/>
        <v>0</v>
      </c>
      <c r="BC184" s="10">
        <f t="shared" si="70"/>
        <v>0</v>
      </c>
      <c r="BD184" s="10">
        <f t="shared" si="70"/>
        <v>0</v>
      </c>
      <c r="BE184" s="10">
        <f t="shared" si="70"/>
        <v>0</v>
      </c>
      <c r="BF184" s="10">
        <f t="shared" si="70"/>
        <v>0</v>
      </c>
      <c r="BG184" s="10">
        <f t="shared" si="70"/>
        <v>0</v>
      </c>
      <c r="BH184" s="10">
        <f t="shared" si="70"/>
        <v>0</v>
      </c>
      <c r="BI184" s="10">
        <f t="shared" si="70"/>
        <v>0</v>
      </c>
      <c r="BJ184" s="10">
        <f t="shared" si="70"/>
        <v>0</v>
      </c>
      <c r="BK184" s="10">
        <f t="shared" si="70"/>
        <v>0</v>
      </c>
      <c r="BL184" s="10">
        <f t="shared" si="70"/>
        <v>0</v>
      </c>
      <c r="BM184" s="10">
        <f t="shared" si="70"/>
        <v>0</v>
      </c>
      <c r="BN184" s="10">
        <f t="shared" si="70"/>
        <v>0</v>
      </c>
      <c r="BO184" s="10">
        <f t="shared" si="70"/>
        <v>0</v>
      </c>
      <c r="BP184" s="10">
        <f t="shared" si="70"/>
        <v>0</v>
      </c>
      <c r="BQ184" s="10">
        <f t="shared" si="70"/>
        <v>0</v>
      </c>
      <c r="BR184" s="10">
        <f t="shared" si="70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69"/>
        <v>0</v>
      </c>
      <c r="BX184" s="10">
        <f t="shared" si="69"/>
        <v>0</v>
      </c>
      <c r="BY184" s="10">
        <f t="shared" si="69"/>
        <v>0</v>
      </c>
      <c r="BZ184" s="10">
        <f t="shared" si="69"/>
        <v>0</v>
      </c>
    </row>
    <row r="185" spans="1:78">
      <c r="A185">
        <f>Grades!A185</f>
        <v>0</v>
      </c>
      <c r="B185">
        <f>Grades!B185</f>
        <v>0</v>
      </c>
      <c r="C185">
        <f>Grades!C185</f>
        <v>0</v>
      </c>
      <c r="D185" s="9">
        <f t="shared" si="53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4"/>
        <v>0</v>
      </c>
      <c r="AC185" s="10">
        <f t="shared" si="55"/>
        <v>0</v>
      </c>
      <c r="AD185" s="10">
        <f t="shared" si="56"/>
        <v>0</v>
      </c>
      <c r="AE185" s="10">
        <f t="shared" si="57"/>
        <v>0</v>
      </c>
      <c r="AF185" s="10">
        <f t="shared" si="58"/>
        <v>0</v>
      </c>
      <c r="AG185" s="10">
        <f t="shared" si="59"/>
        <v>0</v>
      </c>
      <c r="AH185" s="10">
        <f t="shared" si="60"/>
        <v>0</v>
      </c>
      <c r="AI185" s="10">
        <f t="shared" si="61"/>
        <v>0</v>
      </c>
      <c r="AJ185" s="10">
        <f t="shared" si="62"/>
        <v>0</v>
      </c>
      <c r="AK185" s="10">
        <f t="shared" si="63"/>
        <v>0</v>
      </c>
      <c r="AL185" s="10">
        <f t="shared" si="64"/>
        <v>0</v>
      </c>
      <c r="AM185" s="10">
        <f t="shared" si="65"/>
        <v>0</v>
      </c>
      <c r="BC185" s="10">
        <f t="shared" si="70"/>
        <v>0</v>
      </c>
      <c r="BD185" s="10">
        <f t="shared" si="70"/>
        <v>0</v>
      </c>
      <c r="BE185" s="10">
        <f t="shared" si="70"/>
        <v>0</v>
      </c>
      <c r="BF185" s="10">
        <f t="shared" si="70"/>
        <v>0</v>
      </c>
      <c r="BG185" s="10">
        <f t="shared" si="70"/>
        <v>0</v>
      </c>
      <c r="BH185" s="10">
        <f t="shared" si="70"/>
        <v>0</v>
      </c>
      <c r="BI185" s="10">
        <f t="shared" si="70"/>
        <v>0</v>
      </c>
      <c r="BJ185" s="10">
        <f t="shared" si="70"/>
        <v>0</v>
      </c>
      <c r="BK185" s="10">
        <f t="shared" si="70"/>
        <v>0</v>
      </c>
      <c r="BL185" s="10">
        <f t="shared" si="70"/>
        <v>0</v>
      </c>
      <c r="BM185" s="10">
        <f t="shared" si="70"/>
        <v>0</v>
      </c>
      <c r="BN185" s="10">
        <f t="shared" si="70"/>
        <v>0</v>
      </c>
      <c r="BO185" s="10">
        <f t="shared" si="70"/>
        <v>0</v>
      </c>
      <c r="BP185" s="10">
        <f t="shared" si="70"/>
        <v>0</v>
      </c>
      <c r="BQ185" s="10">
        <f t="shared" si="70"/>
        <v>0</v>
      </c>
      <c r="BR185" s="10">
        <f t="shared" si="70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69"/>
        <v>0</v>
      </c>
      <c r="BX185" s="10">
        <f t="shared" si="69"/>
        <v>0</v>
      </c>
      <c r="BY185" s="10">
        <f t="shared" si="69"/>
        <v>0</v>
      </c>
      <c r="BZ185" s="10">
        <f t="shared" si="69"/>
        <v>0</v>
      </c>
    </row>
    <row r="186" spans="1:78">
      <c r="A186">
        <f>Grades!A186</f>
        <v>0</v>
      </c>
      <c r="B186">
        <f>Grades!B186</f>
        <v>0</v>
      </c>
      <c r="C186">
        <f>Grades!C186</f>
        <v>0</v>
      </c>
      <c r="D186" s="9">
        <f t="shared" si="53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4"/>
        <v>0</v>
      </c>
      <c r="AC186" s="10">
        <f t="shared" si="55"/>
        <v>0</v>
      </c>
      <c r="AD186" s="10">
        <f t="shared" si="56"/>
        <v>0</v>
      </c>
      <c r="AE186" s="10">
        <f t="shared" si="57"/>
        <v>0</v>
      </c>
      <c r="AF186" s="10">
        <f t="shared" si="58"/>
        <v>0</v>
      </c>
      <c r="AG186" s="10">
        <f t="shared" si="59"/>
        <v>0</v>
      </c>
      <c r="AH186" s="10">
        <f t="shared" si="60"/>
        <v>0</v>
      </c>
      <c r="AI186" s="10">
        <f t="shared" si="61"/>
        <v>0</v>
      </c>
      <c r="AJ186" s="10">
        <f t="shared" si="62"/>
        <v>0</v>
      </c>
      <c r="AK186" s="10">
        <f t="shared" si="63"/>
        <v>0</v>
      </c>
      <c r="AL186" s="10">
        <f t="shared" si="64"/>
        <v>0</v>
      </c>
      <c r="AM186" s="10">
        <f t="shared" si="65"/>
        <v>0</v>
      </c>
      <c r="BC186" s="10">
        <f t="shared" si="70"/>
        <v>0</v>
      </c>
      <c r="BD186" s="10">
        <f t="shared" si="70"/>
        <v>0</v>
      </c>
      <c r="BE186" s="10">
        <f t="shared" si="70"/>
        <v>0</v>
      </c>
      <c r="BF186" s="10">
        <f t="shared" si="70"/>
        <v>0</v>
      </c>
      <c r="BG186" s="10">
        <f t="shared" si="70"/>
        <v>0</v>
      </c>
      <c r="BH186" s="10">
        <f t="shared" si="70"/>
        <v>0</v>
      </c>
      <c r="BI186" s="10">
        <f t="shared" si="70"/>
        <v>0</v>
      </c>
      <c r="BJ186" s="10">
        <f t="shared" si="70"/>
        <v>0</v>
      </c>
      <c r="BK186" s="10">
        <f t="shared" si="70"/>
        <v>0</v>
      </c>
      <c r="BL186" s="10">
        <f t="shared" si="70"/>
        <v>0</v>
      </c>
      <c r="BM186" s="10">
        <f t="shared" si="70"/>
        <v>0</v>
      </c>
      <c r="BN186" s="10">
        <f t="shared" si="70"/>
        <v>0</v>
      </c>
      <c r="BO186" s="10">
        <f t="shared" si="70"/>
        <v>0</v>
      </c>
      <c r="BP186" s="10">
        <f t="shared" si="70"/>
        <v>0</v>
      </c>
      <c r="BQ186" s="10">
        <f t="shared" si="70"/>
        <v>0</v>
      </c>
      <c r="BR186" s="10">
        <f t="shared" si="70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69"/>
        <v>0</v>
      </c>
      <c r="BX186" s="10">
        <f t="shared" si="69"/>
        <v>0</v>
      </c>
      <c r="BY186" s="10">
        <f t="shared" si="69"/>
        <v>0</v>
      </c>
      <c r="BZ186" s="10">
        <f t="shared" si="69"/>
        <v>0</v>
      </c>
    </row>
    <row r="187" spans="1:78">
      <c r="A187">
        <f>Grades!A187</f>
        <v>0</v>
      </c>
      <c r="B187">
        <f>Grades!B187</f>
        <v>0</v>
      </c>
      <c r="C187">
        <f>Grades!C187</f>
        <v>0</v>
      </c>
      <c r="D187" s="9">
        <f t="shared" si="53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4"/>
        <v>0</v>
      </c>
      <c r="AC187" s="10">
        <f t="shared" si="55"/>
        <v>0</v>
      </c>
      <c r="AD187" s="10">
        <f t="shared" si="56"/>
        <v>0</v>
      </c>
      <c r="AE187" s="10">
        <f t="shared" si="57"/>
        <v>0</v>
      </c>
      <c r="AF187" s="10">
        <f t="shared" si="58"/>
        <v>0</v>
      </c>
      <c r="AG187" s="10">
        <f t="shared" si="59"/>
        <v>0</v>
      </c>
      <c r="AH187" s="10">
        <f t="shared" si="60"/>
        <v>0</v>
      </c>
      <c r="AI187" s="10">
        <f t="shared" si="61"/>
        <v>0</v>
      </c>
      <c r="AJ187" s="10">
        <f t="shared" si="62"/>
        <v>0</v>
      </c>
      <c r="AK187" s="10">
        <f t="shared" si="63"/>
        <v>0</v>
      </c>
      <c r="AL187" s="10">
        <f t="shared" si="64"/>
        <v>0</v>
      </c>
      <c r="AM187" s="10">
        <f t="shared" si="65"/>
        <v>0</v>
      </c>
      <c r="BC187" s="10">
        <f t="shared" si="70"/>
        <v>0</v>
      </c>
      <c r="BD187" s="10">
        <f t="shared" si="70"/>
        <v>0</v>
      </c>
      <c r="BE187" s="10">
        <f t="shared" si="70"/>
        <v>0</v>
      </c>
      <c r="BF187" s="10">
        <f t="shared" si="70"/>
        <v>0</v>
      </c>
      <c r="BG187" s="10">
        <f t="shared" si="70"/>
        <v>0</v>
      </c>
      <c r="BH187" s="10">
        <f t="shared" si="70"/>
        <v>0</v>
      </c>
      <c r="BI187" s="10">
        <f t="shared" si="70"/>
        <v>0</v>
      </c>
      <c r="BJ187" s="10">
        <f t="shared" si="70"/>
        <v>0</v>
      </c>
      <c r="BK187" s="10">
        <f t="shared" si="70"/>
        <v>0</v>
      </c>
      <c r="BL187" s="10">
        <f t="shared" si="70"/>
        <v>0</v>
      </c>
      <c r="BM187" s="10">
        <f t="shared" si="70"/>
        <v>0</v>
      </c>
      <c r="BN187" s="10">
        <f t="shared" si="70"/>
        <v>0</v>
      </c>
      <c r="BO187" s="10">
        <f t="shared" si="70"/>
        <v>0</v>
      </c>
      <c r="BP187" s="10">
        <f t="shared" si="70"/>
        <v>0</v>
      </c>
      <c r="BQ187" s="10">
        <f t="shared" si="70"/>
        <v>0</v>
      </c>
      <c r="BR187" s="10">
        <f t="shared" ref="BR187:BZ202" si="71">IF(BR$7&gt;0,SUMIF($E$8:$Z$8,BR$6,$E187:$Z187)/BR$7,0)</f>
        <v>0</v>
      </c>
      <c r="BS187" s="10">
        <f t="shared" si="71"/>
        <v>0</v>
      </c>
      <c r="BT187" s="10">
        <f t="shared" si="71"/>
        <v>0</v>
      </c>
      <c r="BU187" s="10">
        <f t="shared" si="71"/>
        <v>0</v>
      </c>
      <c r="BV187" s="10">
        <f t="shared" si="71"/>
        <v>0</v>
      </c>
      <c r="BW187" s="10">
        <f t="shared" si="71"/>
        <v>0</v>
      </c>
      <c r="BX187" s="10">
        <f t="shared" si="71"/>
        <v>0</v>
      </c>
      <c r="BY187" s="10">
        <f t="shared" si="71"/>
        <v>0</v>
      </c>
      <c r="BZ187" s="10">
        <f t="shared" si="71"/>
        <v>0</v>
      </c>
    </row>
    <row r="188" spans="1:78">
      <c r="A188">
        <f>Grades!A188</f>
        <v>0</v>
      </c>
      <c r="B188">
        <f>Grades!B188</f>
        <v>0</v>
      </c>
      <c r="C188">
        <f>Grades!C188</f>
        <v>0</v>
      </c>
      <c r="D188" s="9">
        <f t="shared" si="53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4"/>
        <v>0</v>
      </c>
      <c r="AC188" s="10">
        <f t="shared" si="55"/>
        <v>0</v>
      </c>
      <c r="AD188" s="10">
        <f t="shared" si="56"/>
        <v>0</v>
      </c>
      <c r="AE188" s="10">
        <f t="shared" si="57"/>
        <v>0</v>
      </c>
      <c r="AF188" s="10">
        <f t="shared" si="58"/>
        <v>0</v>
      </c>
      <c r="AG188" s="10">
        <f t="shared" si="59"/>
        <v>0</v>
      </c>
      <c r="AH188" s="10">
        <f t="shared" si="60"/>
        <v>0</v>
      </c>
      <c r="AI188" s="10">
        <f t="shared" si="61"/>
        <v>0</v>
      </c>
      <c r="AJ188" s="10">
        <f t="shared" si="62"/>
        <v>0</v>
      </c>
      <c r="AK188" s="10">
        <f t="shared" si="63"/>
        <v>0</v>
      </c>
      <c r="AL188" s="10">
        <f t="shared" si="64"/>
        <v>0</v>
      </c>
      <c r="AM188" s="10">
        <f t="shared" si="65"/>
        <v>0</v>
      </c>
      <c r="BC188" s="10">
        <f t="shared" ref="BC188:BR203" si="72">IF(BC$7&gt;0,SUMIF($E$8:$Z$8,BC$6,$E188:$Z188)/BC$7,0)</f>
        <v>0</v>
      </c>
      <c r="BD188" s="10">
        <f t="shared" si="72"/>
        <v>0</v>
      </c>
      <c r="BE188" s="10">
        <f t="shared" si="72"/>
        <v>0</v>
      </c>
      <c r="BF188" s="10">
        <f t="shared" si="72"/>
        <v>0</v>
      </c>
      <c r="BG188" s="10">
        <f t="shared" si="72"/>
        <v>0</v>
      </c>
      <c r="BH188" s="10">
        <f t="shared" si="72"/>
        <v>0</v>
      </c>
      <c r="BI188" s="10">
        <f t="shared" si="72"/>
        <v>0</v>
      </c>
      <c r="BJ188" s="10">
        <f t="shared" si="72"/>
        <v>0</v>
      </c>
      <c r="BK188" s="10">
        <f t="shared" si="72"/>
        <v>0</v>
      </c>
      <c r="BL188" s="10">
        <f t="shared" si="72"/>
        <v>0</v>
      </c>
      <c r="BM188" s="10">
        <f t="shared" si="72"/>
        <v>0</v>
      </c>
      <c r="BN188" s="10">
        <f t="shared" si="72"/>
        <v>0</v>
      </c>
      <c r="BO188" s="10">
        <f t="shared" si="72"/>
        <v>0</v>
      </c>
      <c r="BP188" s="10">
        <f t="shared" si="72"/>
        <v>0</v>
      </c>
      <c r="BQ188" s="10">
        <f t="shared" si="72"/>
        <v>0</v>
      </c>
      <c r="BR188" s="10">
        <f t="shared" si="72"/>
        <v>0</v>
      </c>
      <c r="BS188" s="10">
        <f t="shared" si="71"/>
        <v>0</v>
      </c>
      <c r="BT188" s="10">
        <f t="shared" si="71"/>
        <v>0</v>
      </c>
      <c r="BU188" s="10">
        <f t="shared" si="71"/>
        <v>0</v>
      </c>
      <c r="BV188" s="10">
        <f t="shared" si="71"/>
        <v>0</v>
      </c>
      <c r="BW188" s="10">
        <f t="shared" si="71"/>
        <v>0</v>
      </c>
      <c r="BX188" s="10">
        <f t="shared" si="71"/>
        <v>0</v>
      </c>
      <c r="BY188" s="10">
        <f t="shared" si="71"/>
        <v>0</v>
      </c>
      <c r="BZ188" s="10">
        <f t="shared" si="71"/>
        <v>0</v>
      </c>
    </row>
    <row r="189" spans="1:78">
      <c r="A189">
        <f>Grades!A189</f>
        <v>0</v>
      </c>
      <c r="B189">
        <f>Grades!B189</f>
        <v>0</v>
      </c>
      <c r="C189">
        <f>Grades!C189</f>
        <v>0</v>
      </c>
      <c r="D189" s="9">
        <f t="shared" si="53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4"/>
        <v>0</v>
      </c>
      <c r="AC189" s="10">
        <f t="shared" si="55"/>
        <v>0</v>
      </c>
      <c r="AD189" s="10">
        <f t="shared" si="56"/>
        <v>0</v>
      </c>
      <c r="AE189" s="10">
        <f t="shared" si="57"/>
        <v>0</v>
      </c>
      <c r="AF189" s="10">
        <f t="shared" si="58"/>
        <v>0</v>
      </c>
      <c r="AG189" s="10">
        <f t="shared" si="59"/>
        <v>0</v>
      </c>
      <c r="AH189" s="10">
        <f t="shared" si="60"/>
        <v>0</v>
      </c>
      <c r="AI189" s="10">
        <f t="shared" si="61"/>
        <v>0</v>
      </c>
      <c r="AJ189" s="10">
        <f t="shared" si="62"/>
        <v>0</v>
      </c>
      <c r="AK189" s="10">
        <f t="shared" si="63"/>
        <v>0</v>
      </c>
      <c r="AL189" s="10">
        <f t="shared" si="64"/>
        <v>0</v>
      </c>
      <c r="AM189" s="10">
        <f t="shared" si="65"/>
        <v>0</v>
      </c>
      <c r="BC189" s="10">
        <f t="shared" si="72"/>
        <v>0</v>
      </c>
      <c r="BD189" s="10">
        <f t="shared" si="72"/>
        <v>0</v>
      </c>
      <c r="BE189" s="10">
        <f t="shared" si="72"/>
        <v>0</v>
      </c>
      <c r="BF189" s="10">
        <f t="shared" si="72"/>
        <v>0</v>
      </c>
      <c r="BG189" s="10">
        <f t="shared" si="72"/>
        <v>0</v>
      </c>
      <c r="BH189" s="10">
        <f t="shared" si="72"/>
        <v>0</v>
      </c>
      <c r="BI189" s="10">
        <f t="shared" si="72"/>
        <v>0</v>
      </c>
      <c r="BJ189" s="10">
        <f t="shared" si="72"/>
        <v>0</v>
      </c>
      <c r="BK189" s="10">
        <f t="shared" si="72"/>
        <v>0</v>
      </c>
      <c r="BL189" s="10">
        <f t="shared" si="72"/>
        <v>0</v>
      </c>
      <c r="BM189" s="10">
        <f t="shared" si="72"/>
        <v>0</v>
      </c>
      <c r="BN189" s="10">
        <f t="shared" si="72"/>
        <v>0</v>
      </c>
      <c r="BO189" s="10">
        <f t="shared" si="72"/>
        <v>0</v>
      </c>
      <c r="BP189" s="10">
        <f t="shared" si="72"/>
        <v>0</v>
      </c>
      <c r="BQ189" s="10">
        <f t="shared" si="72"/>
        <v>0</v>
      </c>
      <c r="BR189" s="10">
        <f t="shared" si="72"/>
        <v>0</v>
      </c>
      <c r="BS189" s="10">
        <f t="shared" si="71"/>
        <v>0</v>
      </c>
      <c r="BT189" s="10">
        <f t="shared" si="71"/>
        <v>0</v>
      </c>
      <c r="BU189" s="10">
        <f t="shared" si="71"/>
        <v>0</v>
      </c>
      <c r="BV189" s="10">
        <f t="shared" si="71"/>
        <v>0</v>
      </c>
      <c r="BW189" s="10">
        <f t="shared" si="71"/>
        <v>0</v>
      </c>
      <c r="BX189" s="10">
        <f t="shared" si="71"/>
        <v>0</v>
      </c>
      <c r="BY189" s="10">
        <f t="shared" si="71"/>
        <v>0</v>
      </c>
      <c r="BZ189" s="10">
        <f t="shared" si="71"/>
        <v>0</v>
      </c>
    </row>
    <row r="190" spans="1:78">
      <c r="A190">
        <f>Grades!A190</f>
        <v>0</v>
      </c>
      <c r="B190">
        <f>Grades!B190</f>
        <v>0</v>
      </c>
      <c r="C190">
        <f>Grades!C190</f>
        <v>0</v>
      </c>
      <c r="D190" s="9">
        <f t="shared" si="53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4"/>
        <v>0</v>
      </c>
      <c r="AC190" s="10">
        <f t="shared" si="55"/>
        <v>0</v>
      </c>
      <c r="AD190" s="10">
        <f t="shared" si="56"/>
        <v>0</v>
      </c>
      <c r="AE190" s="10">
        <f t="shared" si="57"/>
        <v>0</v>
      </c>
      <c r="AF190" s="10">
        <f t="shared" si="58"/>
        <v>0</v>
      </c>
      <c r="AG190" s="10">
        <f t="shared" si="59"/>
        <v>0</v>
      </c>
      <c r="AH190" s="10">
        <f t="shared" si="60"/>
        <v>0</v>
      </c>
      <c r="AI190" s="10">
        <f t="shared" si="61"/>
        <v>0</v>
      </c>
      <c r="AJ190" s="10">
        <f t="shared" si="62"/>
        <v>0</v>
      </c>
      <c r="AK190" s="10">
        <f t="shared" si="63"/>
        <v>0</v>
      </c>
      <c r="AL190" s="10">
        <f t="shared" si="64"/>
        <v>0</v>
      </c>
      <c r="AM190" s="10">
        <f t="shared" si="65"/>
        <v>0</v>
      </c>
      <c r="BC190" s="10">
        <f t="shared" si="72"/>
        <v>0</v>
      </c>
      <c r="BD190" s="10">
        <f t="shared" si="72"/>
        <v>0</v>
      </c>
      <c r="BE190" s="10">
        <f t="shared" si="72"/>
        <v>0</v>
      </c>
      <c r="BF190" s="10">
        <f t="shared" si="72"/>
        <v>0</v>
      </c>
      <c r="BG190" s="10">
        <f t="shared" si="72"/>
        <v>0</v>
      </c>
      <c r="BH190" s="10">
        <f t="shared" si="72"/>
        <v>0</v>
      </c>
      <c r="BI190" s="10">
        <f t="shared" si="72"/>
        <v>0</v>
      </c>
      <c r="BJ190" s="10">
        <f t="shared" si="72"/>
        <v>0</v>
      </c>
      <c r="BK190" s="10">
        <f t="shared" si="72"/>
        <v>0</v>
      </c>
      <c r="BL190" s="10">
        <f t="shared" si="72"/>
        <v>0</v>
      </c>
      <c r="BM190" s="10">
        <f t="shared" si="72"/>
        <v>0</v>
      </c>
      <c r="BN190" s="10">
        <f t="shared" si="72"/>
        <v>0</v>
      </c>
      <c r="BO190" s="10">
        <f t="shared" si="72"/>
        <v>0</v>
      </c>
      <c r="BP190" s="10">
        <f t="shared" si="72"/>
        <v>0</v>
      </c>
      <c r="BQ190" s="10">
        <f t="shared" si="72"/>
        <v>0</v>
      </c>
      <c r="BR190" s="10">
        <f t="shared" si="72"/>
        <v>0</v>
      </c>
      <c r="BS190" s="10">
        <f t="shared" si="71"/>
        <v>0</v>
      </c>
      <c r="BT190" s="10">
        <f t="shared" si="71"/>
        <v>0</v>
      </c>
      <c r="BU190" s="10">
        <f t="shared" si="71"/>
        <v>0</v>
      </c>
      <c r="BV190" s="10">
        <f t="shared" si="71"/>
        <v>0</v>
      </c>
      <c r="BW190" s="10">
        <f t="shared" si="71"/>
        <v>0</v>
      </c>
      <c r="BX190" s="10">
        <f t="shared" si="71"/>
        <v>0</v>
      </c>
      <c r="BY190" s="10">
        <f t="shared" si="71"/>
        <v>0</v>
      </c>
      <c r="BZ190" s="10">
        <f t="shared" si="71"/>
        <v>0</v>
      </c>
    </row>
    <row r="191" spans="1:78">
      <c r="A191">
        <f>Grades!A191</f>
        <v>0</v>
      </c>
      <c r="B191">
        <f>Grades!B191</f>
        <v>0</v>
      </c>
      <c r="C191">
        <f>Grades!C191</f>
        <v>0</v>
      </c>
      <c r="D191" s="9">
        <f t="shared" si="53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4"/>
        <v>0</v>
      </c>
      <c r="AC191" s="10">
        <f t="shared" si="55"/>
        <v>0</v>
      </c>
      <c r="AD191" s="10">
        <f t="shared" si="56"/>
        <v>0</v>
      </c>
      <c r="AE191" s="10">
        <f t="shared" si="57"/>
        <v>0</v>
      </c>
      <c r="AF191" s="10">
        <f t="shared" si="58"/>
        <v>0</v>
      </c>
      <c r="AG191" s="10">
        <f t="shared" si="59"/>
        <v>0</v>
      </c>
      <c r="AH191" s="10">
        <f t="shared" si="60"/>
        <v>0</v>
      </c>
      <c r="AI191" s="10">
        <f t="shared" si="61"/>
        <v>0</v>
      </c>
      <c r="AJ191" s="10">
        <f t="shared" si="62"/>
        <v>0</v>
      </c>
      <c r="AK191" s="10">
        <f t="shared" si="63"/>
        <v>0</v>
      </c>
      <c r="AL191" s="10">
        <f t="shared" si="64"/>
        <v>0</v>
      </c>
      <c r="AM191" s="10">
        <f t="shared" si="65"/>
        <v>0</v>
      </c>
      <c r="BC191" s="10">
        <f t="shared" si="72"/>
        <v>0</v>
      </c>
      <c r="BD191" s="10">
        <f t="shared" si="72"/>
        <v>0</v>
      </c>
      <c r="BE191" s="10">
        <f t="shared" si="72"/>
        <v>0</v>
      </c>
      <c r="BF191" s="10">
        <f t="shared" si="72"/>
        <v>0</v>
      </c>
      <c r="BG191" s="10">
        <f t="shared" si="72"/>
        <v>0</v>
      </c>
      <c r="BH191" s="10">
        <f t="shared" si="72"/>
        <v>0</v>
      </c>
      <c r="BI191" s="10">
        <f t="shared" si="72"/>
        <v>0</v>
      </c>
      <c r="BJ191" s="10">
        <f t="shared" si="72"/>
        <v>0</v>
      </c>
      <c r="BK191" s="10">
        <f t="shared" si="72"/>
        <v>0</v>
      </c>
      <c r="BL191" s="10">
        <f t="shared" si="72"/>
        <v>0</v>
      </c>
      <c r="BM191" s="10">
        <f t="shared" si="72"/>
        <v>0</v>
      </c>
      <c r="BN191" s="10">
        <f t="shared" si="72"/>
        <v>0</v>
      </c>
      <c r="BO191" s="10">
        <f t="shared" si="72"/>
        <v>0</v>
      </c>
      <c r="BP191" s="10">
        <f t="shared" si="72"/>
        <v>0</v>
      </c>
      <c r="BQ191" s="10">
        <f t="shared" si="72"/>
        <v>0</v>
      </c>
      <c r="BR191" s="10">
        <f t="shared" si="72"/>
        <v>0</v>
      </c>
      <c r="BS191" s="10">
        <f t="shared" si="71"/>
        <v>0</v>
      </c>
      <c r="BT191" s="10">
        <f t="shared" si="71"/>
        <v>0</v>
      </c>
      <c r="BU191" s="10">
        <f t="shared" si="71"/>
        <v>0</v>
      </c>
      <c r="BV191" s="10">
        <f t="shared" si="71"/>
        <v>0</v>
      </c>
      <c r="BW191" s="10">
        <f t="shared" si="71"/>
        <v>0</v>
      </c>
      <c r="BX191" s="10">
        <f t="shared" si="71"/>
        <v>0</v>
      </c>
      <c r="BY191" s="10">
        <f t="shared" si="71"/>
        <v>0</v>
      </c>
      <c r="BZ191" s="10">
        <f t="shared" si="71"/>
        <v>0</v>
      </c>
    </row>
    <row r="192" spans="1:78">
      <c r="A192">
        <f>Grades!A192</f>
        <v>0</v>
      </c>
      <c r="B192">
        <f>Grades!B192</f>
        <v>0</v>
      </c>
      <c r="C192">
        <f>Grades!C192</f>
        <v>0</v>
      </c>
      <c r="D192" s="9">
        <f t="shared" si="53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4"/>
        <v>0</v>
      </c>
      <c r="AC192" s="10">
        <f t="shared" si="55"/>
        <v>0</v>
      </c>
      <c r="AD192" s="10">
        <f t="shared" si="56"/>
        <v>0</v>
      </c>
      <c r="AE192" s="10">
        <f t="shared" si="57"/>
        <v>0</v>
      </c>
      <c r="AF192" s="10">
        <f t="shared" si="58"/>
        <v>0</v>
      </c>
      <c r="AG192" s="10">
        <f t="shared" si="59"/>
        <v>0</v>
      </c>
      <c r="AH192" s="10">
        <f t="shared" si="60"/>
        <v>0</v>
      </c>
      <c r="AI192" s="10">
        <f t="shared" si="61"/>
        <v>0</v>
      </c>
      <c r="AJ192" s="10">
        <f t="shared" si="62"/>
        <v>0</v>
      </c>
      <c r="AK192" s="10">
        <f t="shared" si="63"/>
        <v>0</v>
      </c>
      <c r="AL192" s="10">
        <f t="shared" si="64"/>
        <v>0</v>
      </c>
      <c r="AM192" s="10">
        <f t="shared" si="65"/>
        <v>0</v>
      </c>
      <c r="BC192" s="10">
        <f t="shared" si="72"/>
        <v>0</v>
      </c>
      <c r="BD192" s="10">
        <f t="shared" si="72"/>
        <v>0</v>
      </c>
      <c r="BE192" s="10">
        <f t="shared" si="72"/>
        <v>0</v>
      </c>
      <c r="BF192" s="10">
        <f t="shared" si="72"/>
        <v>0</v>
      </c>
      <c r="BG192" s="10">
        <f t="shared" si="72"/>
        <v>0</v>
      </c>
      <c r="BH192" s="10">
        <f t="shared" si="72"/>
        <v>0</v>
      </c>
      <c r="BI192" s="10">
        <f t="shared" si="72"/>
        <v>0</v>
      </c>
      <c r="BJ192" s="10">
        <f t="shared" si="72"/>
        <v>0</v>
      </c>
      <c r="BK192" s="10">
        <f t="shared" si="72"/>
        <v>0</v>
      </c>
      <c r="BL192" s="10">
        <f t="shared" si="72"/>
        <v>0</v>
      </c>
      <c r="BM192" s="10">
        <f t="shared" si="72"/>
        <v>0</v>
      </c>
      <c r="BN192" s="10">
        <f t="shared" si="72"/>
        <v>0</v>
      </c>
      <c r="BO192" s="10">
        <f t="shared" si="72"/>
        <v>0</v>
      </c>
      <c r="BP192" s="10">
        <f t="shared" si="72"/>
        <v>0</v>
      </c>
      <c r="BQ192" s="10">
        <f t="shared" si="72"/>
        <v>0</v>
      </c>
      <c r="BR192" s="10">
        <f t="shared" si="72"/>
        <v>0</v>
      </c>
      <c r="BS192" s="10">
        <f t="shared" si="71"/>
        <v>0</v>
      </c>
      <c r="BT192" s="10">
        <f t="shared" si="71"/>
        <v>0</v>
      </c>
      <c r="BU192" s="10">
        <f t="shared" si="71"/>
        <v>0</v>
      </c>
      <c r="BV192" s="10">
        <f t="shared" si="71"/>
        <v>0</v>
      </c>
      <c r="BW192" s="10">
        <f t="shared" si="71"/>
        <v>0</v>
      </c>
      <c r="BX192" s="10">
        <f t="shared" si="71"/>
        <v>0</v>
      </c>
      <c r="BY192" s="10">
        <f t="shared" si="71"/>
        <v>0</v>
      </c>
      <c r="BZ192" s="10">
        <f t="shared" si="71"/>
        <v>0</v>
      </c>
    </row>
    <row r="193" spans="1:78">
      <c r="A193">
        <f>Grades!A193</f>
        <v>0</v>
      </c>
      <c r="B193">
        <f>Grades!B193</f>
        <v>0</v>
      </c>
      <c r="C193">
        <f>Grades!C193</f>
        <v>0</v>
      </c>
      <c r="D193" s="9">
        <f t="shared" si="53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4"/>
        <v>0</v>
      </c>
      <c r="AC193" s="10">
        <f t="shared" si="55"/>
        <v>0</v>
      </c>
      <c r="AD193" s="10">
        <f t="shared" si="56"/>
        <v>0</v>
      </c>
      <c r="AE193" s="10">
        <f t="shared" si="57"/>
        <v>0</v>
      </c>
      <c r="AF193" s="10">
        <f t="shared" si="58"/>
        <v>0</v>
      </c>
      <c r="AG193" s="10">
        <f t="shared" si="59"/>
        <v>0</v>
      </c>
      <c r="AH193" s="10">
        <f t="shared" si="60"/>
        <v>0</v>
      </c>
      <c r="AI193" s="10">
        <f t="shared" si="61"/>
        <v>0</v>
      </c>
      <c r="AJ193" s="10">
        <f t="shared" si="62"/>
        <v>0</v>
      </c>
      <c r="AK193" s="10">
        <f t="shared" si="63"/>
        <v>0</v>
      </c>
      <c r="AL193" s="10">
        <f t="shared" si="64"/>
        <v>0</v>
      </c>
      <c r="AM193" s="10">
        <f t="shared" si="65"/>
        <v>0</v>
      </c>
      <c r="BC193" s="10">
        <f t="shared" si="72"/>
        <v>0</v>
      </c>
      <c r="BD193" s="10">
        <f t="shared" si="72"/>
        <v>0</v>
      </c>
      <c r="BE193" s="10">
        <f t="shared" si="72"/>
        <v>0</v>
      </c>
      <c r="BF193" s="10">
        <f t="shared" si="72"/>
        <v>0</v>
      </c>
      <c r="BG193" s="10">
        <f t="shared" si="72"/>
        <v>0</v>
      </c>
      <c r="BH193" s="10">
        <f t="shared" si="72"/>
        <v>0</v>
      </c>
      <c r="BI193" s="10">
        <f t="shared" si="72"/>
        <v>0</v>
      </c>
      <c r="BJ193" s="10">
        <f t="shared" si="72"/>
        <v>0</v>
      </c>
      <c r="BK193" s="10">
        <f t="shared" si="72"/>
        <v>0</v>
      </c>
      <c r="BL193" s="10">
        <f t="shared" si="72"/>
        <v>0</v>
      </c>
      <c r="BM193" s="10">
        <f t="shared" si="72"/>
        <v>0</v>
      </c>
      <c r="BN193" s="10">
        <f t="shared" si="72"/>
        <v>0</v>
      </c>
      <c r="BO193" s="10">
        <f t="shared" si="72"/>
        <v>0</v>
      </c>
      <c r="BP193" s="10">
        <f t="shared" si="72"/>
        <v>0</v>
      </c>
      <c r="BQ193" s="10">
        <f t="shared" si="72"/>
        <v>0</v>
      </c>
      <c r="BR193" s="10">
        <f t="shared" si="72"/>
        <v>0</v>
      </c>
      <c r="BS193" s="10">
        <f t="shared" si="71"/>
        <v>0</v>
      </c>
      <c r="BT193" s="10">
        <f t="shared" si="71"/>
        <v>0</v>
      </c>
      <c r="BU193" s="10">
        <f t="shared" si="71"/>
        <v>0</v>
      </c>
      <c r="BV193" s="10">
        <f t="shared" si="71"/>
        <v>0</v>
      </c>
      <c r="BW193" s="10">
        <f t="shared" si="71"/>
        <v>0</v>
      </c>
      <c r="BX193" s="10">
        <f t="shared" si="71"/>
        <v>0</v>
      </c>
      <c r="BY193" s="10">
        <f t="shared" si="71"/>
        <v>0</v>
      </c>
      <c r="BZ193" s="10">
        <f t="shared" si="71"/>
        <v>0</v>
      </c>
    </row>
    <row r="194" spans="1:78">
      <c r="A194">
        <f>Grades!A194</f>
        <v>0</v>
      </c>
      <c r="B194">
        <f>Grades!B194</f>
        <v>0</v>
      </c>
      <c r="C194">
        <f>Grades!C194</f>
        <v>0</v>
      </c>
      <c r="D194" s="9">
        <f t="shared" si="53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4"/>
        <v>0</v>
      </c>
      <c r="AC194" s="10">
        <f t="shared" si="55"/>
        <v>0</v>
      </c>
      <c r="AD194" s="10">
        <f t="shared" si="56"/>
        <v>0</v>
      </c>
      <c r="AE194" s="10">
        <f t="shared" si="57"/>
        <v>0</v>
      </c>
      <c r="AF194" s="10">
        <f t="shared" si="58"/>
        <v>0</v>
      </c>
      <c r="AG194" s="10">
        <f t="shared" si="59"/>
        <v>0</v>
      </c>
      <c r="AH194" s="10">
        <f t="shared" si="60"/>
        <v>0</v>
      </c>
      <c r="AI194" s="10">
        <f t="shared" si="61"/>
        <v>0</v>
      </c>
      <c r="AJ194" s="10">
        <f t="shared" si="62"/>
        <v>0</v>
      </c>
      <c r="AK194" s="10">
        <f t="shared" si="63"/>
        <v>0</v>
      </c>
      <c r="AL194" s="10">
        <f t="shared" si="64"/>
        <v>0</v>
      </c>
      <c r="AM194" s="10">
        <f t="shared" si="65"/>
        <v>0</v>
      </c>
      <c r="BC194" s="10">
        <f t="shared" si="72"/>
        <v>0</v>
      </c>
      <c r="BD194" s="10">
        <f t="shared" si="72"/>
        <v>0</v>
      </c>
      <c r="BE194" s="10">
        <f t="shared" si="72"/>
        <v>0</v>
      </c>
      <c r="BF194" s="10">
        <f t="shared" si="72"/>
        <v>0</v>
      </c>
      <c r="BG194" s="10">
        <f t="shared" si="72"/>
        <v>0</v>
      </c>
      <c r="BH194" s="10">
        <f t="shared" si="72"/>
        <v>0</v>
      </c>
      <c r="BI194" s="10">
        <f t="shared" si="72"/>
        <v>0</v>
      </c>
      <c r="BJ194" s="10">
        <f t="shared" si="72"/>
        <v>0</v>
      </c>
      <c r="BK194" s="10">
        <f t="shared" si="72"/>
        <v>0</v>
      </c>
      <c r="BL194" s="10">
        <f t="shared" si="72"/>
        <v>0</v>
      </c>
      <c r="BM194" s="10">
        <f t="shared" si="72"/>
        <v>0</v>
      </c>
      <c r="BN194" s="10">
        <f t="shared" si="72"/>
        <v>0</v>
      </c>
      <c r="BO194" s="10">
        <f t="shared" si="72"/>
        <v>0</v>
      </c>
      <c r="BP194" s="10">
        <f t="shared" si="72"/>
        <v>0</v>
      </c>
      <c r="BQ194" s="10">
        <f t="shared" si="72"/>
        <v>0</v>
      </c>
      <c r="BR194" s="10">
        <f t="shared" si="72"/>
        <v>0</v>
      </c>
      <c r="BS194" s="10">
        <f t="shared" si="71"/>
        <v>0</v>
      </c>
      <c r="BT194" s="10">
        <f t="shared" si="71"/>
        <v>0</v>
      </c>
      <c r="BU194" s="10">
        <f t="shared" si="71"/>
        <v>0</v>
      </c>
      <c r="BV194" s="10">
        <f t="shared" si="71"/>
        <v>0</v>
      </c>
      <c r="BW194" s="10">
        <f t="shared" si="71"/>
        <v>0</v>
      </c>
      <c r="BX194" s="10">
        <f t="shared" si="71"/>
        <v>0</v>
      </c>
      <c r="BY194" s="10">
        <f t="shared" si="71"/>
        <v>0</v>
      </c>
      <c r="BZ194" s="10">
        <f t="shared" si="71"/>
        <v>0</v>
      </c>
    </row>
    <row r="195" spans="1:78">
      <c r="A195">
        <f>Grades!A195</f>
        <v>0</v>
      </c>
      <c r="B195">
        <f>Grades!B195</f>
        <v>0</v>
      </c>
      <c r="C195">
        <f>Grades!C195</f>
        <v>0</v>
      </c>
      <c r="D195" s="9">
        <f t="shared" si="53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4"/>
        <v>0</v>
      </c>
      <c r="AC195" s="10">
        <f t="shared" si="55"/>
        <v>0</v>
      </c>
      <c r="AD195" s="10">
        <f t="shared" si="56"/>
        <v>0</v>
      </c>
      <c r="AE195" s="10">
        <f t="shared" si="57"/>
        <v>0</v>
      </c>
      <c r="AF195" s="10">
        <f t="shared" si="58"/>
        <v>0</v>
      </c>
      <c r="AG195" s="10">
        <f t="shared" si="59"/>
        <v>0</v>
      </c>
      <c r="AH195" s="10">
        <f t="shared" si="60"/>
        <v>0</v>
      </c>
      <c r="AI195" s="10">
        <f t="shared" si="61"/>
        <v>0</v>
      </c>
      <c r="AJ195" s="10">
        <f t="shared" si="62"/>
        <v>0</v>
      </c>
      <c r="AK195" s="10">
        <f t="shared" si="63"/>
        <v>0</v>
      </c>
      <c r="AL195" s="10">
        <f t="shared" si="64"/>
        <v>0</v>
      </c>
      <c r="AM195" s="10">
        <f t="shared" si="65"/>
        <v>0</v>
      </c>
      <c r="BC195" s="10">
        <f t="shared" si="72"/>
        <v>0</v>
      </c>
      <c r="BD195" s="10">
        <f t="shared" si="72"/>
        <v>0</v>
      </c>
      <c r="BE195" s="10">
        <f t="shared" si="72"/>
        <v>0</v>
      </c>
      <c r="BF195" s="10">
        <f t="shared" si="72"/>
        <v>0</v>
      </c>
      <c r="BG195" s="10">
        <f t="shared" si="72"/>
        <v>0</v>
      </c>
      <c r="BH195" s="10">
        <f t="shared" si="72"/>
        <v>0</v>
      </c>
      <c r="BI195" s="10">
        <f t="shared" si="72"/>
        <v>0</v>
      </c>
      <c r="BJ195" s="10">
        <f t="shared" si="72"/>
        <v>0</v>
      </c>
      <c r="BK195" s="10">
        <f t="shared" si="72"/>
        <v>0</v>
      </c>
      <c r="BL195" s="10">
        <f t="shared" si="72"/>
        <v>0</v>
      </c>
      <c r="BM195" s="10">
        <f t="shared" si="72"/>
        <v>0</v>
      </c>
      <c r="BN195" s="10">
        <f t="shared" si="72"/>
        <v>0</v>
      </c>
      <c r="BO195" s="10">
        <f t="shared" si="72"/>
        <v>0</v>
      </c>
      <c r="BP195" s="10">
        <f t="shared" si="72"/>
        <v>0</v>
      </c>
      <c r="BQ195" s="10">
        <f t="shared" si="72"/>
        <v>0</v>
      </c>
      <c r="BR195" s="10">
        <f t="shared" si="72"/>
        <v>0</v>
      </c>
      <c r="BS195" s="10">
        <f t="shared" si="71"/>
        <v>0</v>
      </c>
      <c r="BT195" s="10">
        <f t="shared" si="71"/>
        <v>0</v>
      </c>
      <c r="BU195" s="10">
        <f t="shared" si="71"/>
        <v>0</v>
      </c>
      <c r="BV195" s="10">
        <f t="shared" si="71"/>
        <v>0</v>
      </c>
      <c r="BW195" s="10">
        <f t="shared" si="71"/>
        <v>0</v>
      </c>
      <c r="BX195" s="10">
        <f t="shared" si="71"/>
        <v>0</v>
      </c>
      <c r="BY195" s="10">
        <f t="shared" si="71"/>
        <v>0</v>
      </c>
      <c r="BZ195" s="10">
        <f t="shared" si="71"/>
        <v>0</v>
      </c>
    </row>
    <row r="196" spans="1:78">
      <c r="A196">
        <f>Grades!A196</f>
        <v>0</v>
      </c>
      <c r="B196">
        <f>Grades!B196</f>
        <v>0</v>
      </c>
      <c r="C196">
        <f>Grades!C196</f>
        <v>0</v>
      </c>
      <c r="D196" s="9">
        <f t="shared" si="53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4"/>
        <v>0</v>
      </c>
      <c r="AC196" s="10">
        <f t="shared" si="55"/>
        <v>0</v>
      </c>
      <c r="AD196" s="10">
        <f t="shared" si="56"/>
        <v>0</v>
      </c>
      <c r="AE196" s="10">
        <f t="shared" si="57"/>
        <v>0</v>
      </c>
      <c r="AF196" s="10">
        <f t="shared" si="58"/>
        <v>0</v>
      </c>
      <c r="AG196" s="10">
        <f t="shared" si="59"/>
        <v>0</v>
      </c>
      <c r="AH196" s="10">
        <f t="shared" si="60"/>
        <v>0</v>
      </c>
      <c r="AI196" s="10">
        <f t="shared" si="61"/>
        <v>0</v>
      </c>
      <c r="AJ196" s="10">
        <f t="shared" si="62"/>
        <v>0</v>
      </c>
      <c r="AK196" s="10">
        <f t="shared" si="63"/>
        <v>0</v>
      </c>
      <c r="AL196" s="10">
        <f t="shared" si="64"/>
        <v>0</v>
      </c>
      <c r="AM196" s="10">
        <f t="shared" si="65"/>
        <v>0</v>
      </c>
      <c r="BC196" s="10">
        <f t="shared" si="72"/>
        <v>0</v>
      </c>
      <c r="BD196" s="10">
        <f t="shared" si="72"/>
        <v>0</v>
      </c>
      <c r="BE196" s="10">
        <f t="shared" si="72"/>
        <v>0</v>
      </c>
      <c r="BF196" s="10">
        <f t="shared" si="72"/>
        <v>0</v>
      </c>
      <c r="BG196" s="10">
        <f t="shared" si="72"/>
        <v>0</v>
      </c>
      <c r="BH196" s="10">
        <f t="shared" si="72"/>
        <v>0</v>
      </c>
      <c r="BI196" s="10">
        <f t="shared" si="72"/>
        <v>0</v>
      </c>
      <c r="BJ196" s="10">
        <f t="shared" si="72"/>
        <v>0</v>
      </c>
      <c r="BK196" s="10">
        <f t="shared" si="72"/>
        <v>0</v>
      </c>
      <c r="BL196" s="10">
        <f t="shared" si="72"/>
        <v>0</v>
      </c>
      <c r="BM196" s="10">
        <f t="shared" si="72"/>
        <v>0</v>
      </c>
      <c r="BN196" s="10">
        <f t="shared" si="72"/>
        <v>0</v>
      </c>
      <c r="BO196" s="10">
        <f t="shared" si="72"/>
        <v>0</v>
      </c>
      <c r="BP196" s="10">
        <f t="shared" si="72"/>
        <v>0</v>
      </c>
      <c r="BQ196" s="10">
        <f t="shared" si="72"/>
        <v>0</v>
      </c>
      <c r="BR196" s="10">
        <f t="shared" si="72"/>
        <v>0</v>
      </c>
      <c r="BS196" s="10">
        <f t="shared" si="71"/>
        <v>0</v>
      </c>
      <c r="BT196" s="10">
        <f t="shared" si="71"/>
        <v>0</v>
      </c>
      <c r="BU196" s="10">
        <f t="shared" si="71"/>
        <v>0</v>
      </c>
      <c r="BV196" s="10">
        <f t="shared" si="71"/>
        <v>0</v>
      </c>
      <c r="BW196" s="10">
        <f t="shared" si="71"/>
        <v>0</v>
      </c>
      <c r="BX196" s="10">
        <f t="shared" si="71"/>
        <v>0</v>
      </c>
      <c r="BY196" s="10">
        <f t="shared" si="71"/>
        <v>0</v>
      </c>
      <c r="BZ196" s="10">
        <f t="shared" si="71"/>
        <v>0</v>
      </c>
    </row>
    <row r="197" spans="1:78">
      <c r="A197">
        <f>Grades!A197</f>
        <v>0</v>
      </c>
      <c r="B197">
        <f>Grades!B197</f>
        <v>0</v>
      </c>
      <c r="C197">
        <f>Grades!C197</f>
        <v>0</v>
      </c>
      <c r="D197" s="9">
        <f t="shared" si="53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4"/>
        <v>0</v>
      </c>
      <c r="AC197" s="10">
        <f t="shared" si="55"/>
        <v>0</v>
      </c>
      <c r="AD197" s="10">
        <f t="shared" si="56"/>
        <v>0</v>
      </c>
      <c r="AE197" s="10">
        <f t="shared" si="57"/>
        <v>0</v>
      </c>
      <c r="AF197" s="10">
        <f t="shared" si="58"/>
        <v>0</v>
      </c>
      <c r="AG197" s="10">
        <f t="shared" si="59"/>
        <v>0</v>
      </c>
      <c r="AH197" s="10">
        <f t="shared" si="60"/>
        <v>0</v>
      </c>
      <c r="AI197" s="10">
        <f t="shared" si="61"/>
        <v>0</v>
      </c>
      <c r="AJ197" s="10">
        <f t="shared" si="62"/>
        <v>0</v>
      </c>
      <c r="AK197" s="10">
        <f t="shared" si="63"/>
        <v>0</v>
      </c>
      <c r="AL197" s="10">
        <f t="shared" si="64"/>
        <v>0</v>
      </c>
      <c r="AM197" s="10">
        <f t="shared" si="65"/>
        <v>0</v>
      </c>
      <c r="BC197" s="10">
        <f t="shared" si="72"/>
        <v>0</v>
      </c>
      <c r="BD197" s="10">
        <f t="shared" si="72"/>
        <v>0</v>
      </c>
      <c r="BE197" s="10">
        <f t="shared" si="72"/>
        <v>0</v>
      </c>
      <c r="BF197" s="10">
        <f t="shared" si="72"/>
        <v>0</v>
      </c>
      <c r="BG197" s="10">
        <f t="shared" si="72"/>
        <v>0</v>
      </c>
      <c r="BH197" s="10">
        <f t="shared" si="72"/>
        <v>0</v>
      </c>
      <c r="BI197" s="10">
        <f t="shared" si="72"/>
        <v>0</v>
      </c>
      <c r="BJ197" s="10">
        <f t="shared" si="72"/>
        <v>0</v>
      </c>
      <c r="BK197" s="10">
        <f t="shared" si="72"/>
        <v>0</v>
      </c>
      <c r="BL197" s="10">
        <f t="shared" si="72"/>
        <v>0</v>
      </c>
      <c r="BM197" s="10">
        <f t="shared" si="72"/>
        <v>0</v>
      </c>
      <c r="BN197" s="10">
        <f t="shared" si="72"/>
        <v>0</v>
      </c>
      <c r="BO197" s="10">
        <f t="shared" si="72"/>
        <v>0</v>
      </c>
      <c r="BP197" s="10">
        <f t="shared" si="72"/>
        <v>0</v>
      </c>
      <c r="BQ197" s="10">
        <f t="shared" si="72"/>
        <v>0</v>
      </c>
      <c r="BR197" s="10">
        <f t="shared" si="72"/>
        <v>0</v>
      </c>
      <c r="BS197" s="10">
        <f t="shared" si="71"/>
        <v>0</v>
      </c>
      <c r="BT197" s="10">
        <f t="shared" si="71"/>
        <v>0</v>
      </c>
      <c r="BU197" s="10">
        <f t="shared" si="71"/>
        <v>0</v>
      </c>
      <c r="BV197" s="10">
        <f t="shared" si="71"/>
        <v>0</v>
      </c>
      <c r="BW197" s="10">
        <f t="shared" si="71"/>
        <v>0</v>
      </c>
      <c r="BX197" s="10">
        <f t="shared" si="71"/>
        <v>0</v>
      </c>
      <c r="BY197" s="10">
        <f t="shared" si="71"/>
        <v>0</v>
      </c>
      <c r="BZ197" s="10">
        <f t="shared" si="71"/>
        <v>0</v>
      </c>
    </row>
    <row r="198" spans="1:78">
      <c r="A198">
        <f>Grades!A198</f>
        <v>0</v>
      </c>
      <c r="B198">
        <f>Grades!B198</f>
        <v>0</v>
      </c>
      <c r="C198">
        <f>Grades!C198</f>
        <v>0</v>
      </c>
      <c r="D198" s="9">
        <f t="shared" si="53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4"/>
        <v>0</v>
      </c>
      <c r="AC198" s="10">
        <f t="shared" si="55"/>
        <v>0</v>
      </c>
      <c r="AD198" s="10">
        <f t="shared" si="56"/>
        <v>0</v>
      </c>
      <c r="AE198" s="10">
        <f t="shared" si="57"/>
        <v>0</v>
      </c>
      <c r="AF198" s="10">
        <f t="shared" si="58"/>
        <v>0</v>
      </c>
      <c r="AG198" s="10">
        <f t="shared" si="59"/>
        <v>0</v>
      </c>
      <c r="AH198" s="10">
        <f t="shared" si="60"/>
        <v>0</v>
      </c>
      <c r="AI198" s="10">
        <f t="shared" si="61"/>
        <v>0</v>
      </c>
      <c r="AJ198" s="10">
        <f t="shared" si="62"/>
        <v>0</v>
      </c>
      <c r="AK198" s="10">
        <f t="shared" si="63"/>
        <v>0</v>
      </c>
      <c r="AL198" s="10">
        <f t="shared" si="64"/>
        <v>0</v>
      </c>
      <c r="AM198" s="10">
        <f t="shared" si="65"/>
        <v>0</v>
      </c>
      <c r="BC198" s="10">
        <f t="shared" si="72"/>
        <v>0</v>
      </c>
      <c r="BD198" s="10">
        <f t="shared" si="72"/>
        <v>0</v>
      </c>
      <c r="BE198" s="10">
        <f t="shared" si="72"/>
        <v>0</v>
      </c>
      <c r="BF198" s="10">
        <f t="shared" si="72"/>
        <v>0</v>
      </c>
      <c r="BG198" s="10">
        <f t="shared" si="72"/>
        <v>0</v>
      </c>
      <c r="BH198" s="10">
        <f t="shared" si="72"/>
        <v>0</v>
      </c>
      <c r="BI198" s="10">
        <f t="shared" si="72"/>
        <v>0</v>
      </c>
      <c r="BJ198" s="10">
        <f t="shared" si="72"/>
        <v>0</v>
      </c>
      <c r="BK198" s="10">
        <f t="shared" si="72"/>
        <v>0</v>
      </c>
      <c r="BL198" s="10">
        <f t="shared" si="72"/>
        <v>0</v>
      </c>
      <c r="BM198" s="10">
        <f t="shared" si="72"/>
        <v>0</v>
      </c>
      <c r="BN198" s="10">
        <f t="shared" si="72"/>
        <v>0</v>
      </c>
      <c r="BO198" s="10">
        <f t="shared" si="72"/>
        <v>0</v>
      </c>
      <c r="BP198" s="10">
        <f t="shared" si="72"/>
        <v>0</v>
      </c>
      <c r="BQ198" s="10">
        <f t="shared" si="72"/>
        <v>0</v>
      </c>
      <c r="BR198" s="10">
        <f t="shared" si="72"/>
        <v>0</v>
      </c>
      <c r="BS198" s="10">
        <f t="shared" si="71"/>
        <v>0</v>
      </c>
      <c r="BT198" s="10">
        <f t="shared" si="71"/>
        <v>0</v>
      </c>
      <c r="BU198" s="10">
        <f t="shared" si="71"/>
        <v>0</v>
      </c>
      <c r="BV198" s="10">
        <f t="shared" si="71"/>
        <v>0</v>
      </c>
      <c r="BW198" s="10">
        <f t="shared" si="71"/>
        <v>0</v>
      </c>
      <c r="BX198" s="10">
        <f t="shared" si="71"/>
        <v>0</v>
      </c>
      <c r="BY198" s="10">
        <f t="shared" si="71"/>
        <v>0</v>
      </c>
      <c r="BZ198" s="10">
        <f t="shared" si="71"/>
        <v>0</v>
      </c>
    </row>
    <row r="199" spans="1:78">
      <c r="A199">
        <f>Grades!A199</f>
        <v>0</v>
      </c>
      <c r="B199">
        <f>Grades!B199</f>
        <v>0</v>
      </c>
      <c r="C199">
        <f>Grades!C199</f>
        <v>0</v>
      </c>
      <c r="D199" s="9">
        <f t="shared" si="53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4"/>
        <v>0</v>
      </c>
      <c r="AC199" s="10">
        <f t="shared" si="55"/>
        <v>0</v>
      </c>
      <c r="AD199" s="10">
        <f t="shared" si="56"/>
        <v>0</v>
      </c>
      <c r="AE199" s="10">
        <f t="shared" si="57"/>
        <v>0</v>
      </c>
      <c r="AF199" s="10">
        <f t="shared" si="58"/>
        <v>0</v>
      </c>
      <c r="AG199" s="10">
        <f t="shared" si="59"/>
        <v>0</v>
      </c>
      <c r="AH199" s="10">
        <f t="shared" si="60"/>
        <v>0</v>
      </c>
      <c r="AI199" s="10">
        <f t="shared" si="61"/>
        <v>0</v>
      </c>
      <c r="AJ199" s="10">
        <f t="shared" si="62"/>
        <v>0</v>
      </c>
      <c r="AK199" s="10">
        <f t="shared" si="63"/>
        <v>0</v>
      </c>
      <c r="AL199" s="10">
        <f t="shared" si="64"/>
        <v>0</v>
      </c>
      <c r="AM199" s="10">
        <f t="shared" si="65"/>
        <v>0</v>
      </c>
      <c r="BC199" s="10">
        <f t="shared" si="72"/>
        <v>0</v>
      </c>
      <c r="BD199" s="10">
        <f t="shared" si="72"/>
        <v>0</v>
      </c>
      <c r="BE199" s="10">
        <f t="shared" si="72"/>
        <v>0</v>
      </c>
      <c r="BF199" s="10">
        <f t="shared" si="72"/>
        <v>0</v>
      </c>
      <c r="BG199" s="10">
        <f t="shared" si="72"/>
        <v>0</v>
      </c>
      <c r="BH199" s="10">
        <f t="shared" si="72"/>
        <v>0</v>
      </c>
      <c r="BI199" s="10">
        <f t="shared" si="72"/>
        <v>0</v>
      </c>
      <c r="BJ199" s="10">
        <f t="shared" si="72"/>
        <v>0</v>
      </c>
      <c r="BK199" s="10">
        <f t="shared" si="72"/>
        <v>0</v>
      </c>
      <c r="BL199" s="10">
        <f t="shared" si="72"/>
        <v>0</v>
      </c>
      <c r="BM199" s="10">
        <f t="shared" si="72"/>
        <v>0</v>
      </c>
      <c r="BN199" s="10">
        <f t="shared" si="72"/>
        <v>0</v>
      </c>
      <c r="BO199" s="10">
        <f t="shared" si="72"/>
        <v>0</v>
      </c>
      <c r="BP199" s="10">
        <f t="shared" si="72"/>
        <v>0</v>
      </c>
      <c r="BQ199" s="10">
        <f t="shared" si="72"/>
        <v>0</v>
      </c>
      <c r="BR199" s="10">
        <f t="shared" si="72"/>
        <v>0</v>
      </c>
      <c r="BS199" s="10">
        <f t="shared" si="71"/>
        <v>0</v>
      </c>
      <c r="BT199" s="10">
        <f t="shared" si="71"/>
        <v>0</v>
      </c>
      <c r="BU199" s="10">
        <f t="shared" si="71"/>
        <v>0</v>
      </c>
      <c r="BV199" s="10">
        <f t="shared" si="71"/>
        <v>0</v>
      </c>
      <c r="BW199" s="10">
        <f t="shared" si="71"/>
        <v>0</v>
      </c>
      <c r="BX199" s="10">
        <f t="shared" si="71"/>
        <v>0</v>
      </c>
      <c r="BY199" s="10">
        <f t="shared" si="71"/>
        <v>0</v>
      </c>
      <c r="BZ199" s="10">
        <f t="shared" si="71"/>
        <v>0</v>
      </c>
    </row>
    <row r="200" spans="1:78">
      <c r="A200">
        <f>Grades!A200</f>
        <v>0</v>
      </c>
      <c r="B200">
        <f>Grades!B200</f>
        <v>0</v>
      </c>
      <c r="C200">
        <f>Grades!C200</f>
        <v>0</v>
      </c>
      <c r="D200" s="9">
        <f t="shared" si="53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4"/>
        <v>0</v>
      </c>
      <c r="AC200" s="10">
        <f t="shared" si="55"/>
        <v>0</v>
      </c>
      <c r="AD200" s="10">
        <f t="shared" si="56"/>
        <v>0</v>
      </c>
      <c r="AE200" s="10">
        <f t="shared" si="57"/>
        <v>0</v>
      </c>
      <c r="AF200" s="10">
        <f t="shared" si="58"/>
        <v>0</v>
      </c>
      <c r="AG200" s="10">
        <f t="shared" si="59"/>
        <v>0</v>
      </c>
      <c r="AH200" s="10">
        <f t="shared" si="60"/>
        <v>0</v>
      </c>
      <c r="AI200" s="10">
        <f t="shared" si="61"/>
        <v>0</v>
      </c>
      <c r="AJ200" s="10">
        <f t="shared" si="62"/>
        <v>0</v>
      </c>
      <c r="AK200" s="10">
        <f t="shared" si="63"/>
        <v>0</v>
      </c>
      <c r="AL200" s="10">
        <f t="shared" si="64"/>
        <v>0</v>
      </c>
      <c r="AM200" s="10">
        <f t="shared" si="65"/>
        <v>0</v>
      </c>
      <c r="BC200" s="10">
        <f t="shared" si="72"/>
        <v>0</v>
      </c>
      <c r="BD200" s="10">
        <f t="shared" si="72"/>
        <v>0</v>
      </c>
      <c r="BE200" s="10">
        <f t="shared" si="72"/>
        <v>0</v>
      </c>
      <c r="BF200" s="10">
        <f t="shared" si="72"/>
        <v>0</v>
      </c>
      <c r="BG200" s="10">
        <f t="shared" si="72"/>
        <v>0</v>
      </c>
      <c r="BH200" s="10">
        <f t="shared" si="72"/>
        <v>0</v>
      </c>
      <c r="BI200" s="10">
        <f t="shared" si="72"/>
        <v>0</v>
      </c>
      <c r="BJ200" s="10">
        <f t="shared" si="72"/>
        <v>0</v>
      </c>
      <c r="BK200" s="10">
        <f t="shared" si="72"/>
        <v>0</v>
      </c>
      <c r="BL200" s="10">
        <f t="shared" si="72"/>
        <v>0</v>
      </c>
      <c r="BM200" s="10">
        <f t="shared" si="72"/>
        <v>0</v>
      </c>
      <c r="BN200" s="10">
        <f t="shared" si="72"/>
        <v>0</v>
      </c>
      <c r="BO200" s="10">
        <f t="shared" si="72"/>
        <v>0</v>
      </c>
      <c r="BP200" s="10">
        <f t="shared" si="72"/>
        <v>0</v>
      </c>
      <c r="BQ200" s="10">
        <f t="shared" si="72"/>
        <v>0</v>
      </c>
      <c r="BR200" s="10">
        <f t="shared" si="72"/>
        <v>0</v>
      </c>
      <c r="BS200" s="10">
        <f t="shared" si="71"/>
        <v>0</v>
      </c>
      <c r="BT200" s="10">
        <f t="shared" si="71"/>
        <v>0</v>
      </c>
      <c r="BU200" s="10">
        <f t="shared" si="71"/>
        <v>0</v>
      </c>
      <c r="BV200" s="10">
        <f t="shared" si="71"/>
        <v>0</v>
      </c>
      <c r="BW200" s="10">
        <f t="shared" si="71"/>
        <v>0</v>
      </c>
      <c r="BX200" s="10">
        <f t="shared" si="71"/>
        <v>0</v>
      </c>
      <c r="BY200" s="10">
        <f t="shared" si="71"/>
        <v>0</v>
      </c>
      <c r="BZ200" s="10">
        <f t="shared" si="71"/>
        <v>0</v>
      </c>
    </row>
    <row r="201" spans="1:78">
      <c r="A201">
        <f>Grades!A201</f>
        <v>0</v>
      </c>
      <c r="B201">
        <f>Grades!B201</f>
        <v>0</v>
      </c>
      <c r="C201">
        <f>Grades!C201</f>
        <v>0</v>
      </c>
      <c r="D201" s="9">
        <f t="shared" si="53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4"/>
        <v>0</v>
      </c>
      <c r="AC201" s="10">
        <f t="shared" si="55"/>
        <v>0</v>
      </c>
      <c r="AD201" s="10">
        <f t="shared" si="56"/>
        <v>0</v>
      </c>
      <c r="AE201" s="10">
        <f t="shared" si="57"/>
        <v>0</v>
      </c>
      <c r="AF201" s="10">
        <f t="shared" si="58"/>
        <v>0</v>
      </c>
      <c r="AG201" s="10">
        <f t="shared" si="59"/>
        <v>0</v>
      </c>
      <c r="AH201" s="10">
        <f t="shared" si="60"/>
        <v>0</v>
      </c>
      <c r="AI201" s="10">
        <f t="shared" si="61"/>
        <v>0</v>
      </c>
      <c r="AJ201" s="10">
        <f t="shared" si="62"/>
        <v>0</v>
      </c>
      <c r="AK201" s="10">
        <f t="shared" si="63"/>
        <v>0</v>
      </c>
      <c r="AL201" s="10">
        <f t="shared" si="64"/>
        <v>0</v>
      </c>
      <c r="AM201" s="10">
        <f t="shared" si="65"/>
        <v>0</v>
      </c>
      <c r="BC201" s="10">
        <f t="shared" si="72"/>
        <v>0</v>
      </c>
      <c r="BD201" s="10">
        <f t="shared" si="72"/>
        <v>0</v>
      </c>
      <c r="BE201" s="10">
        <f t="shared" si="72"/>
        <v>0</v>
      </c>
      <c r="BF201" s="10">
        <f t="shared" si="72"/>
        <v>0</v>
      </c>
      <c r="BG201" s="10">
        <f t="shared" si="72"/>
        <v>0</v>
      </c>
      <c r="BH201" s="10">
        <f t="shared" si="72"/>
        <v>0</v>
      </c>
      <c r="BI201" s="10">
        <f t="shared" si="72"/>
        <v>0</v>
      </c>
      <c r="BJ201" s="10">
        <f t="shared" si="72"/>
        <v>0</v>
      </c>
      <c r="BK201" s="10">
        <f t="shared" si="72"/>
        <v>0</v>
      </c>
      <c r="BL201" s="10">
        <f t="shared" si="72"/>
        <v>0</v>
      </c>
      <c r="BM201" s="10">
        <f t="shared" si="72"/>
        <v>0</v>
      </c>
      <c r="BN201" s="10">
        <f t="shared" si="72"/>
        <v>0</v>
      </c>
      <c r="BO201" s="10">
        <f t="shared" si="72"/>
        <v>0</v>
      </c>
      <c r="BP201" s="10">
        <f t="shared" si="72"/>
        <v>0</v>
      </c>
      <c r="BQ201" s="10">
        <f t="shared" si="72"/>
        <v>0</v>
      </c>
      <c r="BR201" s="10">
        <f t="shared" si="72"/>
        <v>0</v>
      </c>
      <c r="BS201" s="10">
        <f t="shared" si="71"/>
        <v>0</v>
      </c>
      <c r="BT201" s="10">
        <f t="shared" si="71"/>
        <v>0</v>
      </c>
      <c r="BU201" s="10">
        <f t="shared" si="71"/>
        <v>0</v>
      </c>
      <c r="BV201" s="10">
        <f t="shared" si="71"/>
        <v>0</v>
      </c>
      <c r="BW201" s="10">
        <f t="shared" si="71"/>
        <v>0</v>
      </c>
      <c r="BX201" s="10">
        <f t="shared" si="71"/>
        <v>0</v>
      </c>
      <c r="BY201" s="10">
        <f t="shared" si="71"/>
        <v>0</v>
      </c>
      <c r="BZ201" s="10">
        <f t="shared" si="71"/>
        <v>0</v>
      </c>
    </row>
    <row r="202" spans="1:78">
      <c r="A202">
        <f>Grades!A202</f>
        <v>0</v>
      </c>
      <c r="B202">
        <f>Grades!B202</f>
        <v>0</v>
      </c>
      <c r="C202">
        <f>Grades!C202</f>
        <v>0</v>
      </c>
      <c r="D202" s="9">
        <f t="shared" si="53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4"/>
        <v>0</v>
      </c>
      <c r="AC202" s="10">
        <f t="shared" si="55"/>
        <v>0</v>
      </c>
      <c r="AD202" s="10">
        <f t="shared" si="56"/>
        <v>0</v>
      </c>
      <c r="AE202" s="10">
        <f t="shared" si="57"/>
        <v>0</v>
      </c>
      <c r="AF202" s="10">
        <f t="shared" si="58"/>
        <v>0</v>
      </c>
      <c r="AG202" s="10">
        <f t="shared" si="59"/>
        <v>0</v>
      </c>
      <c r="AH202" s="10">
        <f t="shared" si="60"/>
        <v>0</v>
      </c>
      <c r="AI202" s="10">
        <f t="shared" si="61"/>
        <v>0</v>
      </c>
      <c r="AJ202" s="10">
        <f t="shared" si="62"/>
        <v>0</v>
      </c>
      <c r="AK202" s="10">
        <f t="shared" si="63"/>
        <v>0</v>
      </c>
      <c r="AL202" s="10">
        <f t="shared" si="64"/>
        <v>0</v>
      </c>
      <c r="AM202" s="10">
        <f t="shared" si="65"/>
        <v>0</v>
      </c>
      <c r="BC202" s="10">
        <f t="shared" si="72"/>
        <v>0</v>
      </c>
      <c r="BD202" s="10">
        <f t="shared" si="72"/>
        <v>0</v>
      </c>
      <c r="BE202" s="10">
        <f t="shared" si="72"/>
        <v>0</v>
      </c>
      <c r="BF202" s="10">
        <f t="shared" si="72"/>
        <v>0</v>
      </c>
      <c r="BG202" s="10">
        <f t="shared" si="72"/>
        <v>0</v>
      </c>
      <c r="BH202" s="10">
        <f t="shared" si="72"/>
        <v>0</v>
      </c>
      <c r="BI202" s="10">
        <f t="shared" si="72"/>
        <v>0</v>
      </c>
      <c r="BJ202" s="10">
        <f t="shared" si="72"/>
        <v>0</v>
      </c>
      <c r="BK202" s="10">
        <f t="shared" si="72"/>
        <v>0</v>
      </c>
      <c r="BL202" s="10">
        <f t="shared" si="72"/>
        <v>0</v>
      </c>
      <c r="BM202" s="10">
        <f t="shared" si="72"/>
        <v>0</v>
      </c>
      <c r="BN202" s="10">
        <f t="shared" si="72"/>
        <v>0</v>
      </c>
      <c r="BO202" s="10">
        <f t="shared" si="72"/>
        <v>0</v>
      </c>
      <c r="BP202" s="10">
        <f t="shared" si="72"/>
        <v>0</v>
      </c>
      <c r="BQ202" s="10">
        <f t="shared" si="72"/>
        <v>0</v>
      </c>
      <c r="BR202" s="10">
        <f t="shared" si="72"/>
        <v>0</v>
      </c>
      <c r="BS202" s="10">
        <f t="shared" si="71"/>
        <v>0</v>
      </c>
      <c r="BT202" s="10">
        <f t="shared" si="71"/>
        <v>0</v>
      </c>
      <c r="BU202" s="10">
        <f t="shared" si="71"/>
        <v>0</v>
      </c>
      <c r="BV202" s="10">
        <f t="shared" si="71"/>
        <v>0</v>
      </c>
      <c r="BW202" s="10">
        <f t="shared" si="71"/>
        <v>0</v>
      </c>
      <c r="BX202" s="10">
        <f t="shared" si="71"/>
        <v>0</v>
      </c>
      <c r="BY202" s="10">
        <f t="shared" si="71"/>
        <v>0</v>
      </c>
      <c r="BZ202" s="10">
        <f t="shared" si="71"/>
        <v>0</v>
      </c>
    </row>
    <row r="203" spans="1:78">
      <c r="A203">
        <f>Grades!A203</f>
        <v>0</v>
      </c>
      <c r="B203">
        <f>Grades!B203</f>
        <v>0</v>
      </c>
      <c r="C203">
        <f>Grades!C203</f>
        <v>0</v>
      </c>
      <c r="D203" s="9">
        <f t="shared" si="53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4"/>
        <v>0</v>
      </c>
      <c r="AC203" s="10">
        <f t="shared" si="55"/>
        <v>0</v>
      </c>
      <c r="AD203" s="10">
        <f t="shared" si="56"/>
        <v>0</v>
      </c>
      <c r="AE203" s="10">
        <f t="shared" si="57"/>
        <v>0</v>
      </c>
      <c r="AF203" s="10">
        <f t="shared" si="58"/>
        <v>0</v>
      </c>
      <c r="AG203" s="10">
        <f t="shared" si="59"/>
        <v>0</v>
      </c>
      <c r="AH203" s="10">
        <f t="shared" si="60"/>
        <v>0</v>
      </c>
      <c r="AI203" s="10">
        <f t="shared" si="61"/>
        <v>0</v>
      </c>
      <c r="AJ203" s="10">
        <f t="shared" si="62"/>
        <v>0</v>
      </c>
      <c r="AK203" s="10">
        <f t="shared" si="63"/>
        <v>0</v>
      </c>
      <c r="AL203" s="10">
        <f t="shared" si="64"/>
        <v>0</v>
      </c>
      <c r="AM203" s="10">
        <f t="shared" si="65"/>
        <v>0</v>
      </c>
      <c r="BC203" s="10">
        <f t="shared" si="72"/>
        <v>0</v>
      </c>
      <c r="BD203" s="10">
        <f t="shared" si="72"/>
        <v>0</v>
      </c>
      <c r="BE203" s="10">
        <f t="shared" si="72"/>
        <v>0</v>
      </c>
      <c r="BF203" s="10">
        <f t="shared" si="72"/>
        <v>0</v>
      </c>
      <c r="BG203" s="10">
        <f t="shared" si="72"/>
        <v>0</v>
      </c>
      <c r="BH203" s="10">
        <f t="shared" si="72"/>
        <v>0</v>
      </c>
      <c r="BI203" s="10">
        <f t="shared" si="72"/>
        <v>0</v>
      </c>
      <c r="BJ203" s="10">
        <f t="shared" si="72"/>
        <v>0</v>
      </c>
      <c r="BK203" s="10">
        <f t="shared" si="72"/>
        <v>0</v>
      </c>
      <c r="BL203" s="10">
        <f t="shared" si="72"/>
        <v>0</v>
      </c>
      <c r="BM203" s="10">
        <f t="shared" si="72"/>
        <v>0</v>
      </c>
      <c r="BN203" s="10">
        <f t="shared" si="72"/>
        <v>0</v>
      </c>
      <c r="BO203" s="10">
        <f t="shared" si="72"/>
        <v>0</v>
      </c>
      <c r="BP203" s="10">
        <f t="shared" si="72"/>
        <v>0</v>
      </c>
      <c r="BQ203" s="10">
        <f t="shared" si="72"/>
        <v>0</v>
      </c>
      <c r="BR203" s="10">
        <f t="shared" ref="BR203:BZ203" si="73">IF(BR$7&gt;0,SUMIF($E$8:$Z$8,BR$6,$E203:$Z203)/BR$7,0)</f>
        <v>0</v>
      </c>
      <c r="BS203" s="10">
        <f t="shared" si="73"/>
        <v>0</v>
      </c>
      <c r="BT203" s="10">
        <f t="shared" si="73"/>
        <v>0</v>
      </c>
      <c r="BU203" s="10">
        <f t="shared" si="73"/>
        <v>0</v>
      </c>
      <c r="BV203" s="10">
        <f t="shared" si="73"/>
        <v>0</v>
      </c>
      <c r="BW203" s="10">
        <f t="shared" si="73"/>
        <v>0</v>
      </c>
      <c r="BX203" s="10">
        <f t="shared" si="73"/>
        <v>0</v>
      </c>
      <c r="BY203" s="10">
        <f t="shared" si="73"/>
        <v>0</v>
      </c>
      <c r="BZ203" s="10">
        <f t="shared" si="73"/>
        <v>0</v>
      </c>
    </row>
    <row r="204" spans="1:78">
      <c r="A204">
        <f>Grades!A204</f>
        <v>0</v>
      </c>
      <c r="B204">
        <f>Grades!B204</f>
        <v>0</v>
      </c>
      <c r="C204">
        <f>Grades!C204</f>
        <v>0</v>
      </c>
      <c r="D204" s="9">
        <f t="shared" ref="D204:D211" si="74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5">IF(AB$7&gt;0,SUMIF($E$9:$Z$9,"3.1.1 ",$E204:$Z204)/AB$7,0)</f>
        <v>0</v>
      </c>
      <c r="AC204" s="10">
        <f t="shared" ref="AC204:AC211" si="76">IF(AC$7&gt;0,SUMIF($E$9:$Z$9,"3.1.2 ",$E204:$Z204)/AC$7,0)</f>
        <v>0</v>
      </c>
      <c r="AD204" s="10">
        <f t="shared" ref="AD204:AD211" si="77">IF(AD$7&gt;0,SUMIF($E$9:$Z$9,"3.1.3 ",$E204:$Z204)/AD$7,0)</f>
        <v>0</v>
      </c>
      <c r="AE204" s="10">
        <f t="shared" ref="AE204:AE211" si="78">IF(AE$7&gt;0,SUMIF($E$9:$Z$9,"3.1.4 ",$E204:$Z204)/AE$7,0)</f>
        <v>0</v>
      </c>
      <c r="AF204" s="10">
        <f t="shared" ref="AF204:AF211" si="79">IF(AF$7&gt;0,SUMIF($E$9:$Z$9,"3.1.5 ",$E204:$Z204)/AF$7,0)</f>
        <v>0</v>
      </c>
      <c r="AG204" s="10">
        <f t="shared" ref="AG204:AG211" si="80">IF(AG$7&gt;0,SUMIF($E$9:$Z$9,"3.1.6 ",$E204:$Z204)/AG$7,0)</f>
        <v>0</v>
      </c>
      <c r="AH204" s="10">
        <f t="shared" ref="AH204:AH211" si="81">IF(AH$7&gt;0,SUMIF($E$9:$Z$9,"3.1.7 ",$E204:$Z204)/AH$7,0)</f>
        <v>0</v>
      </c>
      <c r="AI204" s="10">
        <f t="shared" ref="AI204:AI211" si="82">IF(AI$7&gt;0,SUMIF($E$9:$Z$9,"3.1.8 ",$E204:$Z204)/AI$7,0)</f>
        <v>0</v>
      </c>
      <c r="AJ204" s="10">
        <f t="shared" ref="AJ204:AJ211" si="83">IF(AJ$7&gt;0,SUMIF($E$9:$Z$9,"3.1.9 ",$E204:$Z204)/AJ$7,0)</f>
        <v>0</v>
      </c>
      <c r="AK204" s="10">
        <f t="shared" ref="AK204:AK211" si="84">IF(AK$7&gt;0,SUMIF($E$9:$Z$9,"3.1.10",$E204:$Z204)/AK$7,0)</f>
        <v>0</v>
      </c>
      <c r="AL204" s="10">
        <f t="shared" ref="AL204:AL211" si="85">IF(AL$7&gt;0,SUMIF($E$9:$Z$9,"3.1.11",$E204:$Z204)/AL$7,0)</f>
        <v>0</v>
      </c>
      <c r="AM204" s="10">
        <f t="shared" ref="AM204:AM211" si="86">IF(AM$7&gt;0,SUMIF($E$9:$Z$9,"3.1.12",$E204:$Z204)/AM$7,0)</f>
        <v>0</v>
      </c>
      <c r="BC204" s="10">
        <f t="shared" ref="BC204:BZ211" si="87">IF(BC$7&gt;0,SUMIF($E$8:$Z$8,BC$6,$E204:$Z204)/BC$7,0)</f>
        <v>0</v>
      </c>
      <c r="BD204" s="10">
        <f t="shared" si="87"/>
        <v>0</v>
      </c>
      <c r="BE204" s="10">
        <f t="shared" si="87"/>
        <v>0</v>
      </c>
      <c r="BF204" s="10">
        <f t="shared" si="87"/>
        <v>0</v>
      </c>
      <c r="BG204" s="10">
        <f t="shared" si="87"/>
        <v>0</v>
      </c>
      <c r="BH204" s="10">
        <f t="shared" si="87"/>
        <v>0</v>
      </c>
      <c r="BI204" s="10">
        <f t="shared" si="87"/>
        <v>0</v>
      </c>
      <c r="BJ204" s="10">
        <f t="shared" si="87"/>
        <v>0</v>
      </c>
      <c r="BK204" s="10">
        <f t="shared" si="87"/>
        <v>0</v>
      </c>
      <c r="BL204" s="10">
        <f t="shared" si="87"/>
        <v>0</v>
      </c>
      <c r="BM204" s="10">
        <f t="shared" si="87"/>
        <v>0</v>
      </c>
      <c r="BN204" s="10">
        <f t="shared" si="87"/>
        <v>0</v>
      </c>
      <c r="BO204" s="10">
        <f t="shared" si="87"/>
        <v>0</v>
      </c>
      <c r="BP204" s="10">
        <f t="shared" si="87"/>
        <v>0</v>
      </c>
      <c r="BQ204" s="10">
        <f t="shared" si="87"/>
        <v>0</v>
      </c>
      <c r="BR204" s="10">
        <f t="shared" si="87"/>
        <v>0</v>
      </c>
      <c r="BS204" s="10">
        <f t="shared" si="87"/>
        <v>0</v>
      </c>
      <c r="BT204" s="10">
        <f t="shared" si="87"/>
        <v>0</v>
      </c>
      <c r="BU204" s="10">
        <f t="shared" si="87"/>
        <v>0</v>
      </c>
      <c r="BV204" s="10">
        <f t="shared" si="87"/>
        <v>0</v>
      </c>
      <c r="BW204" s="10">
        <f t="shared" si="87"/>
        <v>0</v>
      </c>
      <c r="BX204" s="10">
        <f t="shared" si="87"/>
        <v>0</v>
      </c>
      <c r="BY204" s="10">
        <f t="shared" si="87"/>
        <v>0</v>
      </c>
      <c r="BZ204" s="10">
        <f t="shared" si="87"/>
        <v>0</v>
      </c>
    </row>
    <row r="205" spans="1:78">
      <c r="A205">
        <f>Grades!A205</f>
        <v>0</v>
      </c>
      <c r="B205">
        <f>Grades!B205</f>
        <v>0</v>
      </c>
      <c r="C205">
        <f>Grades!C205</f>
        <v>0</v>
      </c>
      <c r="D205" s="9">
        <f t="shared" si="74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5"/>
        <v>0</v>
      </c>
      <c r="AC205" s="10">
        <f t="shared" si="76"/>
        <v>0</v>
      </c>
      <c r="AD205" s="10">
        <f t="shared" si="77"/>
        <v>0</v>
      </c>
      <c r="AE205" s="10">
        <f t="shared" si="78"/>
        <v>0</v>
      </c>
      <c r="AF205" s="10">
        <f t="shared" si="79"/>
        <v>0</v>
      </c>
      <c r="AG205" s="10">
        <f t="shared" si="80"/>
        <v>0</v>
      </c>
      <c r="AH205" s="10">
        <f t="shared" si="81"/>
        <v>0</v>
      </c>
      <c r="AI205" s="10">
        <f t="shared" si="82"/>
        <v>0</v>
      </c>
      <c r="AJ205" s="10">
        <f t="shared" si="83"/>
        <v>0</v>
      </c>
      <c r="AK205" s="10">
        <f t="shared" si="84"/>
        <v>0</v>
      </c>
      <c r="AL205" s="10">
        <f t="shared" si="85"/>
        <v>0</v>
      </c>
      <c r="AM205" s="10">
        <f t="shared" si="86"/>
        <v>0</v>
      </c>
      <c r="BC205" s="10">
        <f t="shared" si="87"/>
        <v>0</v>
      </c>
      <c r="BD205" s="10">
        <f t="shared" si="87"/>
        <v>0</v>
      </c>
      <c r="BE205" s="10">
        <f t="shared" si="87"/>
        <v>0</v>
      </c>
      <c r="BF205" s="10">
        <f t="shared" si="87"/>
        <v>0</v>
      </c>
      <c r="BG205" s="10">
        <f t="shared" si="87"/>
        <v>0</v>
      </c>
      <c r="BH205" s="10">
        <f t="shared" si="87"/>
        <v>0</v>
      </c>
      <c r="BI205" s="10">
        <f t="shared" si="87"/>
        <v>0</v>
      </c>
      <c r="BJ205" s="10">
        <f t="shared" si="87"/>
        <v>0</v>
      </c>
      <c r="BK205" s="10">
        <f t="shared" si="87"/>
        <v>0</v>
      </c>
      <c r="BL205" s="10">
        <f t="shared" si="87"/>
        <v>0</v>
      </c>
      <c r="BM205" s="10">
        <f t="shared" si="87"/>
        <v>0</v>
      </c>
      <c r="BN205" s="10">
        <f t="shared" si="87"/>
        <v>0</v>
      </c>
      <c r="BO205" s="10">
        <f t="shared" si="87"/>
        <v>0</v>
      </c>
      <c r="BP205" s="10">
        <f t="shared" si="87"/>
        <v>0</v>
      </c>
      <c r="BQ205" s="10">
        <f t="shared" si="87"/>
        <v>0</v>
      </c>
      <c r="BR205" s="10">
        <f t="shared" si="87"/>
        <v>0</v>
      </c>
      <c r="BS205" s="10">
        <f t="shared" si="87"/>
        <v>0</v>
      </c>
      <c r="BT205" s="10">
        <f t="shared" si="87"/>
        <v>0</v>
      </c>
      <c r="BU205" s="10">
        <f t="shared" si="87"/>
        <v>0</v>
      </c>
      <c r="BV205" s="10">
        <f t="shared" si="87"/>
        <v>0</v>
      </c>
      <c r="BW205" s="10">
        <f t="shared" si="87"/>
        <v>0</v>
      </c>
      <c r="BX205" s="10">
        <f t="shared" si="87"/>
        <v>0</v>
      </c>
      <c r="BY205" s="10">
        <f t="shared" si="87"/>
        <v>0</v>
      </c>
      <c r="BZ205" s="10">
        <f t="shared" si="87"/>
        <v>0</v>
      </c>
    </row>
    <row r="206" spans="1:78">
      <c r="A206">
        <f>Grades!A206</f>
        <v>0</v>
      </c>
      <c r="B206">
        <f>Grades!B206</f>
        <v>0</v>
      </c>
      <c r="C206">
        <f>Grades!C206</f>
        <v>0</v>
      </c>
      <c r="D206" s="9">
        <f t="shared" si="74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5"/>
        <v>0</v>
      </c>
      <c r="AC206" s="10">
        <f t="shared" si="76"/>
        <v>0</v>
      </c>
      <c r="AD206" s="10">
        <f t="shared" si="77"/>
        <v>0</v>
      </c>
      <c r="AE206" s="10">
        <f t="shared" si="78"/>
        <v>0</v>
      </c>
      <c r="AF206" s="10">
        <f t="shared" si="79"/>
        <v>0</v>
      </c>
      <c r="AG206" s="10">
        <f t="shared" si="80"/>
        <v>0</v>
      </c>
      <c r="AH206" s="10">
        <f t="shared" si="81"/>
        <v>0</v>
      </c>
      <c r="AI206" s="10">
        <f t="shared" si="82"/>
        <v>0</v>
      </c>
      <c r="AJ206" s="10">
        <f t="shared" si="83"/>
        <v>0</v>
      </c>
      <c r="AK206" s="10">
        <f t="shared" si="84"/>
        <v>0</v>
      </c>
      <c r="AL206" s="10">
        <f t="shared" si="85"/>
        <v>0</v>
      </c>
      <c r="AM206" s="10">
        <f t="shared" si="86"/>
        <v>0</v>
      </c>
      <c r="BC206" s="10">
        <f t="shared" si="87"/>
        <v>0</v>
      </c>
      <c r="BD206" s="10">
        <f t="shared" si="87"/>
        <v>0</v>
      </c>
      <c r="BE206" s="10">
        <f t="shared" si="87"/>
        <v>0</v>
      </c>
      <c r="BF206" s="10">
        <f t="shared" si="87"/>
        <v>0</v>
      </c>
      <c r="BG206" s="10">
        <f t="shared" si="87"/>
        <v>0</v>
      </c>
      <c r="BH206" s="10">
        <f t="shared" si="87"/>
        <v>0</v>
      </c>
      <c r="BI206" s="10">
        <f t="shared" si="87"/>
        <v>0</v>
      </c>
      <c r="BJ206" s="10">
        <f t="shared" si="87"/>
        <v>0</v>
      </c>
      <c r="BK206" s="10">
        <f t="shared" si="87"/>
        <v>0</v>
      </c>
      <c r="BL206" s="10">
        <f t="shared" si="87"/>
        <v>0</v>
      </c>
      <c r="BM206" s="10">
        <f t="shared" si="87"/>
        <v>0</v>
      </c>
      <c r="BN206" s="10">
        <f t="shared" si="87"/>
        <v>0</v>
      </c>
      <c r="BO206" s="10">
        <f t="shared" si="87"/>
        <v>0</v>
      </c>
      <c r="BP206" s="10">
        <f t="shared" si="87"/>
        <v>0</v>
      </c>
      <c r="BQ206" s="10">
        <f t="shared" si="87"/>
        <v>0</v>
      </c>
      <c r="BR206" s="10">
        <f t="shared" si="87"/>
        <v>0</v>
      </c>
      <c r="BS206" s="10">
        <f t="shared" si="87"/>
        <v>0</v>
      </c>
      <c r="BT206" s="10">
        <f t="shared" si="87"/>
        <v>0</v>
      </c>
      <c r="BU206" s="10">
        <f t="shared" si="87"/>
        <v>0</v>
      </c>
      <c r="BV206" s="10">
        <f t="shared" si="87"/>
        <v>0</v>
      </c>
      <c r="BW206" s="10">
        <f t="shared" si="87"/>
        <v>0</v>
      </c>
      <c r="BX206" s="10">
        <f t="shared" si="87"/>
        <v>0</v>
      </c>
      <c r="BY206" s="10">
        <f t="shared" si="87"/>
        <v>0</v>
      </c>
      <c r="BZ206" s="10">
        <f t="shared" si="87"/>
        <v>0</v>
      </c>
    </row>
    <row r="207" spans="1:78">
      <c r="A207">
        <f>Grades!A207</f>
        <v>0</v>
      </c>
      <c r="B207">
        <f>Grades!B207</f>
        <v>0</v>
      </c>
      <c r="C207">
        <f>Grades!C207</f>
        <v>0</v>
      </c>
      <c r="D207" s="9">
        <f t="shared" si="74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5"/>
        <v>0</v>
      </c>
      <c r="AC207" s="10">
        <f t="shared" si="76"/>
        <v>0</v>
      </c>
      <c r="AD207" s="10">
        <f t="shared" si="77"/>
        <v>0</v>
      </c>
      <c r="AE207" s="10">
        <f t="shared" si="78"/>
        <v>0</v>
      </c>
      <c r="AF207" s="10">
        <f t="shared" si="79"/>
        <v>0</v>
      </c>
      <c r="AG207" s="10">
        <f t="shared" si="80"/>
        <v>0</v>
      </c>
      <c r="AH207" s="10">
        <f t="shared" si="81"/>
        <v>0</v>
      </c>
      <c r="AI207" s="10">
        <f t="shared" si="82"/>
        <v>0</v>
      </c>
      <c r="AJ207" s="10">
        <f t="shared" si="83"/>
        <v>0</v>
      </c>
      <c r="AK207" s="10">
        <f t="shared" si="84"/>
        <v>0</v>
      </c>
      <c r="AL207" s="10">
        <f t="shared" si="85"/>
        <v>0</v>
      </c>
      <c r="AM207" s="10">
        <f t="shared" si="86"/>
        <v>0</v>
      </c>
      <c r="BC207" s="10">
        <f t="shared" si="87"/>
        <v>0</v>
      </c>
      <c r="BD207" s="10">
        <f t="shared" si="87"/>
        <v>0</v>
      </c>
      <c r="BE207" s="10">
        <f t="shared" si="87"/>
        <v>0</v>
      </c>
      <c r="BF207" s="10">
        <f t="shared" si="87"/>
        <v>0</v>
      </c>
      <c r="BG207" s="10">
        <f t="shared" si="87"/>
        <v>0</v>
      </c>
      <c r="BH207" s="10">
        <f t="shared" si="87"/>
        <v>0</v>
      </c>
      <c r="BI207" s="10">
        <f t="shared" si="87"/>
        <v>0</v>
      </c>
      <c r="BJ207" s="10">
        <f t="shared" si="87"/>
        <v>0</v>
      </c>
      <c r="BK207" s="10">
        <f t="shared" si="87"/>
        <v>0</v>
      </c>
      <c r="BL207" s="10">
        <f t="shared" si="87"/>
        <v>0</v>
      </c>
      <c r="BM207" s="10">
        <f t="shared" si="87"/>
        <v>0</v>
      </c>
      <c r="BN207" s="10">
        <f t="shared" si="87"/>
        <v>0</v>
      </c>
      <c r="BO207" s="10">
        <f t="shared" si="87"/>
        <v>0</v>
      </c>
      <c r="BP207" s="10">
        <f t="shared" si="87"/>
        <v>0</v>
      </c>
      <c r="BQ207" s="10">
        <f t="shared" si="87"/>
        <v>0</v>
      </c>
      <c r="BR207" s="10">
        <f t="shared" si="87"/>
        <v>0</v>
      </c>
      <c r="BS207" s="10">
        <f t="shared" si="87"/>
        <v>0</v>
      </c>
      <c r="BT207" s="10">
        <f t="shared" si="87"/>
        <v>0</v>
      </c>
      <c r="BU207" s="10">
        <f t="shared" si="87"/>
        <v>0</v>
      </c>
      <c r="BV207" s="10">
        <f t="shared" si="87"/>
        <v>0</v>
      </c>
      <c r="BW207" s="10">
        <f t="shared" si="87"/>
        <v>0</v>
      </c>
      <c r="BX207" s="10">
        <f t="shared" si="87"/>
        <v>0</v>
      </c>
      <c r="BY207" s="10">
        <f t="shared" si="87"/>
        <v>0</v>
      </c>
      <c r="BZ207" s="10">
        <f t="shared" si="87"/>
        <v>0</v>
      </c>
    </row>
    <row r="208" spans="1:78">
      <c r="A208">
        <f>Grades!A208</f>
        <v>0</v>
      </c>
      <c r="B208">
        <f>Grades!B208</f>
        <v>0</v>
      </c>
      <c r="C208">
        <f>Grades!C208</f>
        <v>0</v>
      </c>
      <c r="D208" s="9">
        <f t="shared" si="74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5"/>
        <v>0</v>
      </c>
      <c r="AC208" s="10">
        <f t="shared" si="76"/>
        <v>0</v>
      </c>
      <c r="AD208" s="10">
        <f t="shared" si="77"/>
        <v>0</v>
      </c>
      <c r="AE208" s="10">
        <f t="shared" si="78"/>
        <v>0</v>
      </c>
      <c r="AF208" s="10">
        <f t="shared" si="79"/>
        <v>0</v>
      </c>
      <c r="AG208" s="10">
        <f t="shared" si="80"/>
        <v>0</v>
      </c>
      <c r="AH208" s="10">
        <f t="shared" si="81"/>
        <v>0</v>
      </c>
      <c r="AI208" s="10">
        <f t="shared" si="82"/>
        <v>0</v>
      </c>
      <c r="AJ208" s="10">
        <f t="shared" si="83"/>
        <v>0</v>
      </c>
      <c r="AK208" s="10">
        <f t="shared" si="84"/>
        <v>0</v>
      </c>
      <c r="AL208" s="10">
        <f t="shared" si="85"/>
        <v>0</v>
      </c>
      <c r="AM208" s="10">
        <f t="shared" si="86"/>
        <v>0</v>
      </c>
      <c r="BC208" s="10">
        <f t="shared" si="87"/>
        <v>0</v>
      </c>
      <c r="BD208" s="10">
        <f t="shared" si="87"/>
        <v>0</v>
      </c>
      <c r="BE208" s="10">
        <f t="shared" si="87"/>
        <v>0</v>
      </c>
      <c r="BF208" s="10">
        <f t="shared" si="87"/>
        <v>0</v>
      </c>
      <c r="BG208" s="10">
        <f t="shared" si="87"/>
        <v>0</v>
      </c>
      <c r="BH208" s="10">
        <f t="shared" si="87"/>
        <v>0</v>
      </c>
      <c r="BI208" s="10">
        <f t="shared" si="87"/>
        <v>0</v>
      </c>
      <c r="BJ208" s="10">
        <f t="shared" si="87"/>
        <v>0</v>
      </c>
      <c r="BK208" s="10">
        <f t="shared" si="87"/>
        <v>0</v>
      </c>
      <c r="BL208" s="10">
        <f t="shared" si="87"/>
        <v>0</v>
      </c>
      <c r="BM208" s="10">
        <f t="shared" si="87"/>
        <v>0</v>
      </c>
      <c r="BN208" s="10">
        <f t="shared" si="87"/>
        <v>0</v>
      </c>
      <c r="BO208" s="10">
        <f t="shared" si="87"/>
        <v>0</v>
      </c>
      <c r="BP208" s="10">
        <f t="shared" si="87"/>
        <v>0</v>
      </c>
      <c r="BQ208" s="10">
        <f t="shared" si="87"/>
        <v>0</v>
      </c>
      <c r="BR208" s="10">
        <f t="shared" si="87"/>
        <v>0</v>
      </c>
      <c r="BS208" s="10">
        <f t="shared" si="87"/>
        <v>0</v>
      </c>
      <c r="BT208" s="10">
        <f t="shared" si="87"/>
        <v>0</v>
      </c>
      <c r="BU208" s="10">
        <f t="shared" si="87"/>
        <v>0</v>
      </c>
      <c r="BV208" s="10">
        <f t="shared" si="87"/>
        <v>0</v>
      </c>
      <c r="BW208" s="10">
        <f t="shared" si="87"/>
        <v>0</v>
      </c>
      <c r="BX208" s="10">
        <f t="shared" si="87"/>
        <v>0</v>
      </c>
      <c r="BY208" s="10">
        <f t="shared" si="87"/>
        <v>0</v>
      </c>
      <c r="BZ208" s="10">
        <f t="shared" si="87"/>
        <v>0</v>
      </c>
    </row>
    <row r="209" spans="1:78">
      <c r="A209">
        <f>Grades!A209</f>
        <v>0</v>
      </c>
      <c r="B209">
        <f>Grades!B209</f>
        <v>0</v>
      </c>
      <c r="C209">
        <f>Grades!C209</f>
        <v>0</v>
      </c>
      <c r="D209" s="9">
        <f t="shared" si="74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5"/>
        <v>0</v>
      </c>
      <c r="AC209" s="10">
        <f t="shared" si="76"/>
        <v>0</v>
      </c>
      <c r="AD209" s="10">
        <f t="shared" si="77"/>
        <v>0</v>
      </c>
      <c r="AE209" s="10">
        <f t="shared" si="78"/>
        <v>0</v>
      </c>
      <c r="AF209" s="10">
        <f t="shared" si="79"/>
        <v>0</v>
      </c>
      <c r="AG209" s="10">
        <f t="shared" si="80"/>
        <v>0</v>
      </c>
      <c r="AH209" s="10">
        <f t="shared" si="81"/>
        <v>0</v>
      </c>
      <c r="AI209" s="10">
        <f t="shared" si="82"/>
        <v>0</v>
      </c>
      <c r="AJ209" s="10">
        <f t="shared" si="83"/>
        <v>0</v>
      </c>
      <c r="AK209" s="10">
        <f t="shared" si="84"/>
        <v>0</v>
      </c>
      <c r="AL209" s="10">
        <f t="shared" si="85"/>
        <v>0</v>
      </c>
      <c r="AM209" s="10">
        <f t="shared" si="86"/>
        <v>0</v>
      </c>
      <c r="BC209" s="10">
        <f t="shared" si="87"/>
        <v>0</v>
      </c>
      <c r="BD209" s="10">
        <f t="shared" si="87"/>
        <v>0</v>
      </c>
      <c r="BE209" s="10">
        <f t="shared" si="87"/>
        <v>0</v>
      </c>
      <c r="BF209" s="10">
        <f t="shared" si="87"/>
        <v>0</v>
      </c>
      <c r="BG209" s="10">
        <f t="shared" si="87"/>
        <v>0</v>
      </c>
      <c r="BH209" s="10">
        <f t="shared" si="87"/>
        <v>0</v>
      </c>
      <c r="BI209" s="10">
        <f t="shared" si="87"/>
        <v>0</v>
      </c>
      <c r="BJ209" s="10">
        <f t="shared" si="87"/>
        <v>0</v>
      </c>
      <c r="BK209" s="10">
        <f t="shared" si="87"/>
        <v>0</v>
      </c>
      <c r="BL209" s="10">
        <f t="shared" si="87"/>
        <v>0</v>
      </c>
      <c r="BM209" s="10">
        <f t="shared" si="87"/>
        <v>0</v>
      </c>
      <c r="BN209" s="10">
        <f t="shared" si="87"/>
        <v>0</v>
      </c>
      <c r="BO209" s="10">
        <f t="shared" si="87"/>
        <v>0</v>
      </c>
      <c r="BP209" s="10">
        <f t="shared" si="87"/>
        <v>0</v>
      </c>
      <c r="BQ209" s="10">
        <f t="shared" si="87"/>
        <v>0</v>
      </c>
      <c r="BR209" s="10">
        <f t="shared" si="87"/>
        <v>0</v>
      </c>
      <c r="BS209" s="10">
        <f t="shared" si="87"/>
        <v>0</v>
      </c>
      <c r="BT209" s="10">
        <f t="shared" si="87"/>
        <v>0</v>
      </c>
      <c r="BU209" s="10">
        <f t="shared" si="87"/>
        <v>0</v>
      </c>
      <c r="BV209" s="10">
        <f t="shared" si="87"/>
        <v>0</v>
      </c>
      <c r="BW209" s="10">
        <f t="shared" si="87"/>
        <v>0</v>
      </c>
      <c r="BX209" s="10">
        <f t="shared" si="87"/>
        <v>0</v>
      </c>
      <c r="BY209" s="10">
        <f t="shared" si="87"/>
        <v>0</v>
      </c>
      <c r="BZ209" s="10">
        <f t="shared" si="87"/>
        <v>0</v>
      </c>
    </row>
    <row r="210" spans="1:78">
      <c r="A210">
        <f>Grades!A210</f>
        <v>0</v>
      </c>
      <c r="B210">
        <f>Grades!B210</f>
        <v>0</v>
      </c>
      <c r="C210">
        <f>Grades!C210</f>
        <v>0</v>
      </c>
      <c r="D210" s="9">
        <f t="shared" si="74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5"/>
        <v>0</v>
      </c>
      <c r="AC210" s="10">
        <f t="shared" si="76"/>
        <v>0</v>
      </c>
      <c r="AD210" s="10">
        <f t="shared" si="77"/>
        <v>0</v>
      </c>
      <c r="AE210" s="10">
        <f t="shared" si="78"/>
        <v>0</v>
      </c>
      <c r="AF210" s="10">
        <f t="shared" si="79"/>
        <v>0</v>
      </c>
      <c r="AG210" s="10">
        <f t="shared" si="80"/>
        <v>0</v>
      </c>
      <c r="AH210" s="10">
        <f t="shared" si="81"/>
        <v>0</v>
      </c>
      <c r="AI210" s="10">
        <f t="shared" si="82"/>
        <v>0</v>
      </c>
      <c r="AJ210" s="10">
        <f t="shared" si="83"/>
        <v>0</v>
      </c>
      <c r="AK210" s="10">
        <f t="shared" si="84"/>
        <v>0</v>
      </c>
      <c r="AL210" s="10">
        <f t="shared" si="85"/>
        <v>0</v>
      </c>
      <c r="AM210" s="10">
        <f t="shared" si="86"/>
        <v>0</v>
      </c>
      <c r="BC210" s="10">
        <f t="shared" si="87"/>
        <v>0</v>
      </c>
      <c r="BD210" s="10">
        <f t="shared" si="87"/>
        <v>0</v>
      </c>
      <c r="BE210" s="10">
        <f t="shared" si="87"/>
        <v>0</v>
      </c>
      <c r="BF210" s="10">
        <f t="shared" si="87"/>
        <v>0</v>
      </c>
      <c r="BG210" s="10">
        <f t="shared" si="87"/>
        <v>0</v>
      </c>
      <c r="BH210" s="10">
        <f t="shared" si="87"/>
        <v>0</v>
      </c>
      <c r="BI210" s="10">
        <f t="shared" si="87"/>
        <v>0</v>
      </c>
      <c r="BJ210" s="10">
        <f t="shared" si="87"/>
        <v>0</v>
      </c>
      <c r="BK210" s="10">
        <f t="shared" si="87"/>
        <v>0</v>
      </c>
      <c r="BL210" s="10">
        <f t="shared" si="87"/>
        <v>0</v>
      </c>
      <c r="BM210" s="10">
        <f t="shared" si="87"/>
        <v>0</v>
      </c>
      <c r="BN210" s="10">
        <f t="shared" si="87"/>
        <v>0</v>
      </c>
      <c r="BO210" s="10">
        <f t="shared" si="87"/>
        <v>0</v>
      </c>
      <c r="BP210" s="10">
        <f t="shared" si="87"/>
        <v>0</v>
      </c>
      <c r="BQ210" s="10">
        <f t="shared" si="87"/>
        <v>0</v>
      </c>
      <c r="BR210" s="10">
        <f t="shared" si="87"/>
        <v>0</v>
      </c>
      <c r="BS210" s="10">
        <f t="shared" si="87"/>
        <v>0</v>
      </c>
      <c r="BT210" s="10">
        <f t="shared" si="87"/>
        <v>0</v>
      </c>
      <c r="BU210" s="10">
        <f t="shared" si="87"/>
        <v>0</v>
      </c>
      <c r="BV210" s="10">
        <f t="shared" si="87"/>
        <v>0</v>
      </c>
      <c r="BW210" s="10">
        <f t="shared" si="87"/>
        <v>0</v>
      </c>
      <c r="BX210" s="10">
        <f t="shared" si="87"/>
        <v>0</v>
      </c>
      <c r="BY210" s="10">
        <f t="shared" si="87"/>
        <v>0</v>
      </c>
      <c r="BZ210" s="10">
        <f t="shared" si="87"/>
        <v>0</v>
      </c>
    </row>
    <row r="211" spans="1:78">
      <c r="A211">
        <f>Grades!A211</f>
        <v>0</v>
      </c>
      <c r="B211">
        <f>Grades!B211</f>
        <v>0</v>
      </c>
      <c r="C211">
        <f>Grades!C211</f>
        <v>0</v>
      </c>
      <c r="D211" s="9">
        <f t="shared" si="74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5"/>
        <v>0</v>
      </c>
      <c r="AC211" s="10">
        <f t="shared" si="76"/>
        <v>0</v>
      </c>
      <c r="AD211" s="10">
        <f t="shared" si="77"/>
        <v>0</v>
      </c>
      <c r="AE211" s="10">
        <f t="shared" si="78"/>
        <v>0</v>
      </c>
      <c r="AF211" s="10">
        <f t="shared" si="79"/>
        <v>0</v>
      </c>
      <c r="AG211" s="10">
        <f t="shared" si="80"/>
        <v>0</v>
      </c>
      <c r="AH211" s="10">
        <f t="shared" si="81"/>
        <v>0</v>
      </c>
      <c r="AI211" s="10">
        <f t="shared" si="82"/>
        <v>0</v>
      </c>
      <c r="AJ211" s="10">
        <f t="shared" si="83"/>
        <v>0</v>
      </c>
      <c r="AK211" s="10">
        <f t="shared" si="84"/>
        <v>0</v>
      </c>
      <c r="AL211" s="10">
        <f t="shared" si="85"/>
        <v>0</v>
      </c>
      <c r="AM211" s="10">
        <f t="shared" si="86"/>
        <v>0</v>
      </c>
      <c r="BC211" s="10">
        <f t="shared" si="87"/>
        <v>0</v>
      </c>
      <c r="BD211" s="10">
        <f t="shared" si="87"/>
        <v>0</v>
      </c>
      <c r="BE211" s="10">
        <f t="shared" si="87"/>
        <v>0</v>
      </c>
      <c r="BF211" s="10">
        <f t="shared" si="87"/>
        <v>0</v>
      </c>
      <c r="BG211" s="10">
        <f t="shared" si="87"/>
        <v>0</v>
      </c>
      <c r="BH211" s="10">
        <f t="shared" si="87"/>
        <v>0</v>
      </c>
      <c r="BI211" s="10">
        <f t="shared" si="87"/>
        <v>0</v>
      </c>
      <c r="BJ211" s="10">
        <f t="shared" si="87"/>
        <v>0</v>
      </c>
      <c r="BK211" s="10">
        <f t="shared" si="87"/>
        <v>0</v>
      </c>
      <c r="BL211" s="10">
        <f t="shared" si="87"/>
        <v>0</v>
      </c>
      <c r="BM211" s="10">
        <f t="shared" si="87"/>
        <v>0</v>
      </c>
      <c r="BN211" s="10">
        <f t="shared" si="87"/>
        <v>0</v>
      </c>
      <c r="BO211" s="10">
        <f t="shared" si="87"/>
        <v>0</v>
      </c>
      <c r="BP211" s="10">
        <f t="shared" si="87"/>
        <v>0</v>
      </c>
      <c r="BQ211" s="10">
        <f t="shared" si="87"/>
        <v>0</v>
      </c>
      <c r="BR211" s="10">
        <f t="shared" si="87"/>
        <v>0</v>
      </c>
      <c r="BS211" s="10">
        <f t="shared" si="87"/>
        <v>0</v>
      </c>
      <c r="BT211" s="10">
        <f t="shared" si="87"/>
        <v>0</v>
      </c>
      <c r="BU211" s="10">
        <f t="shared" si="87"/>
        <v>0</v>
      </c>
      <c r="BV211" s="10">
        <f t="shared" si="87"/>
        <v>0</v>
      </c>
      <c r="BW211" s="10">
        <f t="shared" si="87"/>
        <v>0</v>
      </c>
      <c r="BX211" s="10">
        <f t="shared" si="87"/>
        <v>0</v>
      </c>
      <c r="BY211" s="10">
        <f t="shared" si="87"/>
        <v>0</v>
      </c>
      <c r="BZ211" s="10">
        <f t="shared" si="87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6" sqref="E6"/>
    </sheetView>
  </sheetViews>
  <sheetFormatPr baseColWidth="10" defaultColWidth="10.6640625" defaultRowHeight="15" outlineLevelRow="2" x14ac:dyDescent="0"/>
  <sheetData>
    <row r="1" spans="1:104">
      <c r="A1" s="1" t="str">
        <f>CONCATENATE("Integrated Course Design Tool - ",B4)</f>
        <v>Integrated Course Design Tool - Midterm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IFERROR(HLOOKUP("Three",Grades!E5:Z6,2,FALSE),"")</f>
        <v>Midterm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Z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si="1"/>
        <v>17</v>
      </c>
      <c r="BT5" s="3">
        <f t="shared" si="1"/>
        <v>18</v>
      </c>
      <c r="BU5" s="3">
        <f t="shared" si="1"/>
        <v>19</v>
      </c>
      <c r="BV5" s="3">
        <f t="shared" si="1"/>
        <v>20</v>
      </c>
      <c r="BW5" s="3">
        <f t="shared" si="1"/>
        <v>21</v>
      </c>
      <c r="BX5" s="3">
        <f t="shared" si="1"/>
        <v>22</v>
      </c>
      <c r="BY5" s="3">
        <f t="shared" si="1"/>
        <v>23</v>
      </c>
      <c r="BZ5" s="3">
        <f t="shared" si="1"/>
        <v>24</v>
      </c>
      <c r="CC5" s="3">
        <v>1</v>
      </c>
      <c r="CD5" s="3">
        <f t="shared" ref="CD5:CI5" si="2">CC5+1</f>
        <v>2</v>
      </c>
      <c r="CE5" s="3">
        <f t="shared" si="2"/>
        <v>3</v>
      </c>
      <c r="CF5" s="3">
        <f t="shared" si="2"/>
        <v>4</v>
      </c>
      <c r="CG5" s="3">
        <f t="shared" si="2"/>
        <v>5</v>
      </c>
      <c r="CH5" s="3">
        <f t="shared" si="2"/>
        <v>6</v>
      </c>
      <c r="CI5" s="3">
        <f t="shared" si="2"/>
        <v>7</v>
      </c>
      <c r="CJ5" s="3">
        <f t="shared" ref="CJ5:CW5" si="3">CI5+1</f>
        <v>8</v>
      </c>
      <c r="CK5" s="3">
        <f t="shared" si="3"/>
        <v>9</v>
      </c>
      <c r="CL5" s="3">
        <f t="shared" si="3"/>
        <v>10</v>
      </c>
      <c r="CM5" s="3">
        <f t="shared" si="3"/>
        <v>11</v>
      </c>
      <c r="CN5" s="3">
        <f t="shared" si="3"/>
        <v>12</v>
      </c>
      <c r="CO5" s="3">
        <f t="shared" si="3"/>
        <v>13</v>
      </c>
      <c r="CP5" s="3">
        <f t="shared" si="3"/>
        <v>14</v>
      </c>
      <c r="CQ5" s="3">
        <f t="shared" si="3"/>
        <v>15</v>
      </c>
      <c r="CR5" s="3">
        <f t="shared" si="3"/>
        <v>16</v>
      </c>
      <c r="CS5" s="3">
        <f t="shared" si="3"/>
        <v>17</v>
      </c>
      <c r="CT5" s="3">
        <f t="shared" si="3"/>
        <v>18</v>
      </c>
      <c r="CU5" s="3">
        <f t="shared" si="3"/>
        <v>19</v>
      </c>
      <c r="CV5" s="3">
        <f t="shared" si="3"/>
        <v>20</v>
      </c>
      <c r="CW5" s="3">
        <f t="shared" si="3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57</v>
      </c>
      <c r="F6" s="27" t="s">
        <v>58</v>
      </c>
      <c r="G6" s="27" t="s">
        <v>59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7" t="s">
        <v>65</v>
      </c>
      <c r="AC6" s="17" t="s">
        <v>66</v>
      </c>
      <c r="AD6" s="17" t="s">
        <v>67</v>
      </c>
      <c r="AE6" s="17" t="s">
        <v>68</v>
      </c>
      <c r="AF6" s="17" t="s">
        <v>69</v>
      </c>
      <c r="AG6" s="17" t="s">
        <v>70</v>
      </c>
      <c r="AH6" s="17" t="s">
        <v>71</v>
      </c>
      <c r="AI6" s="17" t="s">
        <v>72</v>
      </c>
      <c r="AJ6" s="17" t="s">
        <v>73</v>
      </c>
      <c r="AK6" s="17" t="s">
        <v>74</v>
      </c>
      <c r="AL6" s="17" t="s">
        <v>75</v>
      </c>
      <c r="AM6" s="17" t="s">
        <v>76</v>
      </c>
      <c r="AP6" s="17" t="s">
        <v>65</v>
      </c>
      <c r="AQ6" s="17" t="s">
        <v>66</v>
      </c>
      <c r="AR6" s="17" t="s">
        <v>67</v>
      </c>
      <c r="AS6" s="17" t="s">
        <v>68</v>
      </c>
      <c r="AT6" s="17" t="s">
        <v>69</v>
      </c>
      <c r="AU6" s="17" t="s">
        <v>70</v>
      </c>
      <c r="AV6" s="17" t="s">
        <v>71</v>
      </c>
      <c r="AW6" s="17" t="s">
        <v>72</v>
      </c>
      <c r="AX6" s="17" t="s">
        <v>73</v>
      </c>
      <c r="AY6" s="17" t="s">
        <v>74</v>
      </c>
      <c r="AZ6" s="17" t="s">
        <v>75</v>
      </c>
      <c r="BA6" s="17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4">BC6</f>
        <v>Clearly understand the physics of forces and motion of rigid bodies in response to these forces</v>
      </c>
      <c r="CD6" s="18" t="str">
        <f t="shared" si="4"/>
        <v>Understand the concept of work, energy, impulse and momentum of rigid bodies</v>
      </c>
      <c r="CE6" s="18" t="str">
        <f t="shared" si="4"/>
        <v>Analyse the kinematics and kinematics of planar mechanisms</v>
      </c>
      <c r="CF6" s="18" t="str">
        <f t="shared" si="4"/>
        <v>Apply the concepts above in problems and applications</v>
      </c>
      <c r="CG6" s="18">
        <f t="shared" si="4"/>
        <v>0</v>
      </c>
      <c r="CH6" s="18">
        <f t="shared" si="4"/>
        <v>0</v>
      </c>
      <c r="CI6" s="18">
        <f t="shared" si="4"/>
        <v>0</v>
      </c>
      <c r="CJ6" s="18">
        <f t="shared" ref="CJ6:CW6" si="5">BJ6</f>
        <v>0</v>
      </c>
      <c r="CK6" s="18">
        <f t="shared" si="5"/>
        <v>0</v>
      </c>
      <c r="CL6" s="18">
        <f t="shared" si="5"/>
        <v>0</v>
      </c>
      <c r="CM6" s="18">
        <f t="shared" si="5"/>
        <v>0</v>
      </c>
      <c r="CN6" s="18">
        <f t="shared" si="5"/>
        <v>0</v>
      </c>
      <c r="CO6" s="18">
        <f t="shared" si="5"/>
        <v>0</v>
      </c>
      <c r="CP6" s="18">
        <f t="shared" si="5"/>
        <v>0</v>
      </c>
      <c r="CQ6" s="18">
        <f t="shared" si="5"/>
        <v>0</v>
      </c>
      <c r="CR6" s="18">
        <f t="shared" si="5"/>
        <v>0</v>
      </c>
      <c r="CS6" s="18">
        <f t="shared" si="5"/>
        <v>0</v>
      </c>
      <c r="CT6" s="18">
        <f t="shared" si="5"/>
        <v>0</v>
      </c>
      <c r="CU6" s="18">
        <f t="shared" si="5"/>
        <v>0</v>
      </c>
      <c r="CV6" s="18">
        <f t="shared" si="5"/>
        <v>0</v>
      </c>
      <c r="CW6" s="18">
        <f t="shared" si="5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35</v>
      </c>
      <c r="F7" s="26">
        <v>35</v>
      </c>
      <c r="G7" s="26">
        <v>30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65</v>
      </c>
      <c r="AD7" s="9">
        <f>SUMIF($E$9:$Z$9,"3.1.3 ",$E7:$Z7)</f>
        <v>35</v>
      </c>
      <c r="AE7" s="9">
        <f>SUMIF($E$9:$Z$9,"3.1.4 ",$E7:$Z7)</f>
        <v>0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65</v>
      </c>
      <c r="BD7" s="9">
        <f>SUMIF($E$8:$Z$8,BD6,$E7:$Z7)</f>
        <v>35</v>
      </c>
      <c r="BE7" s="9">
        <f t="shared" ref="BE7:BZ7" si="6">SUMIF($E$8:$Z$8,BE6,$E7:$Z7)</f>
        <v>0</v>
      </c>
      <c r="BF7" s="9">
        <f t="shared" si="6"/>
        <v>0</v>
      </c>
      <c r="BG7" s="9">
        <f t="shared" si="6"/>
        <v>0</v>
      </c>
      <c r="BH7" s="9">
        <f t="shared" si="6"/>
        <v>0</v>
      </c>
      <c r="BI7" s="9">
        <f t="shared" si="6"/>
        <v>0</v>
      </c>
      <c r="BJ7" s="9">
        <f t="shared" si="6"/>
        <v>0</v>
      </c>
      <c r="BK7" s="9">
        <f t="shared" si="6"/>
        <v>0</v>
      </c>
      <c r="BL7" s="9">
        <f t="shared" si="6"/>
        <v>0</v>
      </c>
      <c r="BM7" s="9">
        <f t="shared" si="6"/>
        <v>0</v>
      </c>
      <c r="BN7" s="9">
        <f t="shared" si="6"/>
        <v>0</v>
      </c>
      <c r="BO7" s="9">
        <f t="shared" si="6"/>
        <v>0</v>
      </c>
      <c r="BP7" s="9">
        <f t="shared" si="6"/>
        <v>0</v>
      </c>
      <c r="BQ7" s="9">
        <f t="shared" si="6"/>
        <v>0</v>
      </c>
      <c r="BR7" s="9">
        <f t="shared" si="6"/>
        <v>0</v>
      </c>
      <c r="BS7" s="9">
        <f t="shared" si="6"/>
        <v>0</v>
      </c>
      <c r="BT7" s="9">
        <f t="shared" si="6"/>
        <v>0</v>
      </c>
      <c r="BU7" s="9">
        <f t="shared" si="6"/>
        <v>0</v>
      </c>
      <c r="BV7" s="9">
        <f t="shared" si="6"/>
        <v>0</v>
      </c>
      <c r="BW7" s="9">
        <f t="shared" si="6"/>
        <v>0</v>
      </c>
      <c r="BX7" s="9">
        <f t="shared" si="6"/>
        <v>0</v>
      </c>
      <c r="BY7" s="9">
        <f t="shared" si="6"/>
        <v>0</v>
      </c>
      <c r="BZ7" s="9">
        <f t="shared" si="6"/>
        <v>0</v>
      </c>
    </row>
    <row r="8" spans="1:104" outlineLevel="2">
      <c r="D8" s="5" t="s">
        <v>31</v>
      </c>
      <c r="E8" s="28" t="s">
        <v>43</v>
      </c>
      <c r="F8" s="28" t="s">
        <v>44</v>
      </c>
      <c r="G8" s="28" t="s">
        <v>43</v>
      </c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3.1.2 </v>
      </c>
      <c r="F9" s="3" t="str">
        <f>IFERROR(LEFT(INDEX(LO!$B7:$C30,MATCH(F8,LO!$B7:$B30,0),2),6),"-")</f>
        <v xml:space="preserve">3.1.3 </v>
      </c>
      <c r="G9" s="3" t="str">
        <f>IFERROR(LEFT(INDEX(LO!$B7:$C30,MATCH(G8,LO!$B7:$B30,0),2),6),"-")</f>
        <v xml:space="preserve">3.1.2 </v>
      </c>
      <c r="H9" s="3" t="str">
        <f>IFERROR(LEFT(INDEX(LO!$B7:$C30,MATCH(H8,LO!$B7:$B30,0),2),6),"-")</f>
        <v>-</v>
      </c>
      <c r="I9" s="3" t="str">
        <f>IFERROR(LEFT(INDEX(LO!$B7:$C30,MATCH(I8,LO!$B7:$B30,0),2),6),"-")</f>
        <v>-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I</v>
      </c>
      <c r="F10" s="3" t="str">
        <f>IFERROR(LEFT(INDEX(LO!$B7:$D30,MATCH(F8,LO!$B7:$B30,0),3),1),"-")</f>
        <v>D</v>
      </c>
      <c r="G10" s="3" t="str">
        <f>IFERROR(LEFT(INDEX(LO!$B7:$D30,MATCH(G8,LO!$B7:$B30,0),3),1),"-")</f>
        <v>I</v>
      </c>
      <c r="H10" s="3" t="str">
        <f>IFERROR(LEFT(INDEX(LO!$B7:$D30,MATCH(H8,LO!$B7:$B30,0),3),1),"-")</f>
        <v>-</v>
      </c>
      <c r="I10" s="3" t="str">
        <f>IFERROR(LEFT(INDEX(LO!$B7:$D30,MATCH(I8,LO!$B7:$B30,0),3),1),"-")</f>
        <v>-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>II</v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/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Grades!A11</f>
        <v>Last_2</v>
      </c>
      <c r="B11" t="str">
        <f>Grades!B11</f>
        <v>First_2</v>
      </c>
      <c r="C11">
        <f>Grades!C11</f>
        <v>386075</v>
      </c>
      <c r="D11" s="9">
        <f>SUM(E11:Z11)</f>
        <v>40.5</v>
      </c>
      <c r="E11" s="29">
        <v>5</v>
      </c>
      <c r="F11" s="29">
        <v>7.5</v>
      </c>
      <c r="G11" s="29">
        <v>28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0.50769230769230766</v>
      </c>
      <c r="AD11" s="10">
        <f>IF(AD$7&gt;0,SUMIF($E$9:$Z$9,"3.1.3 ",$E11:$Z11)/AD$7,0)</f>
        <v>0.21428571428571427</v>
      </c>
      <c r="AE11" s="10">
        <f>IF(AE$7&gt;0,SUMIF($E$9:$Z$9,"3.1.4 ",$E11:$Z11)/AE$7,0)</f>
        <v>0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PL!$C6)</f>
        <v>0</v>
      </c>
      <c r="AQ11" s="14">
        <f>COUNTIF(AC$11:AC$211,"&gt;=" &amp; PL!$C6)</f>
        <v>4</v>
      </c>
      <c r="AR11" s="14">
        <f>COUNTIF(AD$11:AD$211,"&gt;=" &amp; PL!$C6)</f>
        <v>0</v>
      </c>
      <c r="AS11" s="14">
        <f>COUNTIF(AE$11:AE$211,"&gt;=" &amp; PL!$C6)</f>
        <v>0</v>
      </c>
      <c r="AT11" s="14">
        <f>COUNTIF(AF$11:AF$211,"&gt;=" &amp; PL!$C6)</f>
        <v>0</v>
      </c>
      <c r="AU11" s="14">
        <f>COUNTIF(AG$11:AG$211,"&gt;=" &amp; PL!$C6)</f>
        <v>0</v>
      </c>
      <c r="AV11" s="14">
        <f>COUNTIF(AH$11:AH$211,"&gt;=" &amp; PL!$C6)</f>
        <v>0</v>
      </c>
      <c r="AW11" s="14">
        <f>COUNTIF(AI$11:AI$211,"&gt;=" &amp; PL!$C6)</f>
        <v>0</v>
      </c>
      <c r="AX11" s="14">
        <f>COUNTIF(AJ$11:AJ$211,"&gt;=" &amp; PL!$C6)</f>
        <v>0</v>
      </c>
      <c r="AY11" s="14">
        <f>COUNTIF(AK$11:AK$211,"&gt;=" &amp; PL!$C6)</f>
        <v>0</v>
      </c>
      <c r="AZ11" s="14">
        <f>COUNTIF(AL$11:AL$211,"&gt;=" &amp; PL!$C6)</f>
        <v>0</v>
      </c>
      <c r="BA11" s="14">
        <f>COUNTIF(AM$11:AM$211,"&gt;=" &amp; PL!$C6)</f>
        <v>0</v>
      </c>
      <c r="BC11" s="10">
        <f>IF(BC$7&gt;0,SUMIF($E$8:$Z$8,BC$6,$E11:$Z11)/BC$7,0)</f>
        <v>0.50769230769230766</v>
      </c>
      <c r="BD11" s="10">
        <f>IF(BD$7&gt;0,SUMIF($E$8:$Z$8,BD$6,$E11:$Z11)/BD$7,0)</f>
        <v>0.21428571428571427</v>
      </c>
      <c r="BE11" s="10">
        <f t="shared" ref="BE11:BZ26" si="7">IF(BE$7&gt;0,SUMIF($E$8:$Z$8,BE$6,$E11:$Z11)/BE$7,0)</f>
        <v>0</v>
      </c>
      <c r="BF11" s="10">
        <f t="shared" si="7"/>
        <v>0</v>
      </c>
      <c r="BG11" s="10">
        <f t="shared" si="7"/>
        <v>0</v>
      </c>
      <c r="BH11" s="10">
        <f t="shared" si="7"/>
        <v>0</v>
      </c>
      <c r="BI11" s="10">
        <f t="shared" si="7"/>
        <v>0</v>
      </c>
      <c r="BJ11" s="10">
        <f t="shared" si="7"/>
        <v>0</v>
      </c>
      <c r="BK11" s="10">
        <f t="shared" si="7"/>
        <v>0</v>
      </c>
      <c r="BL11" s="10">
        <f t="shared" si="7"/>
        <v>0</v>
      </c>
      <c r="BM11" s="10">
        <f t="shared" si="7"/>
        <v>0</v>
      </c>
      <c r="BN11" s="10">
        <f t="shared" si="7"/>
        <v>0</v>
      </c>
      <c r="BO11" s="10">
        <f t="shared" si="7"/>
        <v>0</v>
      </c>
      <c r="BP11" s="10">
        <f t="shared" si="7"/>
        <v>0</v>
      </c>
      <c r="BQ11" s="10">
        <f t="shared" si="7"/>
        <v>0</v>
      </c>
      <c r="BR11" s="10">
        <f t="shared" si="7"/>
        <v>0</v>
      </c>
      <c r="BS11" s="10">
        <f t="shared" si="7"/>
        <v>0</v>
      </c>
      <c r="BT11" s="10">
        <f t="shared" si="7"/>
        <v>0</v>
      </c>
      <c r="BU11" s="10">
        <f t="shared" si="7"/>
        <v>0</v>
      </c>
      <c r="BV11" s="10">
        <f t="shared" si="7"/>
        <v>0</v>
      </c>
      <c r="BW11" s="10">
        <f t="shared" si="7"/>
        <v>0</v>
      </c>
      <c r="BX11" s="10">
        <f t="shared" si="7"/>
        <v>0</v>
      </c>
      <c r="BY11" s="10">
        <f t="shared" si="7"/>
        <v>0</v>
      </c>
      <c r="BZ11" s="10">
        <f t="shared" si="7"/>
        <v>0</v>
      </c>
      <c r="CB11" s="15" t="s">
        <v>78</v>
      </c>
      <c r="CC11" s="3">
        <f>COUNTIF(BC$11:BC$211,"&gt;=" &amp; PL!$C6)</f>
        <v>4</v>
      </c>
      <c r="CD11" s="3">
        <f>COUNTIF(BD$11:BD$211,"&gt;=" &amp; PL!$C6)</f>
        <v>0</v>
      </c>
      <c r="CE11" s="3">
        <f>COUNTIF(BE$11:BE$211,"&gt;=" &amp; PL!$C6)</f>
        <v>0</v>
      </c>
      <c r="CF11" s="3">
        <f>COUNTIF(BF$11:BF$211,"&gt;=" &amp; PL!$C6)</f>
        <v>0</v>
      </c>
      <c r="CG11" s="3">
        <f>COUNTIF(BG$11:BG$211,"&gt;=" &amp; PL!$C6)</f>
        <v>0</v>
      </c>
      <c r="CH11" s="3">
        <f>COUNTIF(BH$11:BH$211,"&gt;=" &amp; PL!$C6)</f>
        <v>0</v>
      </c>
      <c r="CI11" s="3">
        <f>COUNTIF(BI$11:BI$211,"&gt;=" &amp; PL!$C6)</f>
        <v>0</v>
      </c>
      <c r="CJ11" s="3">
        <f>COUNTIF(BJ$11:BJ$211,"&gt;=" &amp; PL!$C6)</f>
        <v>0</v>
      </c>
      <c r="CK11" s="3">
        <f>COUNTIF(BK$11:BK$211,"&gt;=" &amp; PL!$C6)</f>
        <v>0</v>
      </c>
      <c r="CL11" s="3">
        <f>COUNTIF(BL$11:BL$211,"&gt;=" &amp; PL!$C6)</f>
        <v>0</v>
      </c>
      <c r="CM11" s="3">
        <f>COUNTIF(BM$11:BM$211,"&gt;=" &amp; PL!$C6)</f>
        <v>0</v>
      </c>
      <c r="CN11" s="3">
        <f>COUNTIF(BN$11:BN$211,"&gt;=" &amp; PL!$C6)</f>
        <v>0</v>
      </c>
      <c r="CO11" s="3">
        <f>COUNTIF(BO$11:BO$211,"&gt;=" &amp; PL!$C6)</f>
        <v>0</v>
      </c>
      <c r="CP11" s="3">
        <f>COUNTIF(BP$11:BP$211,"&gt;=" &amp; PL!$C6)</f>
        <v>0</v>
      </c>
      <c r="CQ11" s="3">
        <f>COUNTIF(BQ$11:BQ$211,"&gt;=" &amp; PL!$C6)</f>
        <v>0</v>
      </c>
      <c r="CR11" s="3">
        <f>COUNTIF(BR$11:BR$211,"&gt;=" &amp; PL!$C6)</f>
        <v>0</v>
      </c>
      <c r="CS11" s="3">
        <f>COUNTIF(BS$11:BS$211,"&gt;=" &amp; PL!$C6)</f>
        <v>0</v>
      </c>
      <c r="CT11" s="3">
        <f>COUNTIF(BT$11:BT$211,"&gt;=" &amp; PL!$C6)</f>
        <v>0</v>
      </c>
      <c r="CU11" s="3">
        <f>COUNTIF(BU$11:BU$211,"&gt;=" &amp; PL!$C6)</f>
        <v>0</v>
      </c>
      <c r="CV11" s="3">
        <f>COUNTIF(BV$11:BV$211,"&gt;=" &amp; PL!$C6)</f>
        <v>0</v>
      </c>
      <c r="CW11" s="3">
        <f>COUNTIF(BW$11:BW$211,"&gt;=" &amp; PL!$C6)</f>
        <v>0</v>
      </c>
      <c r="CX11" s="3">
        <f>COUNTIF(BX$11:BX$211,"&gt;=" &amp; PL!$C6)</f>
        <v>0</v>
      </c>
      <c r="CY11" s="3">
        <f>COUNTIF(BY$11:BY$211,"&gt;=" &amp; PL!$C6)</f>
        <v>0</v>
      </c>
      <c r="CZ11" s="3">
        <f>COUNTIF(BZ$11:BZ$211,"&gt;=" &amp; PL!$C6)</f>
        <v>0</v>
      </c>
    </row>
    <row r="12" spans="1:104">
      <c r="A12" t="str">
        <f>Grades!A12</f>
        <v>Last_3</v>
      </c>
      <c r="B12" t="str">
        <f>Grades!B12</f>
        <v>First_3</v>
      </c>
      <c r="C12">
        <f>Grades!C12</f>
        <v>786636</v>
      </c>
      <c r="D12" s="9">
        <f t="shared" ref="D12:D75" si="8">SUM(E12:Z12)</f>
        <v>10.5</v>
      </c>
      <c r="E12" s="29">
        <v>8</v>
      </c>
      <c r="F12" s="29">
        <v>0</v>
      </c>
      <c r="G12" s="29">
        <v>2.5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9">IF(AB$7&gt;0,SUMIF($E$9:$Z$9,"3.1.1 ",$E12:$Z12)/AB$7,0)</f>
        <v>0</v>
      </c>
      <c r="AC12" s="10">
        <f t="shared" ref="AC12:AC75" si="10">IF(AC$7&gt;0,SUMIF($E$9:$Z$9,"3.1.2 ",$E12:$Z12)/AC$7,0)</f>
        <v>0.16153846153846155</v>
      </c>
      <c r="AD12" s="10">
        <f t="shared" ref="AD12:AD75" si="11">IF(AD$7&gt;0,SUMIF($E$9:$Z$9,"3.1.3 ",$E12:$Z12)/AD$7,0)</f>
        <v>0</v>
      </c>
      <c r="AE12" s="10">
        <f t="shared" ref="AE12:AE75" si="12">IF(AE$7&gt;0,SUMIF($E$9:$Z$9,"3.1.4 ",$E12:$Z12)/AE$7,0)</f>
        <v>0</v>
      </c>
      <c r="AF12" s="10">
        <f t="shared" ref="AF12:AF75" si="13">IF(AF$7&gt;0,SUMIF($E$9:$Z$9,"3.1.5 ",$E12:$Z12)/AF$7,0)</f>
        <v>0</v>
      </c>
      <c r="AG12" s="10">
        <f t="shared" ref="AG12:AG75" si="14">IF(AG$7&gt;0,SUMIF($E$9:$Z$9,"3.1.6 ",$E12:$Z12)/AG$7,0)</f>
        <v>0</v>
      </c>
      <c r="AH12" s="10">
        <f t="shared" ref="AH12:AH75" si="15">IF(AH$7&gt;0,SUMIF($E$9:$Z$9,"3.1.7 ",$E12:$Z12)/AH$7,0)</f>
        <v>0</v>
      </c>
      <c r="AI12" s="10">
        <f t="shared" ref="AI12:AI75" si="16">IF(AI$7&gt;0,SUMIF($E$9:$Z$9,"3.1.8 ",$E12:$Z12)/AI$7,0)</f>
        <v>0</v>
      </c>
      <c r="AJ12" s="10">
        <f t="shared" ref="AJ12:AJ75" si="17">IF(AJ$7&gt;0,SUMIF($E$9:$Z$9,"3.1.9 ",$E12:$Z12)/AJ$7,0)</f>
        <v>0</v>
      </c>
      <c r="AK12" s="10">
        <f t="shared" ref="AK12:AK75" si="18">IF(AK$7&gt;0,SUMIF($E$9:$Z$9,"3.1.10",$E12:$Z12)/AK$7,0)</f>
        <v>0</v>
      </c>
      <c r="AL12" s="10">
        <f t="shared" ref="AL12:AL75" si="19">IF(AL$7&gt;0,SUMIF($E$9:$Z$9,"3.1.11",$E12:$Z12)/AL$7,0)</f>
        <v>0</v>
      </c>
      <c r="AM12" s="10">
        <f t="shared" ref="AM12:AM75" si="20">IF(AM$7&gt;0,SUMIF($E$9:$Z$9,"3.1.12",$E12:$Z12)/AM$7,0)</f>
        <v>0</v>
      </c>
      <c r="AO12" s="15" t="s">
        <v>83</v>
      </c>
      <c r="AP12" s="14">
        <f>COUNTIF(AB$11:AB$211,"&gt;=" &amp; PL!$C7)-AP11</f>
        <v>0</v>
      </c>
      <c r="AQ12" s="14">
        <f>COUNTIF(AC$11:AC$211,"&gt;=" &amp; PL!$C7)-AQ11</f>
        <v>1</v>
      </c>
      <c r="AR12" s="14">
        <f>COUNTIF(AD$11:AD$211,"&gt;=" &amp; PL!$C7)-AR11</f>
        <v>0</v>
      </c>
      <c r="AS12" s="14">
        <f>COUNTIF(AE$11:AE$211,"&gt;=" &amp; PL!$C7)-AS11</f>
        <v>0</v>
      </c>
      <c r="AT12" s="14">
        <f>COUNTIF(AF$11:AF$211,"&gt;=" &amp; PL!$C7)-AT11</f>
        <v>0</v>
      </c>
      <c r="AU12" s="14">
        <f>COUNTIF(AG$11:AG$211,"&gt;=" &amp; PL!$C7)-AU11</f>
        <v>0</v>
      </c>
      <c r="AV12" s="14">
        <f>COUNTIF(AH$11:AH$211,"&gt;=" &amp; PL!$C7)-AV11</f>
        <v>0</v>
      </c>
      <c r="AW12" s="14">
        <f>COUNTIF(AI$11:AI$211,"&gt;=" &amp; PL!$C7)-AW11</f>
        <v>0</v>
      </c>
      <c r="AX12" s="14">
        <f>COUNTIF(AJ$11:AJ$211,"&gt;=" &amp; PL!$C7)-AX11</f>
        <v>0</v>
      </c>
      <c r="AY12" s="14">
        <f>COUNTIF(AK$11:AK$211,"&gt;=" &amp; PL!$C7)-AY11</f>
        <v>0</v>
      </c>
      <c r="AZ12" s="14">
        <f>COUNTIF(AL$11:AL$211,"&gt;=" &amp; PL!$C7)-AZ11</f>
        <v>0</v>
      </c>
      <c r="BA12" s="14">
        <f>COUNTIF(AM$11:AM$211,"&gt;=" &amp; PL!$C7)-BA11</f>
        <v>0</v>
      </c>
      <c r="BC12" s="10">
        <f t="shared" ref="BC12:BR27" si="21">IF(BC$7&gt;0,SUMIF($E$8:$Z$8,BC$6,$E12:$Z12)/BC$7,0)</f>
        <v>0.16153846153846155</v>
      </c>
      <c r="BD12" s="10">
        <f t="shared" si="21"/>
        <v>0</v>
      </c>
      <c r="BE12" s="10">
        <f t="shared" si="21"/>
        <v>0</v>
      </c>
      <c r="BF12" s="10">
        <f t="shared" si="21"/>
        <v>0</v>
      </c>
      <c r="BG12" s="10">
        <f t="shared" si="21"/>
        <v>0</v>
      </c>
      <c r="BH12" s="10">
        <f t="shared" si="21"/>
        <v>0</v>
      </c>
      <c r="BI12" s="10">
        <f t="shared" si="21"/>
        <v>0</v>
      </c>
      <c r="BJ12" s="10">
        <f t="shared" si="21"/>
        <v>0</v>
      </c>
      <c r="BK12" s="10">
        <f t="shared" si="21"/>
        <v>0</v>
      </c>
      <c r="BL12" s="10">
        <f t="shared" si="21"/>
        <v>0</v>
      </c>
      <c r="BM12" s="10">
        <f t="shared" si="21"/>
        <v>0</v>
      </c>
      <c r="BN12" s="10">
        <f t="shared" si="21"/>
        <v>0</v>
      </c>
      <c r="BO12" s="10">
        <f t="shared" si="21"/>
        <v>0</v>
      </c>
      <c r="BP12" s="10">
        <f t="shared" si="21"/>
        <v>0</v>
      </c>
      <c r="BQ12" s="10">
        <f t="shared" si="21"/>
        <v>0</v>
      </c>
      <c r="BR12" s="10">
        <f t="shared" si="21"/>
        <v>0</v>
      </c>
      <c r="BS12" s="10">
        <f t="shared" si="7"/>
        <v>0</v>
      </c>
      <c r="BT12" s="10">
        <f t="shared" si="7"/>
        <v>0</v>
      </c>
      <c r="BU12" s="10">
        <f t="shared" si="7"/>
        <v>0</v>
      </c>
      <c r="BV12" s="10">
        <f t="shared" si="7"/>
        <v>0</v>
      </c>
      <c r="BW12" s="10">
        <f t="shared" si="7"/>
        <v>0</v>
      </c>
      <c r="BX12" s="10">
        <f t="shared" si="7"/>
        <v>0</v>
      </c>
      <c r="BY12" s="10">
        <f t="shared" si="7"/>
        <v>0</v>
      </c>
      <c r="BZ12" s="10">
        <f t="shared" si="7"/>
        <v>0</v>
      </c>
      <c r="CB12" s="15" t="s">
        <v>83</v>
      </c>
      <c r="CC12" s="14">
        <f>COUNTIF(BC$11:BC$211,"&gt;=" &amp; PL!$C7)-CC11</f>
        <v>1</v>
      </c>
      <c r="CD12" s="14">
        <f>COUNTIF(BD$11:BD$211,"&gt;=" &amp; PL!$C7)-CD11</f>
        <v>0</v>
      </c>
      <c r="CE12" s="14">
        <f>COUNTIF(BE$11:BE$211,"&gt;=" &amp; PL!$C7)-CE11</f>
        <v>0</v>
      </c>
      <c r="CF12" s="14">
        <f>COUNTIF(BF$11:BF$211,"&gt;=" &amp; PL!$C7)-CF11</f>
        <v>0</v>
      </c>
      <c r="CG12" s="14">
        <f>COUNTIF(BG$11:BG$211,"&gt;=" &amp; PL!$C7)-CG11</f>
        <v>0</v>
      </c>
      <c r="CH12" s="14">
        <f>COUNTIF(BH$11:BH$211,"&gt;=" &amp; PL!$C7)-CH11</f>
        <v>0</v>
      </c>
      <c r="CI12" s="14">
        <f>COUNTIF(BI$11:BI$211,"&gt;=" &amp; PL!$C7)-CI11</f>
        <v>0</v>
      </c>
      <c r="CJ12" s="14">
        <f>COUNTIF(BJ$11:BJ$211,"&gt;=" &amp; PL!$C7)-CJ11</f>
        <v>0</v>
      </c>
      <c r="CK12" s="14">
        <f>COUNTIF(BK$11:BK$211,"&gt;=" &amp; PL!$C7)-CK11</f>
        <v>0</v>
      </c>
      <c r="CL12" s="14">
        <f>COUNTIF(BL$11:BL$211,"&gt;=" &amp; PL!$C7)-CL11</f>
        <v>0</v>
      </c>
      <c r="CM12" s="14">
        <f>COUNTIF(BM$11:BM$211,"&gt;=" &amp; PL!$C7)-CM11</f>
        <v>0</v>
      </c>
      <c r="CN12" s="14">
        <f>COUNTIF(BN$11:BN$211,"&gt;=" &amp; PL!$C7)-CN11</f>
        <v>0</v>
      </c>
      <c r="CO12" s="14">
        <f>COUNTIF(BO$11:BO$211,"&gt;=" &amp; PL!$C7)-CO11</f>
        <v>0</v>
      </c>
      <c r="CP12" s="14">
        <f>COUNTIF(BP$11:BP$211,"&gt;=" &amp; PL!$C7)-CP11</f>
        <v>0</v>
      </c>
      <c r="CQ12" s="14">
        <f>COUNTIF(BQ$11:BQ$211,"&gt;=" &amp; PL!$C7)-CQ11</f>
        <v>0</v>
      </c>
      <c r="CR12" s="14">
        <f>COUNTIF(BR$11:BR$211,"&gt;=" &amp; PL!$C7)-CR11</f>
        <v>0</v>
      </c>
      <c r="CS12" s="14">
        <f>COUNTIF(BS$11:BS$211,"&gt;=" &amp; PL!$C7)-CS11</f>
        <v>0</v>
      </c>
      <c r="CT12" s="14">
        <f>COUNTIF(BT$11:BT$211,"&gt;=" &amp; PL!$C7)-CT11</f>
        <v>0</v>
      </c>
      <c r="CU12" s="14">
        <f>COUNTIF(BU$11:BU$211,"&gt;=" &amp; PL!$C7)-CU11</f>
        <v>0</v>
      </c>
      <c r="CV12" s="14">
        <f>COUNTIF(BV$11:BV$211,"&gt;=" &amp; PL!$C7)-CV11</f>
        <v>0</v>
      </c>
      <c r="CW12" s="14">
        <f>COUNTIF(BW$11:BW$211,"&gt;=" &amp; PL!$C7)-CW11</f>
        <v>0</v>
      </c>
      <c r="CX12" s="14">
        <f>COUNTIF(BX$11:BX$211,"&gt;=" &amp; PL!$C7)-CX11</f>
        <v>0</v>
      </c>
      <c r="CY12" s="14">
        <f>COUNTIF(BY$11:BY$211,"&gt;=" &amp; PL!$C7)-CY11</f>
        <v>0</v>
      </c>
      <c r="CZ12" s="14">
        <f>COUNTIF(BZ$11:BZ$211,"&gt;=" &amp; PL!$C7)-CZ11</f>
        <v>0</v>
      </c>
    </row>
    <row r="13" spans="1:104">
      <c r="A13" t="str">
        <f>Grades!A13</f>
        <v>Last_4</v>
      </c>
      <c r="B13" t="str">
        <f>Grades!B13</f>
        <v>First_4</v>
      </c>
      <c r="C13">
        <f>Grades!C13</f>
        <v>640037</v>
      </c>
      <c r="D13" s="9">
        <f t="shared" si="8"/>
        <v>17</v>
      </c>
      <c r="E13" s="29">
        <v>4</v>
      </c>
      <c r="F13" s="29">
        <v>3</v>
      </c>
      <c r="G13" s="29">
        <v>10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9"/>
        <v>0</v>
      </c>
      <c r="AC13" s="10">
        <f t="shared" si="10"/>
        <v>0.2153846153846154</v>
      </c>
      <c r="AD13" s="10">
        <f t="shared" si="11"/>
        <v>8.5714285714285715E-2</v>
      </c>
      <c r="AE13" s="10">
        <f t="shared" si="12"/>
        <v>0</v>
      </c>
      <c r="AF13" s="10">
        <f t="shared" si="13"/>
        <v>0</v>
      </c>
      <c r="AG13" s="10">
        <f t="shared" si="14"/>
        <v>0</v>
      </c>
      <c r="AH13" s="10">
        <f t="shared" si="15"/>
        <v>0</v>
      </c>
      <c r="AI13" s="10">
        <f t="shared" si="16"/>
        <v>0</v>
      </c>
      <c r="AJ13" s="10">
        <f t="shared" si="17"/>
        <v>0</v>
      </c>
      <c r="AK13" s="10">
        <f t="shared" si="18"/>
        <v>0</v>
      </c>
      <c r="AL13" s="10">
        <f t="shared" si="19"/>
        <v>0</v>
      </c>
      <c r="AM13" s="10">
        <f t="shared" si="20"/>
        <v>0</v>
      </c>
      <c r="AO13" s="15" t="s">
        <v>84</v>
      </c>
      <c r="AP13" s="14">
        <f>COUNTIF(AB$11:AB$211,"&gt;=" &amp; PL!$C8)-SUM(AP11:AP12)</f>
        <v>0</v>
      </c>
      <c r="AQ13" s="14">
        <f>COUNTIF(AC$11:AC$211,"&gt;=" &amp; PL!$C8)-SUM(AQ11:AQ12)</f>
        <v>4</v>
      </c>
      <c r="AR13" s="14">
        <f>COUNTIF(AD$11:AD$211,"&gt;=" &amp; PL!$C8)-SUM(AR11:AR12)</f>
        <v>0</v>
      </c>
      <c r="AS13" s="14">
        <f>COUNTIF(AE$11:AE$211,"&gt;=" &amp; PL!$C8)-SUM(AS11:AS12)</f>
        <v>0</v>
      </c>
      <c r="AT13" s="14">
        <f>COUNTIF(AF$11:AF$211,"&gt;=" &amp; PL!$C8)-SUM(AT11:AT12)</f>
        <v>0</v>
      </c>
      <c r="AU13" s="14">
        <f>COUNTIF(AG$11:AG$211,"&gt;=" &amp; PL!$C8)-SUM(AU11:AU12)</f>
        <v>0</v>
      </c>
      <c r="AV13" s="14">
        <f>COUNTIF(AH$11:AH$211,"&gt;=" &amp; PL!$C8)-SUM(AV11:AV12)</f>
        <v>0</v>
      </c>
      <c r="AW13" s="14">
        <f>COUNTIF(AI$11:AI$211,"&gt;=" &amp; PL!$C8)-SUM(AW11:AW12)</f>
        <v>0</v>
      </c>
      <c r="AX13" s="14">
        <f>COUNTIF(AJ$11:AJ$211,"&gt;=" &amp; PL!$C8)-SUM(AX11:AX12)</f>
        <v>0</v>
      </c>
      <c r="AY13" s="14">
        <f>COUNTIF(AK$11:AK$211,"&gt;=" &amp; PL!$C8)-SUM(AY11:AY12)</f>
        <v>0</v>
      </c>
      <c r="AZ13" s="14">
        <f>COUNTIF(AL$11:AL$211,"&gt;=" &amp; PL!$C8)-SUM(AZ11:AZ12)</f>
        <v>0</v>
      </c>
      <c r="BA13" s="14">
        <f>COUNTIF(AM$11:AM$211,"&gt;=" &amp; PL!$C8)-SUM(BA11:BA12)</f>
        <v>0</v>
      </c>
      <c r="BC13" s="10">
        <f t="shared" si="21"/>
        <v>0.2153846153846154</v>
      </c>
      <c r="BD13" s="10">
        <f t="shared" si="21"/>
        <v>8.5714285714285715E-2</v>
      </c>
      <c r="BE13" s="10">
        <f t="shared" si="21"/>
        <v>0</v>
      </c>
      <c r="BF13" s="10">
        <f t="shared" si="21"/>
        <v>0</v>
      </c>
      <c r="BG13" s="10">
        <f t="shared" si="21"/>
        <v>0</v>
      </c>
      <c r="BH13" s="10">
        <f t="shared" si="21"/>
        <v>0</v>
      </c>
      <c r="BI13" s="10">
        <f t="shared" si="21"/>
        <v>0</v>
      </c>
      <c r="BJ13" s="10">
        <f t="shared" si="21"/>
        <v>0</v>
      </c>
      <c r="BK13" s="10">
        <f t="shared" si="21"/>
        <v>0</v>
      </c>
      <c r="BL13" s="10">
        <f t="shared" si="21"/>
        <v>0</v>
      </c>
      <c r="BM13" s="10">
        <f t="shared" si="21"/>
        <v>0</v>
      </c>
      <c r="BN13" s="10">
        <f t="shared" si="21"/>
        <v>0</v>
      </c>
      <c r="BO13" s="10">
        <f t="shared" si="21"/>
        <v>0</v>
      </c>
      <c r="BP13" s="10">
        <f t="shared" si="21"/>
        <v>0</v>
      </c>
      <c r="BQ13" s="10">
        <f t="shared" si="21"/>
        <v>0</v>
      </c>
      <c r="BR13" s="10">
        <f t="shared" si="21"/>
        <v>0</v>
      </c>
      <c r="BS13" s="10">
        <f t="shared" si="7"/>
        <v>0</v>
      </c>
      <c r="BT13" s="10">
        <f t="shared" si="7"/>
        <v>0</v>
      </c>
      <c r="BU13" s="10">
        <f t="shared" si="7"/>
        <v>0</v>
      </c>
      <c r="BV13" s="10">
        <f t="shared" si="7"/>
        <v>0</v>
      </c>
      <c r="BW13" s="10">
        <f t="shared" si="7"/>
        <v>0</v>
      </c>
      <c r="BX13" s="10">
        <f t="shared" si="7"/>
        <v>0</v>
      </c>
      <c r="BY13" s="10">
        <f t="shared" si="7"/>
        <v>0</v>
      </c>
      <c r="BZ13" s="10">
        <f t="shared" si="7"/>
        <v>0</v>
      </c>
      <c r="CB13" s="15" t="s">
        <v>84</v>
      </c>
      <c r="CC13" s="14">
        <f>COUNTIF(BC$11:BC$211,"&gt;=" &amp; PL!$C8)-SUM(CC11:CC12)</f>
        <v>4</v>
      </c>
      <c r="CD13" s="14">
        <f>COUNTIF(BD$11:BD$211,"&gt;=" &amp; PL!$C8)-SUM(CD11:CD12)</f>
        <v>0</v>
      </c>
      <c r="CE13" s="14">
        <f>COUNTIF(BE$11:BE$211,"&gt;=" &amp; PL!$C8)-SUM(CE11:CE12)</f>
        <v>0</v>
      </c>
      <c r="CF13" s="14">
        <f>COUNTIF(BF$11:BF$211,"&gt;=" &amp; PL!$C8)-SUM(CF11:CF12)</f>
        <v>0</v>
      </c>
      <c r="CG13" s="14">
        <f>COUNTIF(BG$11:BG$211,"&gt;=" &amp; PL!$C8)-SUM(CG11:CG12)</f>
        <v>0</v>
      </c>
      <c r="CH13" s="14">
        <f>COUNTIF(BH$11:BH$211,"&gt;=" &amp; PL!$C8)-SUM(CH11:CH12)</f>
        <v>0</v>
      </c>
      <c r="CI13" s="14">
        <f>COUNTIF(BI$11:BI$211,"&gt;=" &amp; PL!$C8)-SUM(CI11:CI12)</f>
        <v>0</v>
      </c>
      <c r="CJ13" s="14">
        <f>COUNTIF(BJ$11:BJ$211,"&gt;=" &amp; PL!$C8)-SUM(CJ11:CJ12)</f>
        <v>0</v>
      </c>
      <c r="CK13" s="14">
        <f>COUNTIF(BK$11:BK$211,"&gt;=" &amp; PL!$C8)-SUM(CK11:CK12)</f>
        <v>0</v>
      </c>
      <c r="CL13" s="14">
        <f>COUNTIF(BL$11:BL$211,"&gt;=" &amp; PL!$C8)-SUM(CL11:CL12)</f>
        <v>0</v>
      </c>
      <c r="CM13" s="14">
        <f>COUNTIF(BM$11:BM$211,"&gt;=" &amp; PL!$C8)-SUM(CM11:CM12)</f>
        <v>0</v>
      </c>
      <c r="CN13" s="14">
        <f>COUNTIF(BN$11:BN$211,"&gt;=" &amp; PL!$C8)-SUM(CN11:CN12)</f>
        <v>0</v>
      </c>
      <c r="CO13" s="14">
        <f>COUNTIF(BO$11:BO$211,"&gt;=" &amp; PL!$C8)-SUM(CO11:CO12)</f>
        <v>0</v>
      </c>
      <c r="CP13" s="14">
        <f>COUNTIF(BP$11:BP$211,"&gt;=" &amp; PL!$C8)-SUM(CP11:CP12)</f>
        <v>0</v>
      </c>
      <c r="CQ13" s="14">
        <f>COUNTIF(BQ$11:BQ$211,"&gt;=" &amp; PL!$C8)-SUM(CQ11:CQ12)</f>
        <v>0</v>
      </c>
      <c r="CR13" s="14">
        <f>COUNTIF(BR$11:BR$211,"&gt;=" &amp; PL!$C8)-SUM(CR11:CR12)</f>
        <v>0</v>
      </c>
      <c r="CS13" s="14">
        <f>COUNTIF(BS$11:BS$211,"&gt;=" &amp; PL!$C8)-SUM(CS11:CS12)</f>
        <v>0</v>
      </c>
      <c r="CT13" s="14">
        <f>COUNTIF(BT$11:BT$211,"&gt;=" &amp; PL!$C8)-SUM(CT11:CT12)</f>
        <v>0</v>
      </c>
      <c r="CU13" s="14">
        <f>COUNTIF(BU$11:BU$211,"&gt;=" &amp; PL!$C8)-SUM(CU11:CU12)</f>
        <v>0</v>
      </c>
      <c r="CV13" s="14">
        <f>COUNTIF(BV$11:BV$211,"&gt;=" &amp; PL!$C8)-SUM(CV11:CV12)</f>
        <v>0</v>
      </c>
      <c r="CW13" s="14">
        <f>COUNTIF(BW$11:BW$211,"&gt;=" &amp; PL!$C8)-SUM(CW11:CW12)</f>
        <v>0</v>
      </c>
      <c r="CX13" s="14">
        <f>COUNTIF(BX$11:BX$211,"&gt;=" &amp; PL!$C8)-SUM(CX11:CX12)</f>
        <v>0</v>
      </c>
      <c r="CY13" s="14">
        <f>COUNTIF(BY$11:BY$211,"&gt;=" &amp; PL!$C8)-SUM(CY11:CY12)</f>
        <v>0</v>
      </c>
      <c r="CZ13" s="14">
        <f>COUNTIF(BZ$11:BZ$211,"&gt;=" &amp; PL!$C8)-SUM(CZ11:CZ12)</f>
        <v>0</v>
      </c>
    </row>
    <row r="14" spans="1:104">
      <c r="A14" t="str">
        <f>Grades!A14</f>
        <v>Last_5</v>
      </c>
      <c r="B14" t="str">
        <f>Grades!B14</f>
        <v>First_5</v>
      </c>
      <c r="C14">
        <f>Grades!C14</f>
        <v>869900</v>
      </c>
      <c r="D14" s="9">
        <f t="shared" si="8"/>
        <v>20.5</v>
      </c>
      <c r="E14" s="29">
        <v>5</v>
      </c>
      <c r="F14" s="29">
        <v>8</v>
      </c>
      <c r="G14" s="29">
        <v>7.5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9"/>
        <v>0</v>
      </c>
      <c r="AC14" s="10">
        <f t="shared" si="10"/>
        <v>0.19230769230769232</v>
      </c>
      <c r="AD14" s="10">
        <f t="shared" si="11"/>
        <v>0.22857142857142856</v>
      </c>
      <c r="AE14" s="10">
        <f t="shared" si="12"/>
        <v>0</v>
      </c>
      <c r="AF14" s="10">
        <f t="shared" si="13"/>
        <v>0</v>
      </c>
      <c r="AG14" s="10">
        <f t="shared" si="14"/>
        <v>0</v>
      </c>
      <c r="AH14" s="10">
        <f t="shared" si="15"/>
        <v>0</v>
      </c>
      <c r="AI14" s="10">
        <f t="shared" si="16"/>
        <v>0</v>
      </c>
      <c r="AJ14" s="10">
        <f t="shared" si="17"/>
        <v>0</v>
      </c>
      <c r="AK14" s="10">
        <f t="shared" si="18"/>
        <v>0</v>
      </c>
      <c r="AL14" s="10">
        <f t="shared" si="19"/>
        <v>0</v>
      </c>
      <c r="AM14" s="10">
        <f t="shared" si="20"/>
        <v>0</v>
      </c>
      <c r="AO14" s="15" t="s">
        <v>85</v>
      </c>
      <c r="AP14" s="14">
        <f>COUNTIF(AB$11:AB$211,"&gt;=" &amp; PL!$C9)-SUM(AP11:AP13)</f>
        <v>0</v>
      </c>
      <c r="AQ14" s="14">
        <f>COUNTIF(AC$11:AC$211,"&gt;=" &amp; PL!$C9)-SUM(AQ11:AQ13)</f>
        <v>5</v>
      </c>
      <c r="AR14" s="14">
        <f>COUNTIF(AD$11:AD$211,"&gt;=" &amp; PL!$C9)-SUM(AR11:AR13)</f>
        <v>0</v>
      </c>
      <c r="AS14" s="14">
        <f>COUNTIF(AE$11:AE$211,"&gt;=" &amp; PL!$C9)-SUM(AS11:AS13)</f>
        <v>0</v>
      </c>
      <c r="AT14" s="14">
        <f>COUNTIF(AF$11:AF$211,"&gt;=" &amp; PL!$C9)-SUM(AT11:AT13)</f>
        <v>0</v>
      </c>
      <c r="AU14" s="14">
        <f>COUNTIF(AG$11:AG$211,"&gt;=" &amp; PL!$C9)-SUM(AU11:AU13)</f>
        <v>0</v>
      </c>
      <c r="AV14" s="14">
        <f>COUNTIF(AH$11:AH$211,"&gt;=" &amp; PL!$C9)-SUM(AV11:AV13)</f>
        <v>0</v>
      </c>
      <c r="AW14" s="14">
        <f>COUNTIF(AI$11:AI$211,"&gt;=" &amp; PL!$C9)-SUM(AW11:AW13)</f>
        <v>0</v>
      </c>
      <c r="AX14" s="14">
        <f>COUNTIF(AJ$11:AJ$211,"&gt;=" &amp; PL!$C9)-SUM(AX11:AX13)</f>
        <v>0</v>
      </c>
      <c r="AY14" s="14">
        <f>COUNTIF(AK$11:AK$211,"&gt;=" &amp; PL!$C9)-SUM(AY11:AY13)</f>
        <v>0</v>
      </c>
      <c r="AZ14" s="14">
        <f>COUNTIF(AL$11:AL$211,"&gt;=" &amp; PL!$C9)-SUM(AZ11:AZ13)</f>
        <v>0</v>
      </c>
      <c r="BA14" s="14">
        <f>COUNTIF(AM$11:AM$211,"&gt;=" &amp; PL!$C9)-SUM(BA11:BA13)</f>
        <v>0</v>
      </c>
      <c r="BC14" s="10">
        <f t="shared" si="21"/>
        <v>0.19230769230769232</v>
      </c>
      <c r="BD14" s="10">
        <f t="shared" si="21"/>
        <v>0.22857142857142856</v>
      </c>
      <c r="BE14" s="10">
        <f t="shared" si="21"/>
        <v>0</v>
      </c>
      <c r="BF14" s="10">
        <f t="shared" si="21"/>
        <v>0</v>
      </c>
      <c r="BG14" s="10">
        <f t="shared" si="21"/>
        <v>0</v>
      </c>
      <c r="BH14" s="10">
        <f t="shared" si="21"/>
        <v>0</v>
      </c>
      <c r="BI14" s="10">
        <f t="shared" si="21"/>
        <v>0</v>
      </c>
      <c r="BJ14" s="10">
        <f t="shared" si="21"/>
        <v>0</v>
      </c>
      <c r="BK14" s="10">
        <f t="shared" si="21"/>
        <v>0</v>
      </c>
      <c r="BL14" s="10">
        <f t="shared" si="21"/>
        <v>0</v>
      </c>
      <c r="BM14" s="10">
        <f t="shared" si="21"/>
        <v>0</v>
      </c>
      <c r="BN14" s="10">
        <f t="shared" si="21"/>
        <v>0</v>
      </c>
      <c r="BO14" s="10">
        <f t="shared" si="21"/>
        <v>0</v>
      </c>
      <c r="BP14" s="10">
        <f t="shared" si="21"/>
        <v>0</v>
      </c>
      <c r="BQ14" s="10">
        <f t="shared" si="21"/>
        <v>0</v>
      </c>
      <c r="BR14" s="10">
        <f t="shared" si="21"/>
        <v>0</v>
      </c>
      <c r="BS14" s="10">
        <f t="shared" si="7"/>
        <v>0</v>
      </c>
      <c r="BT14" s="10">
        <f t="shared" si="7"/>
        <v>0</v>
      </c>
      <c r="BU14" s="10">
        <f t="shared" si="7"/>
        <v>0</v>
      </c>
      <c r="BV14" s="10">
        <f t="shared" si="7"/>
        <v>0</v>
      </c>
      <c r="BW14" s="10">
        <f t="shared" si="7"/>
        <v>0</v>
      </c>
      <c r="BX14" s="10">
        <f t="shared" si="7"/>
        <v>0</v>
      </c>
      <c r="BY14" s="10">
        <f t="shared" si="7"/>
        <v>0</v>
      </c>
      <c r="BZ14" s="10">
        <f t="shared" si="7"/>
        <v>0</v>
      </c>
      <c r="CB14" s="15" t="s">
        <v>85</v>
      </c>
      <c r="CC14" s="14">
        <f>COUNTIF(BC$11:BC$211,"&gt;=" &amp; PL!$C9)-SUM(CC11:CC13)</f>
        <v>5</v>
      </c>
      <c r="CD14" s="14">
        <f>COUNTIF(BD$11:BD$211,"&gt;=" &amp; PL!$C9)-SUM(CD11:CD13)</f>
        <v>0</v>
      </c>
      <c r="CE14" s="14">
        <f>COUNTIF(BE$11:BE$211,"&gt;=" &amp; PL!$C9)-SUM(CE11:CE13)</f>
        <v>0</v>
      </c>
      <c r="CF14" s="14">
        <f>COUNTIF(BF$11:BF$211,"&gt;=" &amp; PL!$C9)-SUM(CF11:CF13)</f>
        <v>0</v>
      </c>
      <c r="CG14" s="14">
        <f>COUNTIF(BG$11:BG$211,"&gt;=" &amp; PL!$C9)-SUM(CG11:CG13)</f>
        <v>0</v>
      </c>
      <c r="CH14" s="14">
        <f>COUNTIF(BH$11:BH$211,"&gt;=" &amp; PL!$C9)-SUM(CH11:CH13)</f>
        <v>0</v>
      </c>
      <c r="CI14" s="14">
        <f>COUNTIF(BI$11:BI$211,"&gt;=" &amp; PL!$C9)-SUM(CI11:CI13)</f>
        <v>0</v>
      </c>
      <c r="CJ14" s="14">
        <f>COUNTIF(BJ$11:BJ$211,"&gt;=" &amp; PL!$C9)-SUM(CJ11:CJ13)</f>
        <v>0</v>
      </c>
      <c r="CK14" s="14">
        <f>COUNTIF(BK$11:BK$211,"&gt;=" &amp; PL!$C9)-SUM(CK11:CK13)</f>
        <v>0</v>
      </c>
      <c r="CL14" s="14">
        <f>COUNTIF(BL$11:BL$211,"&gt;=" &amp; PL!$C9)-SUM(CL11:CL13)</f>
        <v>0</v>
      </c>
      <c r="CM14" s="14">
        <f>COUNTIF(BM$11:BM$211,"&gt;=" &amp; PL!$C9)-SUM(CM11:CM13)</f>
        <v>0</v>
      </c>
      <c r="CN14" s="14">
        <f>COUNTIF(BN$11:BN$211,"&gt;=" &amp; PL!$C9)-SUM(CN11:CN13)</f>
        <v>0</v>
      </c>
      <c r="CO14" s="14">
        <f>COUNTIF(BO$11:BO$211,"&gt;=" &amp; PL!$C9)-SUM(CO11:CO13)</f>
        <v>0</v>
      </c>
      <c r="CP14" s="14">
        <f>COUNTIF(BP$11:BP$211,"&gt;=" &amp; PL!$C9)-SUM(CP11:CP13)</f>
        <v>0</v>
      </c>
      <c r="CQ14" s="14">
        <f>COUNTIF(BQ$11:BQ$211,"&gt;=" &amp; PL!$C9)-SUM(CQ11:CQ13)</f>
        <v>0</v>
      </c>
      <c r="CR14" s="14">
        <f>COUNTIF(BR$11:BR$211,"&gt;=" &amp; PL!$C9)-SUM(CR11:CR13)</f>
        <v>0</v>
      </c>
      <c r="CS14" s="14">
        <f>COUNTIF(BS$11:BS$211,"&gt;=" &amp; PL!$C9)-SUM(CS11:CS13)</f>
        <v>0</v>
      </c>
      <c r="CT14" s="14">
        <f>COUNTIF(BT$11:BT$211,"&gt;=" &amp; PL!$C9)-SUM(CT11:CT13)</f>
        <v>0</v>
      </c>
      <c r="CU14" s="14">
        <f>COUNTIF(BU$11:BU$211,"&gt;=" &amp; PL!$C9)-SUM(CU11:CU13)</f>
        <v>0</v>
      </c>
      <c r="CV14" s="14">
        <f>COUNTIF(BV$11:BV$211,"&gt;=" &amp; PL!$C9)-SUM(CV11:CV13)</f>
        <v>0</v>
      </c>
      <c r="CW14" s="14">
        <f>COUNTIF(BW$11:BW$211,"&gt;=" &amp; PL!$C9)-SUM(CW11:CW13)</f>
        <v>0</v>
      </c>
      <c r="CX14" s="14">
        <f>COUNTIF(BX$11:BX$211,"&gt;=" &amp; PL!$C9)-SUM(CX11:CX13)</f>
        <v>0</v>
      </c>
      <c r="CY14" s="14">
        <f>COUNTIF(BY$11:BY$211,"&gt;=" &amp; PL!$C9)-SUM(CY11:CY13)</f>
        <v>0</v>
      </c>
      <c r="CZ14" s="14">
        <f>COUNTIF(BZ$11:BZ$211,"&gt;=" &amp; PL!$C9)-SUM(CZ11:CZ13)</f>
        <v>0</v>
      </c>
    </row>
    <row r="15" spans="1:104">
      <c r="A15" t="str">
        <f>Grades!A15</f>
        <v>Last_6</v>
      </c>
      <c r="B15" t="str">
        <f>Grades!B15</f>
        <v>First_6</v>
      </c>
      <c r="C15">
        <f>Grades!C15</f>
        <v>576135</v>
      </c>
      <c r="D15" s="9">
        <f t="shared" si="8"/>
        <v>71</v>
      </c>
      <c r="E15" s="29">
        <v>24</v>
      </c>
      <c r="F15" s="29">
        <v>17</v>
      </c>
      <c r="G15" s="29">
        <v>30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9"/>
        <v>0</v>
      </c>
      <c r="AC15" s="10">
        <f t="shared" si="10"/>
        <v>0.83076923076923082</v>
      </c>
      <c r="AD15" s="10">
        <f t="shared" si="11"/>
        <v>0.48571428571428571</v>
      </c>
      <c r="AE15" s="10">
        <f t="shared" si="12"/>
        <v>0</v>
      </c>
      <c r="AF15" s="10">
        <f t="shared" si="13"/>
        <v>0</v>
      </c>
      <c r="AG15" s="10">
        <f t="shared" si="14"/>
        <v>0</v>
      </c>
      <c r="AH15" s="10">
        <f t="shared" si="15"/>
        <v>0</v>
      </c>
      <c r="AI15" s="10">
        <f t="shared" si="16"/>
        <v>0</v>
      </c>
      <c r="AJ15" s="10">
        <f t="shared" si="17"/>
        <v>0</v>
      </c>
      <c r="AK15" s="10">
        <f t="shared" si="18"/>
        <v>0</v>
      </c>
      <c r="AL15" s="10">
        <f t="shared" si="19"/>
        <v>0</v>
      </c>
      <c r="AM15" s="10">
        <f t="shared" si="20"/>
        <v>0</v>
      </c>
      <c r="AO15" s="15" t="s">
        <v>86</v>
      </c>
      <c r="AP15" s="14">
        <f>COUNTIF(AB$11:AB$211,"&gt;" &amp; PL!$C10)-SUM(AP11:AP14)</f>
        <v>0</v>
      </c>
      <c r="AQ15" s="14">
        <f>COUNTIF(AC$11:AC$211,"&gt;" &amp; PL!$C10)-SUM(AQ11:AQ14)</f>
        <v>31</v>
      </c>
      <c r="AR15" s="14">
        <f>COUNTIF(AD$11:AD$211,"&gt;" &amp; PL!$C10)-SUM(AR11:AR14)</f>
        <v>41</v>
      </c>
      <c r="AS15" s="14">
        <f>COUNTIF(AE$11:AE$211,"&gt;" &amp; PL!$C10)-SUM(AS11:AS14)</f>
        <v>0</v>
      </c>
      <c r="AT15" s="14">
        <f>COUNTIF(AF$11:AF$211,"&gt;" &amp; PL!$C10)-SUM(AT11:AT14)</f>
        <v>0</v>
      </c>
      <c r="AU15" s="14">
        <f>COUNTIF(AG$11:AG$211,"&gt;" &amp; PL!$C10)-SUM(AU11:AU14)</f>
        <v>0</v>
      </c>
      <c r="AV15" s="14">
        <f>COUNTIF(AH$11:AH$211,"&gt;" &amp; PL!$C10)-SUM(AV11:AV14)</f>
        <v>0</v>
      </c>
      <c r="AW15" s="14">
        <f>COUNTIF(AI$11:AI$211,"&gt;" &amp; PL!$C10)-SUM(AW11:AW14)</f>
        <v>0</v>
      </c>
      <c r="AX15" s="14">
        <f>COUNTIF(AJ$11:AJ$211,"&gt;" &amp; PL!$C10)-SUM(AX11:AX14)</f>
        <v>0</v>
      </c>
      <c r="AY15" s="14">
        <f>COUNTIF(AK$11:AK$211,"&gt;" &amp; PL!$C10)-SUM(AY11:AY14)</f>
        <v>0</v>
      </c>
      <c r="AZ15" s="14">
        <f>COUNTIF(AL$11:AL$211,"&gt;" &amp; PL!$C10)-SUM(AZ11:AZ14)</f>
        <v>0</v>
      </c>
      <c r="BA15" s="14">
        <f>COUNTIF(AM$11:AM$211,"&gt;" &amp; PL!$C10)-SUM(BA11:BA14)</f>
        <v>0</v>
      </c>
      <c r="BC15" s="10">
        <f t="shared" si="21"/>
        <v>0.83076923076923082</v>
      </c>
      <c r="BD15" s="10">
        <f t="shared" si="21"/>
        <v>0.48571428571428571</v>
      </c>
      <c r="BE15" s="10">
        <f t="shared" si="21"/>
        <v>0</v>
      </c>
      <c r="BF15" s="10">
        <f t="shared" si="21"/>
        <v>0</v>
      </c>
      <c r="BG15" s="10">
        <f t="shared" si="21"/>
        <v>0</v>
      </c>
      <c r="BH15" s="10">
        <f t="shared" si="21"/>
        <v>0</v>
      </c>
      <c r="BI15" s="10">
        <f t="shared" si="21"/>
        <v>0</v>
      </c>
      <c r="BJ15" s="10">
        <f t="shared" si="21"/>
        <v>0</v>
      </c>
      <c r="BK15" s="10">
        <f t="shared" si="21"/>
        <v>0</v>
      </c>
      <c r="BL15" s="10">
        <f t="shared" si="21"/>
        <v>0</v>
      </c>
      <c r="BM15" s="10">
        <f t="shared" si="21"/>
        <v>0</v>
      </c>
      <c r="BN15" s="10">
        <f t="shared" si="21"/>
        <v>0</v>
      </c>
      <c r="BO15" s="10">
        <f t="shared" si="21"/>
        <v>0</v>
      </c>
      <c r="BP15" s="10">
        <f t="shared" si="21"/>
        <v>0</v>
      </c>
      <c r="BQ15" s="10">
        <f t="shared" si="21"/>
        <v>0</v>
      </c>
      <c r="BR15" s="10">
        <f t="shared" si="21"/>
        <v>0</v>
      </c>
      <c r="BS15" s="10">
        <f t="shared" si="7"/>
        <v>0</v>
      </c>
      <c r="BT15" s="10">
        <f t="shared" si="7"/>
        <v>0</v>
      </c>
      <c r="BU15" s="10">
        <f t="shared" si="7"/>
        <v>0</v>
      </c>
      <c r="BV15" s="10">
        <f t="shared" si="7"/>
        <v>0</v>
      </c>
      <c r="BW15" s="10">
        <f t="shared" si="7"/>
        <v>0</v>
      </c>
      <c r="BX15" s="10">
        <f t="shared" si="7"/>
        <v>0</v>
      </c>
      <c r="BY15" s="10">
        <f t="shared" si="7"/>
        <v>0</v>
      </c>
      <c r="BZ15" s="10">
        <f t="shared" si="7"/>
        <v>0</v>
      </c>
      <c r="CB15" s="15" t="s">
        <v>86</v>
      </c>
      <c r="CC15" s="14">
        <f>COUNTIF(BC$11:BC$211,"&gt;" &amp; PL!$C10)-SUM(CC11:CC14)</f>
        <v>31</v>
      </c>
      <c r="CD15" s="14">
        <f>COUNTIF(BD$11:BD$211,"&gt;" &amp; PL!$C10)-SUM(CD11:CD14)</f>
        <v>41</v>
      </c>
      <c r="CE15" s="14">
        <f>COUNTIF(BE$11:BE$211,"&gt;" &amp; PL!$C10)-SUM(CE11:CE14)</f>
        <v>0</v>
      </c>
      <c r="CF15" s="14">
        <f>COUNTIF(BF$11:BF$211,"&gt;" &amp; PL!$C10)-SUM(CF11:CF14)</f>
        <v>0</v>
      </c>
      <c r="CG15" s="14">
        <f>COUNTIF(BG$11:BG$211,"&gt;" &amp; PL!$C10)-SUM(CG11:CG14)</f>
        <v>0</v>
      </c>
      <c r="CH15" s="14">
        <f>COUNTIF(BH$11:BH$211,"&gt;" &amp; PL!$C10)-SUM(CH11:CH14)</f>
        <v>0</v>
      </c>
      <c r="CI15" s="14">
        <f>COUNTIF(BI$11:BI$211,"&gt;" &amp; PL!$C10)-SUM(CI11:CI14)</f>
        <v>0</v>
      </c>
      <c r="CJ15" s="14">
        <f>COUNTIF(BJ$11:BJ$211,"&gt;" &amp; PL!$C10)-SUM(CJ11:CJ14)</f>
        <v>0</v>
      </c>
      <c r="CK15" s="14">
        <f>COUNTIF(BK$11:BK$211,"&gt;" &amp; PL!$C10)-SUM(CK11:CK14)</f>
        <v>0</v>
      </c>
      <c r="CL15" s="14">
        <f>COUNTIF(BL$11:BL$211,"&gt;" &amp; PL!$C10)-SUM(CL11:CL14)</f>
        <v>0</v>
      </c>
      <c r="CM15" s="14">
        <f>COUNTIF(BM$11:BM$211,"&gt;" &amp; PL!$C10)-SUM(CM11:CM14)</f>
        <v>0</v>
      </c>
      <c r="CN15" s="14">
        <f>COUNTIF(BN$11:BN$211,"&gt;" &amp; PL!$C10)-SUM(CN11:CN14)</f>
        <v>0</v>
      </c>
      <c r="CO15" s="14">
        <f>COUNTIF(BO$11:BO$211,"&gt;" &amp; PL!$C10)-SUM(CO11:CO14)</f>
        <v>0</v>
      </c>
      <c r="CP15" s="14">
        <f>COUNTIF(BP$11:BP$211,"&gt;" &amp; PL!$C10)-SUM(CP11:CP14)</f>
        <v>0</v>
      </c>
      <c r="CQ15" s="14">
        <f>COUNTIF(BQ$11:BQ$211,"&gt;" &amp; PL!$C10)-SUM(CQ11:CQ14)</f>
        <v>0</v>
      </c>
      <c r="CR15" s="14">
        <f>COUNTIF(BR$11:BR$211,"&gt;" &amp; PL!$C10)-SUM(CR11:CR14)</f>
        <v>0</v>
      </c>
      <c r="CS15" s="14">
        <f>COUNTIF(BS$11:BS$211,"&gt;" &amp; PL!$C10)-SUM(CS11:CS14)</f>
        <v>0</v>
      </c>
      <c r="CT15" s="14">
        <f>COUNTIF(BT$11:BT$211,"&gt;" &amp; PL!$C10)-SUM(CT11:CT14)</f>
        <v>0</v>
      </c>
      <c r="CU15" s="14">
        <f>COUNTIF(BU$11:BU$211,"&gt;" &amp; PL!$C10)-SUM(CU11:CU14)</f>
        <v>0</v>
      </c>
      <c r="CV15" s="14">
        <f>COUNTIF(BV$11:BV$211,"&gt;" &amp; PL!$C10)-SUM(CV11:CV14)</f>
        <v>0</v>
      </c>
      <c r="CW15" s="14">
        <f>COUNTIF(BW$11:BW$211,"&gt;" &amp; PL!$C10)-SUM(CW11:CW14)</f>
        <v>0</v>
      </c>
      <c r="CX15" s="14">
        <f>COUNTIF(BX$11:BX$211,"&gt;" &amp; PL!$C10)-SUM(CX11:CX14)</f>
        <v>0</v>
      </c>
      <c r="CY15" s="14">
        <f>COUNTIF(BY$11:BY$211,"&gt;" &amp; PL!$C10)-SUM(CY11:CY14)</f>
        <v>0</v>
      </c>
      <c r="CZ15" s="14">
        <f>COUNTIF(BZ$11:BZ$211,"&gt;" &amp; PL!$C10)-SUM(CZ11:CZ14)</f>
        <v>0</v>
      </c>
    </row>
    <row r="16" spans="1:104">
      <c r="A16" t="str">
        <f>Grades!A16</f>
        <v>Last_7</v>
      </c>
      <c r="B16" t="str">
        <f>Grades!B16</f>
        <v>First_7</v>
      </c>
      <c r="C16">
        <f>Grades!C16</f>
        <v>596018</v>
      </c>
      <c r="D16" s="9">
        <f t="shared" si="8"/>
        <v>43</v>
      </c>
      <c r="E16" s="29">
        <v>20</v>
      </c>
      <c r="F16" s="29">
        <v>3</v>
      </c>
      <c r="G16" s="29">
        <v>20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9"/>
        <v>0</v>
      </c>
      <c r="AC16" s="10">
        <f t="shared" si="10"/>
        <v>0.61538461538461542</v>
      </c>
      <c r="AD16" s="10">
        <f t="shared" si="11"/>
        <v>8.5714285714285715E-2</v>
      </c>
      <c r="AE16" s="10">
        <f t="shared" si="12"/>
        <v>0</v>
      </c>
      <c r="AF16" s="10">
        <f t="shared" si="13"/>
        <v>0</v>
      </c>
      <c r="AG16" s="10">
        <f t="shared" si="14"/>
        <v>0</v>
      </c>
      <c r="AH16" s="10">
        <f t="shared" si="15"/>
        <v>0</v>
      </c>
      <c r="AI16" s="10">
        <f t="shared" si="16"/>
        <v>0</v>
      </c>
      <c r="AJ16" s="10">
        <f t="shared" si="17"/>
        <v>0</v>
      </c>
      <c r="AK16" s="10">
        <f t="shared" si="18"/>
        <v>0</v>
      </c>
      <c r="AL16" s="10">
        <f t="shared" si="19"/>
        <v>0</v>
      </c>
      <c r="AM16" s="10">
        <f t="shared" si="20"/>
        <v>0</v>
      </c>
      <c r="AP16" s="14">
        <f>SUM(AP11:AP15)</f>
        <v>0</v>
      </c>
      <c r="AQ16" s="14">
        <f t="shared" ref="AQ16:BA16" si="22">SUM(AQ11:AQ15)</f>
        <v>45</v>
      </c>
      <c r="AR16" s="14">
        <f t="shared" si="22"/>
        <v>41</v>
      </c>
      <c r="AS16" s="14">
        <f t="shared" si="22"/>
        <v>0</v>
      </c>
      <c r="AT16" s="14">
        <f t="shared" si="22"/>
        <v>0</v>
      </c>
      <c r="AU16" s="14">
        <f t="shared" si="22"/>
        <v>0</v>
      </c>
      <c r="AV16" s="14">
        <f t="shared" si="22"/>
        <v>0</v>
      </c>
      <c r="AW16" s="14">
        <f t="shared" si="22"/>
        <v>0</v>
      </c>
      <c r="AX16" s="14">
        <f t="shared" si="22"/>
        <v>0</v>
      </c>
      <c r="AY16" s="14">
        <f t="shared" si="22"/>
        <v>0</v>
      </c>
      <c r="AZ16" s="14">
        <f t="shared" si="22"/>
        <v>0</v>
      </c>
      <c r="BA16" s="14">
        <f t="shared" si="22"/>
        <v>0</v>
      </c>
      <c r="BC16" s="10">
        <f t="shared" si="21"/>
        <v>0.61538461538461542</v>
      </c>
      <c r="BD16" s="10">
        <f t="shared" si="21"/>
        <v>8.5714285714285715E-2</v>
      </c>
      <c r="BE16" s="10">
        <f t="shared" si="21"/>
        <v>0</v>
      </c>
      <c r="BF16" s="10">
        <f t="shared" si="21"/>
        <v>0</v>
      </c>
      <c r="BG16" s="10">
        <f t="shared" si="21"/>
        <v>0</v>
      </c>
      <c r="BH16" s="10">
        <f t="shared" si="21"/>
        <v>0</v>
      </c>
      <c r="BI16" s="10">
        <f t="shared" si="21"/>
        <v>0</v>
      </c>
      <c r="BJ16" s="10">
        <f t="shared" si="21"/>
        <v>0</v>
      </c>
      <c r="BK16" s="10">
        <f t="shared" si="21"/>
        <v>0</v>
      </c>
      <c r="BL16" s="10">
        <f t="shared" si="21"/>
        <v>0</v>
      </c>
      <c r="BM16" s="10">
        <f t="shared" si="21"/>
        <v>0</v>
      </c>
      <c r="BN16" s="10">
        <f t="shared" si="21"/>
        <v>0</v>
      </c>
      <c r="BO16" s="10">
        <f t="shared" si="21"/>
        <v>0</v>
      </c>
      <c r="BP16" s="10">
        <f t="shared" si="21"/>
        <v>0</v>
      </c>
      <c r="BQ16" s="10">
        <f t="shared" si="21"/>
        <v>0</v>
      </c>
      <c r="BR16" s="10">
        <f t="shared" si="21"/>
        <v>0</v>
      </c>
      <c r="BS16" s="10">
        <f t="shared" si="7"/>
        <v>0</v>
      </c>
      <c r="BT16" s="10">
        <f t="shared" si="7"/>
        <v>0</v>
      </c>
      <c r="BU16" s="10">
        <f t="shared" si="7"/>
        <v>0</v>
      </c>
      <c r="BV16" s="10">
        <f t="shared" si="7"/>
        <v>0</v>
      </c>
      <c r="BW16" s="10">
        <f t="shared" si="7"/>
        <v>0</v>
      </c>
      <c r="BX16" s="10">
        <f t="shared" si="7"/>
        <v>0</v>
      </c>
      <c r="BY16" s="10">
        <f t="shared" si="7"/>
        <v>0</v>
      </c>
      <c r="BZ16" s="10">
        <f t="shared" si="7"/>
        <v>0</v>
      </c>
      <c r="CC16" s="14">
        <f t="shared" ref="CC16:CI16" si="23">SUM(CC11:CC15)</f>
        <v>45</v>
      </c>
      <c r="CD16" s="14">
        <f t="shared" si="23"/>
        <v>41</v>
      </c>
      <c r="CE16" s="14">
        <f t="shared" si="23"/>
        <v>0</v>
      </c>
      <c r="CF16" s="14">
        <f t="shared" si="23"/>
        <v>0</v>
      </c>
      <c r="CG16" s="14">
        <f t="shared" si="23"/>
        <v>0</v>
      </c>
      <c r="CH16" s="14">
        <f t="shared" si="23"/>
        <v>0</v>
      </c>
      <c r="CI16" s="14">
        <f t="shared" si="23"/>
        <v>0</v>
      </c>
      <c r="CJ16" s="14">
        <f t="shared" ref="CJ16:CW16" si="24">SUM(CJ11:CJ15)</f>
        <v>0</v>
      </c>
      <c r="CK16" s="14">
        <f t="shared" si="24"/>
        <v>0</v>
      </c>
      <c r="CL16" s="14">
        <f t="shared" si="24"/>
        <v>0</v>
      </c>
      <c r="CM16" s="14">
        <f t="shared" si="24"/>
        <v>0</v>
      </c>
      <c r="CN16" s="14">
        <f t="shared" si="24"/>
        <v>0</v>
      </c>
      <c r="CO16" s="14">
        <f t="shared" si="24"/>
        <v>0</v>
      </c>
      <c r="CP16" s="14">
        <f t="shared" si="24"/>
        <v>0</v>
      </c>
      <c r="CQ16" s="14">
        <f t="shared" si="24"/>
        <v>0</v>
      </c>
      <c r="CR16" s="14">
        <f t="shared" si="24"/>
        <v>0</v>
      </c>
      <c r="CS16" s="14">
        <f t="shared" si="24"/>
        <v>0</v>
      </c>
      <c r="CT16" s="14">
        <f t="shared" si="24"/>
        <v>0</v>
      </c>
      <c r="CU16" s="14">
        <f t="shared" si="24"/>
        <v>0</v>
      </c>
      <c r="CV16" s="14">
        <f t="shared" si="24"/>
        <v>0</v>
      </c>
      <c r="CW16" s="14">
        <f t="shared" si="24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Grades!A17</f>
        <v>Last_8</v>
      </c>
      <c r="B17" t="str">
        <f>Grades!B17</f>
        <v>First_8</v>
      </c>
      <c r="C17">
        <f>Grades!C17</f>
        <v>373057</v>
      </c>
      <c r="D17" s="9">
        <f t="shared" si="8"/>
        <v>71</v>
      </c>
      <c r="E17" s="29">
        <v>25</v>
      </c>
      <c r="F17" s="29">
        <v>16</v>
      </c>
      <c r="G17" s="29">
        <v>30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9"/>
        <v>0</v>
      </c>
      <c r="AC17" s="10">
        <f t="shared" si="10"/>
        <v>0.84615384615384615</v>
      </c>
      <c r="AD17" s="10">
        <f t="shared" si="11"/>
        <v>0.45714285714285713</v>
      </c>
      <c r="AE17" s="10">
        <f t="shared" si="12"/>
        <v>0</v>
      </c>
      <c r="AF17" s="10">
        <f t="shared" si="13"/>
        <v>0</v>
      </c>
      <c r="AG17" s="10">
        <f t="shared" si="14"/>
        <v>0</v>
      </c>
      <c r="AH17" s="10">
        <f t="shared" si="15"/>
        <v>0</v>
      </c>
      <c r="AI17" s="10">
        <f t="shared" si="16"/>
        <v>0</v>
      </c>
      <c r="AJ17" s="10">
        <f t="shared" si="17"/>
        <v>0</v>
      </c>
      <c r="AK17" s="10">
        <f t="shared" si="18"/>
        <v>0</v>
      </c>
      <c r="AL17" s="10">
        <f t="shared" si="19"/>
        <v>0</v>
      </c>
      <c r="AM17" s="10">
        <f t="shared" si="20"/>
        <v>0</v>
      </c>
      <c r="BC17" s="10">
        <f t="shared" si="21"/>
        <v>0.84615384615384615</v>
      </c>
      <c r="BD17" s="10">
        <f t="shared" si="21"/>
        <v>0.45714285714285713</v>
      </c>
      <c r="BE17" s="10">
        <f t="shared" si="21"/>
        <v>0</v>
      </c>
      <c r="BF17" s="10">
        <f t="shared" si="21"/>
        <v>0</v>
      </c>
      <c r="BG17" s="10">
        <f t="shared" si="21"/>
        <v>0</v>
      </c>
      <c r="BH17" s="10">
        <f t="shared" si="21"/>
        <v>0</v>
      </c>
      <c r="BI17" s="10">
        <f t="shared" si="21"/>
        <v>0</v>
      </c>
      <c r="BJ17" s="10">
        <f t="shared" si="21"/>
        <v>0</v>
      </c>
      <c r="BK17" s="10">
        <f t="shared" si="21"/>
        <v>0</v>
      </c>
      <c r="BL17" s="10">
        <f t="shared" si="21"/>
        <v>0</v>
      </c>
      <c r="BM17" s="10">
        <f t="shared" si="21"/>
        <v>0</v>
      </c>
      <c r="BN17" s="10">
        <f t="shared" si="21"/>
        <v>0</v>
      </c>
      <c r="BO17" s="10">
        <f t="shared" si="21"/>
        <v>0</v>
      </c>
      <c r="BP17" s="10">
        <f t="shared" si="21"/>
        <v>0</v>
      </c>
      <c r="BQ17" s="10">
        <f t="shared" si="21"/>
        <v>0</v>
      </c>
      <c r="BR17" s="10">
        <f t="shared" si="21"/>
        <v>0</v>
      </c>
      <c r="BS17" s="10">
        <f t="shared" si="7"/>
        <v>0</v>
      </c>
      <c r="BT17" s="10">
        <f t="shared" si="7"/>
        <v>0</v>
      </c>
      <c r="BU17" s="10">
        <f t="shared" si="7"/>
        <v>0</v>
      </c>
      <c r="BV17" s="10">
        <f t="shared" si="7"/>
        <v>0</v>
      </c>
      <c r="BW17" s="10">
        <f t="shared" si="7"/>
        <v>0</v>
      </c>
      <c r="BX17" s="10">
        <f t="shared" si="7"/>
        <v>0</v>
      </c>
      <c r="BY17" s="10">
        <f t="shared" si="7"/>
        <v>0</v>
      </c>
      <c r="BZ17" s="10">
        <f t="shared" si="7"/>
        <v>0</v>
      </c>
    </row>
    <row r="18" spans="1:78">
      <c r="A18" t="str">
        <f>Grades!A18</f>
        <v>Last_9</v>
      </c>
      <c r="B18" t="str">
        <f>Grades!B18</f>
        <v>First_9</v>
      </c>
      <c r="C18">
        <f>Grades!C18</f>
        <v>458799</v>
      </c>
      <c r="D18" s="9">
        <f t="shared" si="8"/>
        <v>37.5</v>
      </c>
      <c r="E18" s="29">
        <v>15</v>
      </c>
      <c r="F18" s="29">
        <v>7.5</v>
      </c>
      <c r="G18" s="29">
        <v>15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9"/>
        <v>0</v>
      </c>
      <c r="AC18" s="10">
        <f t="shared" si="10"/>
        <v>0.46153846153846156</v>
      </c>
      <c r="AD18" s="10">
        <f t="shared" si="11"/>
        <v>0.21428571428571427</v>
      </c>
      <c r="AE18" s="10">
        <f t="shared" si="12"/>
        <v>0</v>
      </c>
      <c r="AF18" s="10">
        <f t="shared" si="13"/>
        <v>0</v>
      </c>
      <c r="AG18" s="10">
        <f t="shared" si="14"/>
        <v>0</v>
      </c>
      <c r="AH18" s="10">
        <f t="shared" si="15"/>
        <v>0</v>
      </c>
      <c r="AI18" s="10">
        <f t="shared" si="16"/>
        <v>0</v>
      </c>
      <c r="AJ18" s="10">
        <f t="shared" si="17"/>
        <v>0</v>
      </c>
      <c r="AK18" s="10">
        <f t="shared" si="18"/>
        <v>0</v>
      </c>
      <c r="AL18" s="10">
        <f t="shared" si="19"/>
        <v>0</v>
      </c>
      <c r="AM18" s="10">
        <f t="shared" si="20"/>
        <v>0</v>
      </c>
      <c r="BC18" s="10">
        <f t="shared" si="21"/>
        <v>0.46153846153846156</v>
      </c>
      <c r="BD18" s="10">
        <f t="shared" si="21"/>
        <v>0.21428571428571427</v>
      </c>
      <c r="BE18" s="10">
        <f t="shared" si="21"/>
        <v>0</v>
      </c>
      <c r="BF18" s="10">
        <f t="shared" si="21"/>
        <v>0</v>
      </c>
      <c r="BG18" s="10">
        <f t="shared" si="21"/>
        <v>0</v>
      </c>
      <c r="BH18" s="10">
        <f t="shared" si="21"/>
        <v>0</v>
      </c>
      <c r="BI18" s="10">
        <f t="shared" si="21"/>
        <v>0</v>
      </c>
      <c r="BJ18" s="10">
        <f t="shared" si="21"/>
        <v>0</v>
      </c>
      <c r="BK18" s="10">
        <f t="shared" si="21"/>
        <v>0</v>
      </c>
      <c r="BL18" s="10">
        <f t="shared" si="21"/>
        <v>0</v>
      </c>
      <c r="BM18" s="10">
        <f t="shared" si="21"/>
        <v>0</v>
      </c>
      <c r="BN18" s="10">
        <f t="shared" si="21"/>
        <v>0</v>
      </c>
      <c r="BO18" s="10">
        <f t="shared" si="21"/>
        <v>0</v>
      </c>
      <c r="BP18" s="10">
        <f t="shared" si="21"/>
        <v>0</v>
      </c>
      <c r="BQ18" s="10">
        <f t="shared" si="21"/>
        <v>0</v>
      </c>
      <c r="BR18" s="10">
        <f t="shared" si="21"/>
        <v>0</v>
      </c>
      <c r="BS18" s="10">
        <f t="shared" si="7"/>
        <v>0</v>
      </c>
      <c r="BT18" s="10">
        <f t="shared" si="7"/>
        <v>0</v>
      </c>
      <c r="BU18" s="10">
        <f t="shared" si="7"/>
        <v>0</v>
      </c>
      <c r="BV18" s="10">
        <f t="shared" si="7"/>
        <v>0</v>
      </c>
      <c r="BW18" s="10">
        <f t="shared" si="7"/>
        <v>0</v>
      </c>
      <c r="BX18" s="10">
        <f t="shared" si="7"/>
        <v>0</v>
      </c>
      <c r="BY18" s="10">
        <f t="shared" si="7"/>
        <v>0</v>
      </c>
      <c r="BZ18" s="10">
        <f t="shared" si="7"/>
        <v>0</v>
      </c>
    </row>
    <row r="19" spans="1:78">
      <c r="A19" t="str">
        <f>Grades!A19</f>
        <v>Last_10</v>
      </c>
      <c r="B19" t="str">
        <f>Grades!B19</f>
        <v>First_10</v>
      </c>
      <c r="C19">
        <f>Grades!C19</f>
        <v>330495</v>
      </c>
      <c r="D19" s="9">
        <f t="shared" si="8"/>
        <v>26</v>
      </c>
      <c r="E19" s="29">
        <v>5</v>
      </c>
      <c r="F19" s="29">
        <v>8.5</v>
      </c>
      <c r="G19" s="29">
        <v>12.5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9"/>
        <v>0</v>
      </c>
      <c r="AC19" s="10">
        <f t="shared" si="10"/>
        <v>0.26923076923076922</v>
      </c>
      <c r="AD19" s="10">
        <f t="shared" si="11"/>
        <v>0.24285714285714285</v>
      </c>
      <c r="AE19" s="10">
        <f t="shared" si="12"/>
        <v>0</v>
      </c>
      <c r="AF19" s="10">
        <f t="shared" si="13"/>
        <v>0</v>
      </c>
      <c r="AG19" s="10">
        <f t="shared" si="14"/>
        <v>0</v>
      </c>
      <c r="AH19" s="10">
        <f t="shared" si="15"/>
        <v>0</v>
      </c>
      <c r="AI19" s="10">
        <f t="shared" si="16"/>
        <v>0</v>
      </c>
      <c r="AJ19" s="10">
        <f t="shared" si="17"/>
        <v>0</v>
      </c>
      <c r="AK19" s="10">
        <f t="shared" si="18"/>
        <v>0</v>
      </c>
      <c r="AL19" s="10">
        <f t="shared" si="19"/>
        <v>0</v>
      </c>
      <c r="AM19" s="10">
        <f t="shared" si="20"/>
        <v>0</v>
      </c>
      <c r="BC19" s="10">
        <f t="shared" si="21"/>
        <v>0.26923076923076922</v>
      </c>
      <c r="BD19" s="10">
        <f t="shared" si="21"/>
        <v>0.24285714285714285</v>
      </c>
      <c r="BE19" s="10">
        <f t="shared" si="21"/>
        <v>0</v>
      </c>
      <c r="BF19" s="10">
        <f t="shared" si="21"/>
        <v>0</v>
      </c>
      <c r="BG19" s="10">
        <f t="shared" si="21"/>
        <v>0</v>
      </c>
      <c r="BH19" s="10">
        <f t="shared" si="21"/>
        <v>0</v>
      </c>
      <c r="BI19" s="10">
        <f t="shared" si="21"/>
        <v>0</v>
      </c>
      <c r="BJ19" s="10">
        <f t="shared" si="21"/>
        <v>0</v>
      </c>
      <c r="BK19" s="10">
        <f t="shared" si="21"/>
        <v>0</v>
      </c>
      <c r="BL19" s="10">
        <f t="shared" si="21"/>
        <v>0</v>
      </c>
      <c r="BM19" s="10">
        <f t="shared" si="21"/>
        <v>0</v>
      </c>
      <c r="BN19" s="10">
        <f t="shared" si="21"/>
        <v>0</v>
      </c>
      <c r="BO19" s="10">
        <f t="shared" si="21"/>
        <v>0</v>
      </c>
      <c r="BP19" s="10">
        <f t="shared" si="21"/>
        <v>0</v>
      </c>
      <c r="BQ19" s="10">
        <f t="shared" si="21"/>
        <v>0</v>
      </c>
      <c r="BR19" s="10">
        <f t="shared" si="21"/>
        <v>0</v>
      </c>
      <c r="BS19" s="10">
        <f t="shared" si="7"/>
        <v>0</v>
      </c>
      <c r="BT19" s="10">
        <f t="shared" si="7"/>
        <v>0</v>
      </c>
      <c r="BU19" s="10">
        <f t="shared" si="7"/>
        <v>0</v>
      </c>
      <c r="BV19" s="10">
        <f t="shared" si="7"/>
        <v>0</v>
      </c>
      <c r="BW19" s="10">
        <f t="shared" si="7"/>
        <v>0</v>
      </c>
      <c r="BX19" s="10">
        <f t="shared" si="7"/>
        <v>0</v>
      </c>
      <c r="BY19" s="10">
        <f t="shared" si="7"/>
        <v>0</v>
      </c>
      <c r="BZ19" s="10">
        <f t="shared" si="7"/>
        <v>0</v>
      </c>
    </row>
    <row r="20" spans="1:78">
      <c r="A20" t="str">
        <f>Grades!A20</f>
        <v>Last_11</v>
      </c>
      <c r="B20" t="str">
        <f>Grades!B20</f>
        <v>First_11</v>
      </c>
      <c r="C20">
        <f>Grades!C20</f>
        <v>695231</v>
      </c>
      <c r="D20" s="9">
        <f t="shared" si="8"/>
        <v>37</v>
      </c>
      <c r="E20" s="29">
        <v>10</v>
      </c>
      <c r="F20" s="29">
        <v>7</v>
      </c>
      <c r="G20" s="29">
        <v>20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9"/>
        <v>0</v>
      </c>
      <c r="AC20" s="10">
        <f t="shared" si="10"/>
        <v>0.46153846153846156</v>
      </c>
      <c r="AD20" s="10">
        <f t="shared" si="11"/>
        <v>0.2</v>
      </c>
      <c r="AE20" s="10">
        <f t="shared" si="12"/>
        <v>0</v>
      </c>
      <c r="AF20" s="10">
        <f t="shared" si="13"/>
        <v>0</v>
      </c>
      <c r="AG20" s="10">
        <f t="shared" si="14"/>
        <v>0</v>
      </c>
      <c r="AH20" s="10">
        <f t="shared" si="15"/>
        <v>0</v>
      </c>
      <c r="AI20" s="10">
        <f t="shared" si="16"/>
        <v>0</v>
      </c>
      <c r="AJ20" s="10">
        <f t="shared" si="17"/>
        <v>0</v>
      </c>
      <c r="AK20" s="10">
        <f t="shared" si="18"/>
        <v>0</v>
      </c>
      <c r="AL20" s="10">
        <f t="shared" si="19"/>
        <v>0</v>
      </c>
      <c r="AM20" s="10">
        <f t="shared" si="20"/>
        <v>0</v>
      </c>
      <c r="BC20" s="10">
        <f t="shared" si="21"/>
        <v>0.46153846153846156</v>
      </c>
      <c r="BD20" s="10">
        <f t="shared" si="21"/>
        <v>0.2</v>
      </c>
      <c r="BE20" s="10">
        <f t="shared" si="21"/>
        <v>0</v>
      </c>
      <c r="BF20" s="10">
        <f t="shared" si="21"/>
        <v>0</v>
      </c>
      <c r="BG20" s="10">
        <f t="shared" si="21"/>
        <v>0</v>
      </c>
      <c r="BH20" s="10">
        <f t="shared" si="21"/>
        <v>0</v>
      </c>
      <c r="BI20" s="10">
        <f t="shared" si="21"/>
        <v>0</v>
      </c>
      <c r="BJ20" s="10">
        <f t="shared" si="21"/>
        <v>0</v>
      </c>
      <c r="BK20" s="10">
        <f t="shared" si="21"/>
        <v>0</v>
      </c>
      <c r="BL20" s="10">
        <f t="shared" si="21"/>
        <v>0</v>
      </c>
      <c r="BM20" s="10">
        <f t="shared" si="21"/>
        <v>0</v>
      </c>
      <c r="BN20" s="10">
        <f t="shared" si="21"/>
        <v>0</v>
      </c>
      <c r="BO20" s="10">
        <f t="shared" si="21"/>
        <v>0</v>
      </c>
      <c r="BP20" s="10">
        <f t="shared" si="21"/>
        <v>0</v>
      </c>
      <c r="BQ20" s="10">
        <f t="shared" si="21"/>
        <v>0</v>
      </c>
      <c r="BR20" s="10">
        <f t="shared" si="21"/>
        <v>0</v>
      </c>
      <c r="BS20" s="10">
        <f t="shared" si="7"/>
        <v>0</v>
      </c>
      <c r="BT20" s="10">
        <f t="shared" si="7"/>
        <v>0</v>
      </c>
      <c r="BU20" s="10">
        <f t="shared" si="7"/>
        <v>0</v>
      </c>
      <c r="BV20" s="10">
        <f t="shared" si="7"/>
        <v>0</v>
      </c>
      <c r="BW20" s="10">
        <f t="shared" si="7"/>
        <v>0</v>
      </c>
      <c r="BX20" s="10">
        <f t="shared" si="7"/>
        <v>0</v>
      </c>
      <c r="BY20" s="10">
        <f t="shared" si="7"/>
        <v>0</v>
      </c>
      <c r="BZ20" s="10">
        <f t="shared" si="7"/>
        <v>0</v>
      </c>
    </row>
    <row r="21" spans="1:78">
      <c r="A21" t="str">
        <f>Grades!A21</f>
        <v>Last_12</v>
      </c>
      <c r="B21" t="str">
        <f>Grades!B21</f>
        <v>First_12</v>
      </c>
      <c r="C21">
        <f>Grades!C21</f>
        <v>876043</v>
      </c>
      <c r="D21" s="9">
        <f t="shared" si="8"/>
        <v>49</v>
      </c>
      <c r="E21" s="29">
        <v>5</v>
      </c>
      <c r="F21" s="29">
        <v>14</v>
      </c>
      <c r="G21" s="29">
        <v>30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9"/>
        <v>0</v>
      </c>
      <c r="AC21" s="10">
        <f t="shared" si="10"/>
        <v>0.53846153846153844</v>
      </c>
      <c r="AD21" s="10">
        <f t="shared" si="11"/>
        <v>0.4</v>
      </c>
      <c r="AE21" s="10">
        <f t="shared" si="12"/>
        <v>0</v>
      </c>
      <c r="AF21" s="10">
        <f t="shared" si="13"/>
        <v>0</v>
      </c>
      <c r="AG21" s="10">
        <f t="shared" si="14"/>
        <v>0</v>
      </c>
      <c r="AH21" s="10">
        <f t="shared" si="15"/>
        <v>0</v>
      </c>
      <c r="AI21" s="10">
        <f t="shared" si="16"/>
        <v>0</v>
      </c>
      <c r="AJ21" s="10">
        <f t="shared" si="17"/>
        <v>0</v>
      </c>
      <c r="AK21" s="10">
        <f t="shared" si="18"/>
        <v>0</v>
      </c>
      <c r="AL21" s="10">
        <f t="shared" si="19"/>
        <v>0</v>
      </c>
      <c r="AM21" s="10">
        <f t="shared" si="20"/>
        <v>0</v>
      </c>
      <c r="BC21" s="10">
        <f t="shared" si="21"/>
        <v>0.53846153846153844</v>
      </c>
      <c r="BD21" s="10">
        <f t="shared" si="21"/>
        <v>0.4</v>
      </c>
      <c r="BE21" s="10">
        <f t="shared" si="21"/>
        <v>0</v>
      </c>
      <c r="BF21" s="10">
        <f t="shared" si="21"/>
        <v>0</v>
      </c>
      <c r="BG21" s="10">
        <f t="shared" si="21"/>
        <v>0</v>
      </c>
      <c r="BH21" s="10">
        <f t="shared" si="21"/>
        <v>0</v>
      </c>
      <c r="BI21" s="10">
        <f t="shared" si="21"/>
        <v>0</v>
      </c>
      <c r="BJ21" s="10">
        <f t="shared" si="21"/>
        <v>0</v>
      </c>
      <c r="BK21" s="10">
        <f t="shared" si="21"/>
        <v>0</v>
      </c>
      <c r="BL21" s="10">
        <f t="shared" si="21"/>
        <v>0</v>
      </c>
      <c r="BM21" s="10">
        <f t="shared" si="21"/>
        <v>0</v>
      </c>
      <c r="BN21" s="10">
        <f t="shared" si="21"/>
        <v>0</v>
      </c>
      <c r="BO21" s="10">
        <f t="shared" si="21"/>
        <v>0</v>
      </c>
      <c r="BP21" s="10">
        <f t="shared" si="21"/>
        <v>0</v>
      </c>
      <c r="BQ21" s="10">
        <f t="shared" si="21"/>
        <v>0</v>
      </c>
      <c r="BR21" s="10">
        <f t="shared" si="21"/>
        <v>0</v>
      </c>
      <c r="BS21" s="10">
        <f t="shared" si="7"/>
        <v>0</v>
      </c>
      <c r="BT21" s="10">
        <f t="shared" si="7"/>
        <v>0</v>
      </c>
      <c r="BU21" s="10">
        <f t="shared" si="7"/>
        <v>0</v>
      </c>
      <c r="BV21" s="10">
        <f t="shared" si="7"/>
        <v>0</v>
      </c>
      <c r="BW21" s="10">
        <f t="shared" si="7"/>
        <v>0</v>
      </c>
      <c r="BX21" s="10">
        <f t="shared" si="7"/>
        <v>0</v>
      </c>
      <c r="BY21" s="10">
        <f t="shared" si="7"/>
        <v>0</v>
      </c>
      <c r="BZ21" s="10">
        <f t="shared" si="7"/>
        <v>0</v>
      </c>
    </row>
    <row r="22" spans="1:78">
      <c r="A22" t="str">
        <f>Grades!A22</f>
        <v>Last_13</v>
      </c>
      <c r="B22" t="str">
        <f>Grades!B22</f>
        <v>First_13</v>
      </c>
      <c r="C22">
        <f>Grades!C22</f>
        <v>48281</v>
      </c>
      <c r="D22" s="9">
        <f t="shared" si="8"/>
        <v>46.5</v>
      </c>
      <c r="E22" s="29">
        <v>21</v>
      </c>
      <c r="F22" s="29">
        <v>3</v>
      </c>
      <c r="G22" s="29">
        <v>22.5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9"/>
        <v>0</v>
      </c>
      <c r="AC22" s="10">
        <f t="shared" si="10"/>
        <v>0.66923076923076918</v>
      </c>
      <c r="AD22" s="10">
        <f t="shared" si="11"/>
        <v>8.5714285714285715E-2</v>
      </c>
      <c r="AE22" s="10">
        <f t="shared" si="12"/>
        <v>0</v>
      </c>
      <c r="AF22" s="10">
        <f t="shared" si="13"/>
        <v>0</v>
      </c>
      <c r="AG22" s="10">
        <f t="shared" si="14"/>
        <v>0</v>
      </c>
      <c r="AH22" s="10">
        <f t="shared" si="15"/>
        <v>0</v>
      </c>
      <c r="AI22" s="10">
        <f t="shared" si="16"/>
        <v>0</v>
      </c>
      <c r="AJ22" s="10">
        <f t="shared" si="17"/>
        <v>0</v>
      </c>
      <c r="AK22" s="10">
        <f t="shared" si="18"/>
        <v>0</v>
      </c>
      <c r="AL22" s="10">
        <f t="shared" si="19"/>
        <v>0</v>
      </c>
      <c r="AM22" s="10">
        <f t="shared" si="20"/>
        <v>0</v>
      </c>
      <c r="BC22" s="10">
        <f t="shared" si="21"/>
        <v>0.66923076923076918</v>
      </c>
      <c r="BD22" s="10">
        <f t="shared" si="21"/>
        <v>8.5714285714285715E-2</v>
      </c>
      <c r="BE22" s="10">
        <f t="shared" si="21"/>
        <v>0</v>
      </c>
      <c r="BF22" s="10">
        <f t="shared" si="21"/>
        <v>0</v>
      </c>
      <c r="BG22" s="10">
        <f t="shared" si="21"/>
        <v>0</v>
      </c>
      <c r="BH22" s="10">
        <f t="shared" si="21"/>
        <v>0</v>
      </c>
      <c r="BI22" s="10">
        <f t="shared" si="21"/>
        <v>0</v>
      </c>
      <c r="BJ22" s="10">
        <f t="shared" si="21"/>
        <v>0</v>
      </c>
      <c r="BK22" s="10">
        <f t="shared" si="21"/>
        <v>0</v>
      </c>
      <c r="BL22" s="10">
        <f t="shared" si="21"/>
        <v>0</v>
      </c>
      <c r="BM22" s="10">
        <f t="shared" si="21"/>
        <v>0</v>
      </c>
      <c r="BN22" s="10">
        <f t="shared" si="21"/>
        <v>0</v>
      </c>
      <c r="BO22" s="10">
        <f t="shared" si="21"/>
        <v>0</v>
      </c>
      <c r="BP22" s="10">
        <f t="shared" si="21"/>
        <v>0</v>
      </c>
      <c r="BQ22" s="10">
        <f t="shared" si="21"/>
        <v>0</v>
      </c>
      <c r="BR22" s="10">
        <f t="shared" si="21"/>
        <v>0</v>
      </c>
      <c r="BS22" s="10">
        <f t="shared" si="7"/>
        <v>0</v>
      </c>
      <c r="BT22" s="10">
        <f t="shared" si="7"/>
        <v>0</v>
      </c>
      <c r="BU22" s="10">
        <f t="shared" si="7"/>
        <v>0</v>
      </c>
      <c r="BV22" s="10">
        <f t="shared" si="7"/>
        <v>0</v>
      </c>
      <c r="BW22" s="10">
        <f t="shared" si="7"/>
        <v>0</v>
      </c>
      <c r="BX22" s="10">
        <f t="shared" si="7"/>
        <v>0</v>
      </c>
      <c r="BY22" s="10">
        <f t="shared" si="7"/>
        <v>0</v>
      </c>
      <c r="BZ22" s="10">
        <f t="shared" si="7"/>
        <v>0</v>
      </c>
    </row>
    <row r="23" spans="1:78">
      <c r="A23" t="str">
        <f>Grades!A23</f>
        <v>Last_14</v>
      </c>
      <c r="B23" t="str">
        <f>Grades!B23</f>
        <v>First_14</v>
      </c>
      <c r="C23">
        <f>Grades!C23</f>
        <v>173416</v>
      </c>
      <c r="D23" s="9">
        <f t="shared" si="8"/>
        <v>18</v>
      </c>
      <c r="E23" s="29">
        <v>13</v>
      </c>
      <c r="F23" s="29">
        <v>4</v>
      </c>
      <c r="G23" s="29">
        <v>1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9"/>
        <v>0</v>
      </c>
      <c r="AC23" s="10">
        <f t="shared" si="10"/>
        <v>0.2153846153846154</v>
      </c>
      <c r="AD23" s="10">
        <f t="shared" si="11"/>
        <v>0.11428571428571428</v>
      </c>
      <c r="AE23" s="10">
        <f t="shared" si="12"/>
        <v>0</v>
      </c>
      <c r="AF23" s="10">
        <f t="shared" si="13"/>
        <v>0</v>
      </c>
      <c r="AG23" s="10">
        <f t="shared" si="14"/>
        <v>0</v>
      </c>
      <c r="AH23" s="10">
        <f t="shared" si="15"/>
        <v>0</v>
      </c>
      <c r="AI23" s="10">
        <f t="shared" si="16"/>
        <v>0</v>
      </c>
      <c r="AJ23" s="10">
        <f t="shared" si="17"/>
        <v>0</v>
      </c>
      <c r="AK23" s="10">
        <f t="shared" si="18"/>
        <v>0</v>
      </c>
      <c r="AL23" s="10">
        <f t="shared" si="19"/>
        <v>0</v>
      </c>
      <c r="AM23" s="10">
        <f t="shared" si="20"/>
        <v>0</v>
      </c>
      <c r="BC23" s="10">
        <f t="shared" si="21"/>
        <v>0.2153846153846154</v>
      </c>
      <c r="BD23" s="10">
        <f t="shared" si="21"/>
        <v>0.11428571428571428</v>
      </c>
      <c r="BE23" s="10">
        <f t="shared" si="21"/>
        <v>0</v>
      </c>
      <c r="BF23" s="10">
        <f t="shared" si="21"/>
        <v>0</v>
      </c>
      <c r="BG23" s="10">
        <f t="shared" si="21"/>
        <v>0</v>
      </c>
      <c r="BH23" s="10">
        <f t="shared" si="21"/>
        <v>0</v>
      </c>
      <c r="BI23" s="10">
        <f t="shared" si="21"/>
        <v>0</v>
      </c>
      <c r="BJ23" s="10">
        <f t="shared" si="21"/>
        <v>0</v>
      </c>
      <c r="BK23" s="10">
        <f t="shared" si="21"/>
        <v>0</v>
      </c>
      <c r="BL23" s="10">
        <f t="shared" si="21"/>
        <v>0</v>
      </c>
      <c r="BM23" s="10">
        <f t="shared" si="21"/>
        <v>0</v>
      </c>
      <c r="BN23" s="10">
        <f t="shared" si="21"/>
        <v>0</v>
      </c>
      <c r="BO23" s="10">
        <f t="shared" si="21"/>
        <v>0</v>
      </c>
      <c r="BP23" s="10">
        <f t="shared" si="21"/>
        <v>0</v>
      </c>
      <c r="BQ23" s="10">
        <f t="shared" si="21"/>
        <v>0</v>
      </c>
      <c r="BR23" s="10">
        <f t="shared" si="21"/>
        <v>0</v>
      </c>
      <c r="BS23" s="10">
        <f t="shared" si="7"/>
        <v>0</v>
      </c>
      <c r="BT23" s="10">
        <f t="shared" si="7"/>
        <v>0</v>
      </c>
      <c r="BU23" s="10">
        <f t="shared" si="7"/>
        <v>0</v>
      </c>
      <c r="BV23" s="10">
        <f t="shared" si="7"/>
        <v>0</v>
      </c>
      <c r="BW23" s="10">
        <f t="shared" si="7"/>
        <v>0</v>
      </c>
      <c r="BX23" s="10">
        <f t="shared" si="7"/>
        <v>0</v>
      </c>
      <c r="BY23" s="10">
        <f t="shared" si="7"/>
        <v>0</v>
      </c>
      <c r="BZ23" s="10">
        <f t="shared" si="7"/>
        <v>0</v>
      </c>
    </row>
    <row r="24" spans="1:78">
      <c r="A24" t="str">
        <f>Grades!A24</f>
        <v>Last_15</v>
      </c>
      <c r="B24" t="str">
        <f>Grades!B24</f>
        <v>First_15</v>
      </c>
      <c r="C24">
        <f>Grades!C24</f>
        <v>79040</v>
      </c>
      <c r="D24" s="9">
        <f t="shared" si="8"/>
        <v>14</v>
      </c>
      <c r="E24" s="29">
        <v>10</v>
      </c>
      <c r="F24" s="29">
        <v>4</v>
      </c>
      <c r="G24" s="29">
        <v>0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9"/>
        <v>0</v>
      </c>
      <c r="AC24" s="10">
        <f t="shared" si="10"/>
        <v>0.15384615384615385</v>
      </c>
      <c r="AD24" s="10">
        <f t="shared" si="11"/>
        <v>0.11428571428571428</v>
      </c>
      <c r="AE24" s="10">
        <f t="shared" si="12"/>
        <v>0</v>
      </c>
      <c r="AF24" s="10">
        <f t="shared" si="13"/>
        <v>0</v>
      </c>
      <c r="AG24" s="10">
        <f t="shared" si="14"/>
        <v>0</v>
      </c>
      <c r="AH24" s="10">
        <f t="shared" si="15"/>
        <v>0</v>
      </c>
      <c r="AI24" s="10">
        <f t="shared" si="16"/>
        <v>0</v>
      </c>
      <c r="AJ24" s="10">
        <f t="shared" si="17"/>
        <v>0</v>
      </c>
      <c r="AK24" s="10">
        <f t="shared" si="18"/>
        <v>0</v>
      </c>
      <c r="AL24" s="10">
        <f t="shared" si="19"/>
        <v>0</v>
      </c>
      <c r="AM24" s="10">
        <f t="shared" si="20"/>
        <v>0</v>
      </c>
      <c r="BC24" s="10">
        <f t="shared" si="21"/>
        <v>0.15384615384615385</v>
      </c>
      <c r="BD24" s="10">
        <f t="shared" si="21"/>
        <v>0.11428571428571428</v>
      </c>
      <c r="BE24" s="10">
        <f t="shared" si="21"/>
        <v>0</v>
      </c>
      <c r="BF24" s="10">
        <f t="shared" si="21"/>
        <v>0</v>
      </c>
      <c r="BG24" s="10">
        <f t="shared" si="21"/>
        <v>0</v>
      </c>
      <c r="BH24" s="10">
        <f t="shared" si="21"/>
        <v>0</v>
      </c>
      <c r="BI24" s="10">
        <f t="shared" si="21"/>
        <v>0</v>
      </c>
      <c r="BJ24" s="10">
        <f t="shared" si="21"/>
        <v>0</v>
      </c>
      <c r="BK24" s="10">
        <f t="shared" si="21"/>
        <v>0</v>
      </c>
      <c r="BL24" s="10">
        <f t="shared" si="21"/>
        <v>0</v>
      </c>
      <c r="BM24" s="10">
        <f t="shared" si="21"/>
        <v>0</v>
      </c>
      <c r="BN24" s="10">
        <f t="shared" si="21"/>
        <v>0</v>
      </c>
      <c r="BO24" s="10">
        <f t="shared" si="21"/>
        <v>0</v>
      </c>
      <c r="BP24" s="10">
        <f t="shared" si="21"/>
        <v>0</v>
      </c>
      <c r="BQ24" s="10">
        <f t="shared" si="21"/>
        <v>0</v>
      </c>
      <c r="BR24" s="10">
        <f t="shared" si="21"/>
        <v>0</v>
      </c>
      <c r="BS24" s="10">
        <f t="shared" si="7"/>
        <v>0</v>
      </c>
      <c r="BT24" s="10">
        <f t="shared" si="7"/>
        <v>0</v>
      </c>
      <c r="BU24" s="10">
        <f t="shared" si="7"/>
        <v>0</v>
      </c>
      <c r="BV24" s="10">
        <f t="shared" si="7"/>
        <v>0</v>
      </c>
      <c r="BW24" s="10">
        <f t="shared" si="7"/>
        <v>0</v>
      </c>
      <c r="BX24" s="10">
        <f t="shared" si="7"/>
        <v>0</v>
      </c>
      <c r="BY24" s="10">
        <f t="shared" si="7"/>
        <v>0</v>
      </c>
      <c r="BZ24" s="10">
        <f t="shared" si="7"/>
        <v>0</v>
      </c>
    </row>
    <row r="25" spans="1:78">
      <c r="A25" t="str">
        <f>Grades!A25</f>
        <v>Last_16</v>
      </c>
      <c r="B25" t="str">
        <f>Grades!B25</f>
        <v>First_16</v>
      </c>
      <c r="C25">
        <f>Grades!C25</f>
        <v>361243</v>
      </c>
      <c r="D25" s="9">
        <f t="shared" si="8"/>
        <v>36</v>
      </c>
      <c r="E25" s="29">
        <v>2</v>
      </c>
      <c r="F25" s="29">
        <v>4</v>
      </c>
      <c r="G25" s="29">
        <v>30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9"/>
        <v>0</v>
      </c>
      <c r="AC25" s="10">
        <f t="shared" si="10"/>
        <v>0.49230769230769234</v>
      </c>
      <c r="AD25" s="10">
        <f t="shared" si="11"/>
        <v>0.11428571428571428</v>
      </c>
      <c r="AE25" s="10">
        <f t="shared" si="12"/>
        <v>0</v>
      </c>
      <c r="AF25" s="10">
        <f t="shared" si="13"/>
        <v>0</v>
      </c>
      <c r="AG25" s="10">
        <f t="shared" si="14"/>
        <v>0</v>
      </c>
      <c r="AH25" s="10">
        <f t="shared" si="15"/>
        <v>0</v>
      </c>
      <c r="AI25" s="10">
        <f t="shared" si="16"/>
        <v>0</v>
      </c>
      <c r="AJ25" s="10">
        <f t="shared" si="17"/>
        <v>0</v>
      </c>
      <c r="AK25" s="10">
        <f t="shared" si="18"/>
        <v>0</v>
      </c>
      <c r="AL25" s="10">
        <f t="shared" si="19"/>
        <v>0</v>
      </c>
      <c r="AM25" s="10">
        <f t="shared" si="20"/>
        <v>0</v>
      </c>
      <c r="BC25" s="10">
        <f t="shared" si="21"/>
        <v>0.49230769230769234</v>
      </c>
      <c r="BD25" s="10">
        <f t="shared" si="21"/>
        <v>0.11428571428571428</v>
      </c>
      <c r="BE25" s="10">
        <f t="shared" si="21"/>
        <v>0</v>
      </c>
      <c r="BF25" s="10">
        <f t="shared" si="21"/>
        <v>0</v>
      </c>
      <c r="BG25" s="10">
        <f t="shared" si="21"/>
        <v>0</v>
      </c>
      <c r="BH25" s="10">
        <f t="shared" si="21"/>
        <v>0</v>
      </c>
      <c r="BI25" s="10">
        <f t="shared" si="21"/>
        <v>0</v>
      </c>
      <c r="BJ25" s="10">
        <f t="shared" si="21"/>
        <v>0</v>
      </c>
      <c r="BK25" s="10">
        <f t="shared" si="21"/>
        <v>0</v>
      </c>
      <c r="BL25" s="10">
        <f t="shared" si="21"/>
        <v>0</v>
      </c>
      <c r="BM25" s="10">
        <f t="shared" si="21"/>
        <v>0</v>
      </c>
      <c r="BN25" s="10">
        <f t="shared" si="21"/>
        <v>0</v>
      </c>
      <c r="BO25" s="10">
        <f t="shared" si="21"/>
        <v>0</v>
      </c>
      <c r="BP25" s="10">
        <f t="shared" si="21"/>
        <v>0</v>
      </c>
      <c r="BQ25" s="10">
        <f t="shared" si="21"/>
        <v>0</v>
      </c>
      <c r="BR25" s="10">
        <f t="shared" si="21"/>
        <v>0</v>
      </c>
      <c r="BS25" s="10">
        <f t="shared" si="7"/>
        <v>0</v>
      </c>
      <c r="BT25" s="10">
        <f t="shared" si="7"/>
        <v>0</v>
      </c>
      <c r="BU25" s="10">
        <f t="shared" si="7"/>
        <v>0</v>
      </c>
      <c r="BV25" s="10">
        <f t="shared" si="7"/>
        <v>0</v>
      </c>
      <c r="BW25" s="10">
        <f t="shared" si="7"/>
        <v>0</v>
      </c>
      <c r="BX25" s="10">
        <f t="shared" si="7"/>
        <v>0</v>
      </c>
      <c r="BY25" s="10">
        <f t="shared" si="7"/>
        <v>0</v>
      </c>
      <c r="BZ25" s="10">
        <f t="shared" si="7"/>
        <v>0</v>
      </c>
    </row>
    <row r="26" spans="1:78">
      <c r="A26" t="str">
        <f>Grades!A26</f>
        <v>Last_17</v>
      </c>
      <c r="B26" t="str">
        <f>Grades!B26</f>
        <v>First_17</v>
      </c>
      <c r="C26">
        <f>Grades!C26</f>
        <v>282314</v>
      </c>
      <c r="D26" s="9">
        <f t="shared" si="8"/>
        <v>10</v>
      </c>
      <c r="E26" s="29">
        <v>10</v>
      </c>
      <c r="F26" s="29">
        <v>0</v>
      </c>
      <c r="G26" s="29">
        <v>0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9"/>
        <v>0</v>
      </c>
      <c r="AC26" s="10">
        <f t="shared" si="10"/>
        <v>0.15384615384615385</v>
      </c>
      <c r="AD26" s="10">
        <f t="shared" si="11"/>
        <v>0</v>
      </c>
      <c r="AE26" s="10">
        <f t="shared" si="12"/>
        <v>0</v>
      </c>
      <c r="AF26" s="10">
        <f t="shared" si="13"/>
        <v>0</v>
      </c>
      <c r="AG26" s="10">
        <f t="shared" si="14"/>
        <v>0</v>
      </c>
      <c r="AH26" s="10">
        <f t="shared" si="15"/>
        <v>0</v>
      </c>
      <c r="AI26" s="10">
        <f t="shared" si="16"/>
        <v>0</v>
      </c>
      <c r="AJ26" s="10">
        <f t="shared" si="17"/>
        <v>0</v>
      </c>
      <c r="AK26" s="10">
        <f t="shared" si="18"/>
        <v>0</v>
      </c>
      <c r="AL26" s="10">
        <f t="shared" si="19"/>
        <v>0</v>
      </c>
      <c r="AM26" s="10">
        <f t="shared" si="20"/>
        <v>0</v>
      </c>
      <c r="BC26" s="10">
        <f t="shared" si="21"/>
        <v>0.15384615384615385</v>
      </c>
      <c r="BD26" s="10">
        <f t="shared" si="21"/>
        <v>0</v>
      </c>
      <c r="BE26" s="10">
        <f t="shared" si="21"/>
        <v>0</v>
      </c>
      <c r="BF26" s="10">
        <f t="shared" si="21"/>
        <v>0</v>
      </c>
      <c r="BG26" s="10">
        <f t="shared" si="21"/>
        <v>0</v>
      </c>
      <c r="BH26" s="10">
        <f t="shared" si="21"/>
        <v>0</v>
      </c>
      <c r="BI26" s="10">
        <f t="shared" si="21"/>
        <v>0</v>
      </c>
      <c r="BJ26" s="10">
        <f t="shared" si="21"/>
        <v>0</v>
      </c>
      <c r="BK26" s="10">
        <f t="shared" si="21"/>
        <v>0</v>
      </c>
      <c r="BL26" s="10">
        <f t="shared" si="21"/>
        <v>0</v>
      </c>
      <c r="BM26" s="10">
        <f t="shared" si="21"/>
        <v>0</v>
      </c>
      <c r="BN26" s="10">
        <f t="shared" si="21"/>
        <v>0</v>
      </c>
      <c r="BO26" s="10">
        <f t="shared" si="21"/>
        <v>0</v>
      </c>
      <c r="BP26" s="10">
        <f t="shared" si="21"/>
        <v>0</v>
      </c>
      <c r="BQ26" s="10">
        <f t="shared" si="21"/>
        <v>0</v>
      </c>
      <c r="BR26" s="10">
        <f t="shared" si="21"/>
        <v>0</v>
      </c>
      <c r="BS26" s="10">
        <f t="shared" si="7"/>
        <v>0</v>
      </c>
      <c r="BT26" s="10">
        <f t="shared" si="7"/>
        <v>0</v>
      </c>
      <c r="BU26" s="10">
        <f t="shared" si="7"/>
        <v>0</v>
      </c>
      <c r="BV26" s="10">
        <f t="shared" si="7"/>
        <v>0</v>
      </c>
      <c r="BW26" s="10">
        <f t="shared" si="7"/>
        <v>0</v>
      </c>
      <c r="BX26" s="10">
        <f t="shared" si="7"/>
        <v>0</v>
      </c>
      <c r="BY26" s="10">
        <f t="shared" si="7"/>
        <v>0</v>
      </c>
      <c r="BZ26" s="10">
        <f t="shared" si="7"/>
        <v>0</v>
      </c>
    </row>
    <row r="27" spans="1:78">
      <c r="A27" t="str">
        <f>Grades!A27</f>
        <v>Last_18</v>
      </c>
      <c r="B27" t="str">
        <f>Grades!B27</f>
        <v>First_18</v>
      </c>
      <c r="C27">
        <f>Grades!C27</f>
        <v>770726</v>
      </c>
      <c r="D27" s="9">
        <f t="shared" si="8"/>
        <v>30.5</v>
      </c>
      <c r="E27" s="29">
        <v>8</v>
      </c>
      <c r="F27" s="29">
        <v>7.5</v>
      </c>
      <c r="G27" s="29">
        <v>15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9"/>
        <v>0</v>
      </c>
      <c r="AC27" s="10">
        <f t="shared" si="10"/>
        <v>0.35384615384615387</v>
      </c>
      <c r="AD27" s="10">
        <f t="shared" si="11"/>
        <v>0.21428571428571427</v>
      </c>
      <c r="AE27" s="10">
        <f t="shared" si="12"/>
        <v>0</v>
      </c>
      <c r="AF27" s="10">
        <f t="shared" si="13"/>
        <v>0</v>
      </c>
      <c r="AG27" s="10">
        <f t="shared" si="14"/>
        <v>0</v>
      </c>
      <c r="AH27" s="10">
        <f t="shared" si="15"/>
        <v>0</v>
      </c>
      <c r="AI27" s="10">
        <f t="shared" si="16"/>
        <v>0</v>
      </c>
      <c r="AJ27" s="10">
        <f t="shared" si="17"/>
        <v>0</v>
      </c>
      <c r="AK27" s="10">
        <f t="shared" si="18"/>
        <v>0</v>
      </c>
      <c r="AL27" s="10">
        <f t="shared" si="19"/>
        <v>0</v>
      </c>
      <c r="AM27" s="10">
        <f t="shared" si="20"/>
        <v>0</v>
      </c>
      <c r="BC27" s="10">
        <f t="shared" si="21"/>
        <v>0.35384615384615387</v>
      </c>
      <c r="BD27" s="10">
        <f t="shared" si="21"/>
        <v>0.21428571428571427</v>
      </c>
      <c r="BE27" s="10">
        <f t="shared" si="21"/>
        <v>0</v>
      </c>
      <c r="BF27" s="10">
        <f t="shared" si="21"/>
        <v>0</v>
      </c>
      <c r="BG27" s="10">
        <f t="shared" si="21"/>
        <v>0</v>
      </c>
      <c r="BH27" s="10">
        <f t="shared" si="21"/>
        <v>0</v>
      </c>
      <c r="BI27" s="10">
        <f t="shared" si="21"/>
        <v>0</v>
      </c>
      <c r="BJ27" s="10">
        <f t="shared" si="21"/>
        <v>0</v>
      </c>
      <c r="BK27" s="10">
        <f t="shared" si="21"/>
        <v>0</v>
      </c>
      <c r="BL27" s="10">
        <f t="shared" si="21"/>
        <v>0</v>
      </c>
      <c r="BM27" s="10">
        <f t="shared" si="21"/>
        <v>0</v>
      </c>
      <c r="BN27" s="10">
        <f t="shared" si="21"/>
        <v>0</v>
      </c>
      <c r="BO27" s="10">
        <f t="shared" si="21"/>
        <v>0</v>
      </c>
      <c r="BP27" s="10">
        <f t="shared" si="21"/>
        <v>0</v>
      </c>
      <c r="BQ27" s="10">
        <f t="shared" si="21"/>
        <v>0</v>
      </c>
      <c r="BR27" s="10">
        <f t="shared" ref="BR27:BZ42" si="25">IF(BR$7&gt;0,SUMIF($E$8:$Z$8,BR$6,$E27:$Z27)/BR$7,0)</f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5"/>
        <v>0</v>
      </c>
      <c r="BX27" s="10">
        <f t="shared" si="25"/>
        <v>0</v>
      </c>
      <c r="BY27" s="10">
        <f t="shared" si="25"/>
        <v>0</v>
      </c>
      <c r="BZ27" s="10">
        <f t="shared" si="25"/>
        <v>0</v>
      </c>
    </row>
    <row r="28" spans="1:78">
      <c r="A28" t="str">
        <f>Grades!A28</f>
        <v>Last_19</v>
      </c>
      <c r="B28" t="str">
        <f>Grades!B28</f>
        <v>First_19</v>
      </c>
      <c r="C28">
        <f>Grades!C28</f>
        <v>141937</v>
      </c>
      <c r="D28" s="9">
        <f t="shared" si="8"/>
        <v>36</v>
      </c>
      <c r="E28" s="29">
        <v>10</v>
      </c>
      <c r="F28" s="29">
        <v>11</v>
      </c>
      <c r="G28" s="29">
        <v>15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9"/>
        <v>0</v>
      </c>
      <c r="AC28" s="10">
        <f t="shared" si="10"/>
        <v>0.38461538461538464</v>
      </c>
      <c r="AD28" s="10">
        <f t="shared" si="11"/>
        <v>0.31428571428571428</v>
      </c>
      <c r="AE28" s="10">
        <f t="shared" si="12"/>
        <v>0</v>
      </c>
      <c r="AF28" s="10">
        <f t="shared" si="13"/>
        <v>0</v>
      </c>
      <c r="AG28" s="10">
        <f t="shared" si="14"/>
        <v>0</v>
      </c>
      <c r="AH28" s="10">
        <f t="shared" si="15"/>
        <v>0</v>
      </c>
      <c r="AI28" s="10">
        <f t="shared" si="16"/>
        <v>0</v>
      </c>
      <c r="AJ28" s="10">
        <f t="shared" si="17"/>
        <v>0</v>
      </c>
      <c r="AK28" s="10">
        <f t="shared" si="18"/>
        <v>0</v>
      </c>
      <c r="AL28" s="10">
        <f t="shared" si="19"/>
        <v>0</v>
      </c>
      <c r="AM28" s="10">
        <f t="shared" si="20"/>
        <v>0</v>
      </c>
      <c r="BC28" s="10">
        <f t="shared" ref="BC28:BR43" si="26">IF(BC$7&gt;0,SUMIF($E$8:$Z$8,BC$6,$E28:$Z28)/BC$7,0)</f>
        <v>0.38461538461538464</v>
      </c>
      <c r="BD28" s="10">
        <f t="shared" si="26"/>
        <v>0.31428571428571428</v>
      </c>
      <c r="BE28" s="10">
        <f t="shared" si="26"/>
        <v>0</v>
      </c>
      <c r="BF28" s="10">
        <f t="shared" si="26"/>
        <v>0</v>
      </c>
      <c r="BG28" s="10">
        <f t="shared" si="26"/>
        <v>0</v>
      </c>
      <c r="BH28" s="10">
        <f t="shared" si="26"/>
        <v>0</v>
      </c>
      <c r="BI28" s="10">
        <f t="shared" si="26"/>
        <v>0</v>
      </c>
      <c r="BJ28" s="10">
        <f t="shared" si="26"/>
        <v>0</v>
      </c>
      <c r="BK28" s="10">
        <f t="shared" si="26"/>
        <v>0</v>
      </c>
      <c r="BL28" s="10">
        <f t="shared" si="26"/>
        <v>0</v>
      </c>
      <c r="BM28" s="10">
        <f t="shared" si="26"/>
        <v>0</v>
      </c>
      <c r="BN28" s="10">
        <f t="shared" si="26"/>
        <v>0</v>
      </c>
      <c r="BO28" s="10">
        <f t="shared" si="26"/>
        <v>0</v>
      </c>
      <c r="BP28" s="10">
        <f t="shared" si="26"/>
        <v>0</v>
      </c>
      <c r="BQ28" s="10">
        <f t="shared" si="26"/>
        <v>0</v>
      </c>
      <c r="BR28" s="10">
        <f t="shared" si="26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5"/>
        <v>0</v>
      </c>
      <c r="BX28" s="10">
        <f t="shared" si="25"/>
        <v>0</v>
      </c>
      <c r="BY28" s="10">
        <f t="shared" si="25"/>
        <v>0</v>
      </c>
      <c r="BZ28" s="10">
        <f t="shared" si="25"/>
        <v>0</v>
      </c>
    </row>
    <row r="29" spans="1:78">
      <c r="A29" t="str">
        <f>Grades!A29</f>
        <v>Last_20</v>
      </c>
      <c r="B29" t="str">
        <f>Grades!B29</f>
        <v>First_20</v>
      </c>
      <c r="C29">
        <f>Grades!C29</f>
        <v>208855</v>
      </c>
      <c r="D29" s="9">
        <f t="shared" si="8"/>
        <v>41.5</v>
      </c>
      <c r="E29" s="29">
        <v>8</v>
      </c>
      <c r="F29" s="29">
        <v>10.5</v>
      </c>
      <c r="G29" s="29">
        <v>23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9"/>
        <v>0</v>
      </c>
      <c r="AC29" s="10">
        <f t="shared" si="10"/>
        <v>0.47692307692307695</v>
      </c>
      <c r="AD29" s="10">
        <f t="shared" si="11"/>
        <v>0.3</v>
      </c>
      <c r="AE29" s="10">
        <f t="shared" si="12"/>
        <v>0</v>
      </c>
      <c r="AF29" s="10">
        <f t="shared" si="13"/>
        <v>0</v>
      </c>
      <c r="AG29" s="10">
        <f t="shared" si="14"/>
        <v>0</v>
      </c>
      <c r="AH29" s="10">
        <f t="shared" si="15"/>
        <v>0</v>
      </c>
      <c r="AI29" s="10">
        <f t="shared" si="16"/>
        <v>0</v>
      </c>
      <c r="AJ29" s="10">
        <f t="shared" si="17"/>
        <v>0</v>
      </c>
      <c r="AK29" s="10">
        <f t="shared" si="18"/>
        <v>0</v>
      </c>
      <c r="AL29" s="10">
        <f t="shared" si="19"/>
        <v>0</v>
      </c>
      <c r="AM29" s="10">
        <f t="shared" si="20"/>
        <v>0</v>
      </c>
      <c r="BC29" s="10">
        <f t="shared" si="26"/>
        <v>0.47692307692307695</v>
      </c>
      <c r="BD29" s="10">
        <f t="shared" si="26"/>
        <v>0.3</v>
      </c>
      <c r="BE29" s="10">
        <f t="shared" si="26"/>
        <v>0</v>
      </c>
      <c r="BF29" s="10">
        <f t="shared" si="26"/>
        <v>0</v>
      </c>
      <c r="BG29" s="10">
        <f t="shared" si="26"/>
        <v>0</v>
      </c>
      <c r="BH29" s="10">
        <f t="shared" si="26"/>
        <v>0</v>
      </c>
      <c r="BI29" s="10">
        <f t="shared" si="26"/>
        <v>0</v>
      </c>
      <c r="BJ29" s="10">
        <f t="shared" si="26"/>
        <v>0</v>
      </c>
      <c r="BK29" s="10">
        <f t="shared" si="26"/>
        <v>0</v>
      </c>
      <c r="BL29" s="10">
        <f t="shared" si="26"/>
        <v>0</v>
      </c>
      <c r="BM29" s="10">
        <f t="shared" si="26"/>
        <v>0</v>
      </c>
      <c r="BN29" s="10">
        <f t="shared" si="26"/>
        <v>0</v>
      </c>
      <c r="BO29" s="10">
        <f t="shared" si="26"/>
        <v>0</v>
      </c>
      <c r="BP29" s="10">
        <f t="shared" si="26"/>
        <v>0</v>
      </c>
      <c r="BQ29" s="10">
        <f t="shared" si="26"/>
        <v>0</v>
      </c>
      <c r="BR29" s="10">
        <f t="shared" si="26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5"/>
        <v>0</v>
      </c>
      <c r="BX29" s="10">
        <f t="shared" si="25"/>
        <v>0</v>
      </c>
      <c r="BY29" s="10">
        <f t="shared" si="25"/>
        <v>0</v>
      </c>
      <c r="BZ29" s="10">
        <f t="shared" si="25"/>
        <v>0</v>
      </c>
    </row>
    <row r="30" spans="1:78">
      <c r="A30" t="str">
        <f>Grades!A30</f>
        <v>Last_21</v>
      </c>
      <c r="B30" t="str">
        <f>Grades!B30</f>
        <v>First_21</v>
      </c>
      <c r="C30">
        <f>Grades!C30</f>
        <v>880879</v>
      </c>
      <c r="D30" s="9">
        <f t="shared" si="8"/>
        <v>44</v>
      </c>
      <c r="E30" s="29">
        <v>10</v>
      </c>
      <c r="F30" s="29">
        <v>4</v>
      </c>
      <c r="G30" s="29">
        <v>30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9"/>
        <v>0</v>
      </c>
      <c r="AC30" s="10">
        <f t="shared" si="10"/>
        <v>0.61538461538461542</v>
      </c>
      <c r="AD30" s="10">
        <f t="shared" si="11"/>
        <v>0.11428571428571428</v>
      </c>
      <c r="AE30" s="10">
        <f t="shared" si="12"/>
        <v>0</v>
      </c>
      <c r="AF30" s="10">
        <f t="shared" si="13"/>
        <v>0</v>
      </c>
      <c r="AG30" s="10">
        <f t="shared" si="14"/>
        <v>0</v>
      </c>
      <c r="AH30" s="10">
        <f t="shared" si="15"/>
        <v>0</v>
      </c>
      <c r="AI30" s="10">
        <f t="shared" si="16"/>
        <v>0</v>
      </c>
      <c r="AJ30" s="10">
        <f t="shared" si="17"/>
        <v>0</v>
      </c>
      <c r="AK30" s="10">
        <f t="shared" si="18"/>
        <v>0</v>
      </c>
      <c r="AL30" s="10">
        <f t="shared" si="19"/>
        <v>0</v>
      </c>
      <c r="AM30" s="10">
        <f t="shared" si="20"/>
        <v>0</v>
      </c>
      <c r="BC30" s="10">
        <f t="shared" si="26"/>
        <v>0.61538461538461542</v>
      </c>
      <c r="BD30" s="10">
        <f t="shared" si="26"/>
        <v>0.11428571428571428</v>
      </c>
      <c r="BE30" s="10">
        <f t="shared" si="26"/>
        <v>0</v>
      </c>
      <c r="BF30" s="10">
        <f t="shared" si="26"/>
        <v>0</v>
      </c>
      <c r="BG30" s="10">
        <f t="shared" si="26"/>
        <v>0</v>
      </c>
      <c r="BH30" s="10">
        <f t="shared" si="26"/>
        <v>0</v>
      </c>
      <c r="BI30" s="10">
        <f t="shared" si="26"/>
        <v>0</v>
      </c>
      <c r="BJ30" s="10">
        <f t="shared" si="26"/>
        <v>0</v>
      </c>
      <c r="BK30" s="10">
        <f t="shared" si="26"/>
        <v>0</v>
      </c>
      <c r="BL30" s="10">
        <f t="shared" si="26"/>
        <v>0</v>
      </c>
      <c r="BM30" s="10">
        <f t="shared" si="26"/>
        <v>0</v>
      </c>
      <c r="BN30" s="10">
        <f t="shared" si="26"/>
        <v>0</v>
      </c>
      <c r="BO30" s="10">
        <f t="shared" si="26"/>
        <v>0</v>
      </c>
      <c r="BP30" s="10">
        <f t="shared" si="26"/>
        <v>0</v>
      </c>
      <c r="BQ30" s="10">
        <f t="shared" si="26"/>
        <v>0</v>
      </c>
      <c r="BR30" s="10">
        <f t="shared" si="26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5"/>
        <v>0</v>
      </c>
      <c r="BX30" s="10">
        <f t="shared" si="25"/>
        <v>0</v>
      </c>
      <c r="BY30" s="10">
        <f t="shared" si="25"/>
        <v>0</v>
      </c>
      <c r="BZ30" s="10">
        <f t="shared" si="25"/>
        <v>0</v>
      </c>
    </row>
    <row r="31" spans="1:78">
      <c r="A31" t="str">
        <f>Grades!A31</f>
        <v>Last_22</v>
      </c>
      <c r="B31" t="str">
        <f>Grades!B31</f>
        <v>First_22</v>
      </c>
      <c r="C31">
        <f>Grades!C31</f>
        <v>484391</v>
      </c>
      <c r="D31" s="9">
        <f t="shared" si="8"/>
        <v>37</v>
      </c>
      <c r="E31" s="29">
        <v>5</v>
      </c>
      <c r="F31" s="29">
        <v>17</v>
      </c>
      <c r="G31" s="29">
        <v>15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9"/>
        <v>0</v>
      </c>
      <c r="AC31" s="10">
        <f t="shared" si="10"/>
        <v>0.30769230769230771</v>
      </c>
      <c r="AD31" s="10">
        <f t="shared" si="11"/>
        <v>0.48571428571428571</v>
      </c>
      <c r="AE31" s="10">
        <f t="shared" si="12"/>
        <v>0</v>
      </c>
      <c r="AF31" s="10">
        <f t="shared" si="13"/>
        <v>0</v>
      </c>
      <c r="AG31" s="10">
        <f t="shared" si="14"/>
        <v>0</v>
      </c>
      <c r="AH31" s="10">
        <f t="shared" si="15"/>
        <v>0</v>
      </c>
      <c r="AI31" s="10">
        <f t="shared" si="16"/>
        <v>0</v>
      </c>
      <c r="AJ31" s="10">
        <f t="shared" si="17"/>
        <v>0</v>
      </c>
      <c r="AK31" s="10">
        <f t="shared" si="18"/>
        <v>0</v>
      </c>
      <c r="AL31" s="10">
        <f t="shared" si="19"/>
        <v>0</v>
      </c>
      <c r="AM31" s="10">
        <f t="shared" si="20"/>
        <v>0</v>
      </c>
      <c r="BC31" s="10">
        <f t="shared" si="26"/>
        <v>0.30769230769230771</v>
      </c>
      <c r="BD31" s="10">
        <f t="shared" si="26"/>
        <v>0.48571428571428571</v>
      </c>
      <c r="BE31" s="10">
        <f t="shared" si="26"/>
        <v>0</v>
      </c>
      <c r="BF31" s="10">
        <f t="shared" si="26"/>
        <v>0</v>
      </c>
      <c r="BG31" s="10">
        <f t="shared" si="26"/>
        <v>0</v>
      </c>
      <c r="BH31" s="10">
        <f t="shared" si="26"/>
        <v>0</v>
      </c>
      <c r="BI31" s="10">
        <f t="shared" si="26"/>
        <v>0</v>
      </c>
      <c r="BJ31" s="10">
        <f t="shared" si="26"/>
        <v>0</v>
      </c>
      <c r="BK31" s="10">
        <f t="shared" si="26"/>
        <v>0</v>
      </c>
      <c r="BL31" s="10">
        <f t="shared" si="26"/>
        <v>0</v>
      </c>
      <c r="BM31" s="10">
        <f t="shared" si="26"/>
        <v>0</v>
      </c>
      <c r="BN31" s="10">
        <f t="shared" si="26"/>
        <v>0</v>
      </c>
      <c r="BO31" s="10">
        <f t="shared" si="26"/>
        <v>0</v>
      </c>
      <c r="BP31" s="10">
        <f t="shared" si="26"/>
        <v>0</v>
      </c>
      <c r="BQ31" s="10">
        <f t="shared" si="26"/>
        <v>0</v>
      </c>
      <c r="BR31" s="10">
        <f t="shared" si="26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5"/>
        <v>0</v>
      </c>
      <c r="BX31" s="10">
        <f t="shared" si="25"/>
        <v>0</v>
      </c>
      <c r="BY31" s="10">
        <f t="shared" si="25"/>
        <v>0</v>
      </c>
      <c r="BZ31" s="10">
        <f t="shared" si="25"/>
        <v>0</v>
      </c>
    </row>
    <row r="32" spans="1:78">
      <c r="A32" t="str">
        <f>Grades!A32</f>
        <v>Last_23</v>
      </c>
      <c r="B32" t="str">
        <f>Grades!B32</f>
        <v>First_23</v>
      </c>
      <c r="C32">
        <f>Grades!C32</f>
        <v>495604</v>
      </c>
      <c r="D32" s="9">
        <f t="shared" si="8"/>
        <v>16.5</v>
      </c>
      <c r="E32" s="29">
        <v>5</v>
      </c>
      <c r="F32" s="29">
        <v>6.5</v>
      </c>
      <c r="G32" s="29">
        <v>5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9"/>
        <v>0</v>
      </c>
      <c r="AC32" s="10">
        <f t="shared" si="10"/>
        <v>0.15384615384615385</v>
      </c>
      <c r="AD32" s="10">
        <f t="shared" si="11"/>
        <v>0.18571428571428572</v>
      </c>
      <c r="AE32" s="10">
        <f t="shared" si="12"/>
        <v>0</v>
      </c>
      <c r="AF32" s="10">
        <f t="shared" si="13"/>
        <v>0</v>
      </c>
      <c r="AG32" s="10">
        <f t="shared" si="14"/>
        <v>0</v>
      </c>
      <c r="AH32" s="10">
        <f t="shared" si="15"/>
        <v>0</v>
      </c>
      <c r="AI32" s="10">
        <f t="shared" si="16"/>
        <v>0</v>
      </c>
      <c r="AJ32" s="10">
        <f t="shared" si="17"/>
        <v>0</v>
      </c>
      <c r="AK32" s="10">
        <f t="shared" si="18"/>
        <v>0</v>
      </c>
      <c r="AL32" s="10">
        <f t="shared" si="19"/>
        <v>0</v>
      </c>
      <c r="AM32" s="10">
        <f t="shared" si="20"/>
        <v>0</v>
      </c>
      <c r="BC32" s="10">
        <f t="shared" si="26"/>
        <v>0.15384615384615385</v>
      </c>
      <c r="BD32" s="10">
        <f t="shared" si="26"/>
        <v>0.18571428571428572</v>
      </c>
      <c r="BE32" s="10">
        <f t="shared" si="26"/>
        <v>0</v>
      </c>
      <c r="BF32" s="10">
        <f t="shared" si="26"/>
        <v>0</v>
      </c>
      <c r="BG32" s="10">
        <f t="shared" si="26"/>
        <v>0</v>
      </c>
      <c r="BH32" s="10">
        <f t="shared" si="26"/>
        <v>0</v>
      </c>
      <c r="BI32" s="10">
        <f t="shared" si="26"/>
        <v>0</v>
      </c>
      <c r="BJ32" s="10">
        <f t="shared" si="26"/>
        <v>0</v>
      </c>
      <c r="BK32" s="10">
        <f t="shared" si="26"/>
        <v>0</v>
      </c>
      <c r="BL32" s="10">
        <f t="shared" si="26"/>
        <v>0</v>
      </c>
      <c r="BM32" s="10">
        <f t="shared" si="26"/>
        <v>0</v>
      </c>
      <c r="BN32" s="10">
        <f t="shared" si="26"/>
        <v>0</v>
      </c>
      <c r="BO32" s="10">
        <f t="shared" si="26"/>
        <v>0</v>
      </c>
      <c r="BP32" s="10">
        <f t="shared" si="26"/>
        <v>0</v>
      </c>
      <c r="BQ32" s="10">
        <f t="shared" si="26"/>
        <v>0</v>
      </c>
      <c r="BR32" s="10">
        <f t="shared" si="26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5"/>
        <v>0</v>
      </c>
      <c r="BX32" s="10">
        <f t="shared" si="25"/>
        <v>0</v>
      </c>
      <c r="BY32" s="10">
        <f t="shared" si="25"/>
        <v>0</v>
      </c>
      <c r="BZ32" s="10">
        <f t="shared" si="25"/>
        <v>0</v>
      </c>
    </row>
    <row r="33" spans="1:78">
      <c r="A33" t="str">
        <f>Grades!A33</f>
        <v>Last_24</v>
      </c>
      <c r="B33" t="str">
        <f>Grades!B33</f>
        <v>First_24</v>
      </c>
      <c r="C33">
        <f>Grades!C33</f>
        <v>591908</v>
      </c>
      <c r="D33" s="9">
        <f t="shared" si="8"/>
        <v>23.5</v>
      </c>
      <c r="E33" s="29">
        <v>6</v>
      </c>
      <c r="F33" s="29">
        <v>5</v>
      </c>
      <c r="G33" s="29">
        <v>12.5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9"/>
        <v>0</v>
      </c>
      <c r="AC33" s="10">
        <f t="shared" si="10"/>
        <v>0.2846153846153846</v>
      </c>
      <c r="AD33" s="10">
        <f t="shared" si="11"/>
        <v>0.14285714285714285</v>
      </c>
      <c r="AE33" s="10">
        <f t="shared" si="12"/>
        <v>0</v>
      </c>
      <c r="AF33" s="10">
        <f t="shared" si="13"/>
        <v>0</v>
      </c>
      <c r="AG33" s="10">
        <f t="shared" si="14"/>
        <v>0</v>
      </c>
      <c r="AH33" s="10">
        <f t="shared" si="15"/>
        <v>0</v>
      </c>
      <c r="AI33" s="10">
        <f t="shared" si="16"/>
        <v>0</v>
      </c>
      <c r="AJ33" s="10">
        <f t="shared" si="17"/>
        <v>0</v>
      </c>
      <c r="AK33" s="10">
        <f t="shared" si="18"/>
        <v>0</v>
      </c>
      <c r="AL33" s="10">
        <f t="shared" si="19"/>
        <v>0</v>
      </c>
      <c r="AM33" s="10">
        <f t="shared" si="20"/>
        <v>0</v>
      </c>
      <c r="BC33" s="10">
        <f t="shared" si="26"/>
        <v>0.2846153846153846</v>
      </c>
      <c r="BD33" s="10">
        <f t="shared" si="26"/>
        <v>0.14285714285714285</v>
      </c>
      <c r="BE33" s="10">
        <f t="shared" si="26"/>
        <v>0</v>
      </c>
      <c r="BF33" s="10">
        <f t="shared" si="26"/>
        <v>0</v>
      </c>
      <c r="BG33" s="10">
        <f t="shared" si="26"/>
        <v>0</v>
      </c>
      <c r="BH33" s="10">
        <f t="shared" si="26"/>
        <v>0</v>
      </c>
      <c r="BI33" s="10">
        <f t="shared" si="26"/>
        <v>0</v>
      </c>
      <c r="BJ33" s="10">
        <f t="shared" si="26"/>
        <v>0</v>
      </c>
      <c r="BK33" s="10">
        <f t="shared" si="26"/>
        <v>0</v>
      </c>
      <c r="BL33" s="10">
        <f t="shared" si="26"/>
        <v>0</v>
      </c>
      <c r="BM33" s="10">
        <f t="shared" si="26"/>
        <v>0</v>
      </c>
      <c r="BN33" s="10">
        <f t="shared" si="26"/>
        <v>0</v>
      </c>
      <c r="BO33" s="10">
        <f t="shared" si="26"/>
        <v>0</v>
      </c>
      <c r="BP33" s="10">
        <f t="shared" si="26"/>
        <v>0</v>
      </c>
      <c r="BQ33" s="10">
        <f t="shared" si="26"/>
        <v>0</v>
      </c>
      <c r="BR33" s="10">
        <f t="shared" si="26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5"/>
        <v>0</v>
      </c>
      <c r="BX33" s="10">
        <f t="shared" si="25"/>
        <v>0</v>
      </c>
      <c r="BY33" s="10">
        <f t="shared" si="25"/>
        <v>0</v>
      </c>
      <c r="BZ33" s="10">
        <f t="shared" si="25"/>
        <v>0</v>
      </c>
    </row>
    <row r="34" spans="1:78">
      <c r="A34" t="str">
        <f>Grades!A34</f>
        <v>Last_25</v>
      </c>
      <c r="B34" t="str">
        <f>Grades!B34</f>
        <v>First_25</v>
      </c>
      <c r="C34">
        <f>Grades!C34</f>
        <v>751317</v>
      </c>
      <c r="D34" s="9">
        <f t="shared" si="8"/>
        <v>75</v>
      </c>
      <c r="E34" s="29">
        <v>35</v>
      </c>
      <c r="F34" s="29">
        <v>10</v>
      </c>
      <c r="G34" s="29">
        <v>30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9"/>
        <v>0</v>
      </c>
      <c r="AC34" s="10">
        <f t="shared" si="10"/>
        <v>1</v>
      </c>
      <c r="AD34" s="10">
        <f t="shared" si="11"/>
        <v>0.2857142857142857</v>
      </c>
      <c r="AE34" s="10">
        <f t="shared" si="12"/>
        <v>0</v>
      </c>
      <c r="AF34" s="10">
        <f t="shared" si="13"/>
        <v>0</v>
      </c>
      <c r="AG34" s="10">
        <f t="shared" si="14"/>
        <v>0</v>
      </c>
      <c r="AH34" s="10">
        <f t="shared" si="15"/>
        <v>0</v>
      </c>
      <c r="AI34" s="10">
        <f t="shared" si="16"/>
        <v>0</v>
      </c>
      <c r="AJ34" s="10">
        <f t="shared" si="17"/>
        <v>0</v>
      </c>
      <c r="AK34" s="10">
        <f t="shared" si="18"/>
        <v>0</v>
      </c>
      <c r="AL34" s="10">
        <f t="shared" si="19"/>
        <v>0</v>
      </c>
      <c r="AM34" s="10">
        <f t="shared" si="20"/>
        <v>0</v>
      </c>
      <c r="BC34" s="10">
        <f t="shared" si="26"/>
        <v>1</v>
      </c>
      <c r="BD34" s="10">
        <f t="shared" si="26"/>
        <v>0.2857142857142857</v>
      </c>
      <c r="BE34" s="10">
        <f t="shared" si="26"/>
        <v>0</v>
      </c>
      <c r="BF34" s="10">
        <f t="shared" si="26"/>
        <v>0</v>
      </c>
      <c r="BG34" s="10">
        <f t="shared" si="26"/>
        <v>0</v>
      </c>
      <c r="BH34" s="10">
        <f t="shared" si="26"/>
        <v>0</v>
      </c>
      <c r="BI34" s="10">
        <f t="shared" si="26"/>
        <v>0</v>
      </c>
      <c r="BJ34" s="10">
        <f t="shared" si="26"/>
        <v>0</v>
      </c>
      <c r="BK34" s="10">
        <f t="shared" si="26"/>
        <v>0</v>
      </c>
      <c r="BL34" s="10">
        <f t="shared" si="26"/>
        <v>0</v>
      </c>
      <c r="BM34" s="10">
        <f t="shared" si="26"/>
        <v>0</v>
      </c>
      <c r="BN34" s="10">
        <f t="shared" si="26"/>
        <v>0</v>
      </c>
      <c r="BO34" s="10">
        <f t="shared" si="26"/>
        <v>0</v>
      </c>
      <c r="BP34" s="10">
        <f t="shared" si="26"/>
        <v>0</v>
      </c>
      <c r="BQ34" s="10">
        <f t="shared" si="26"/>
        <v>0</v>
      </c>
      <c r="BR34" s="10">
        <f t="shared" si="26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5"/>
        <v>0</v>
      </c>
      <c r="BX34" s="10">
        <f t="shared" si="25"/>
        <v>0</v>
      </c>
      <c r="BY34" s="10">
        <f t="shared" si="25"/>
        <v>0</v>
      </c>
      <c r="BZ34" s="10">
        <f t="shared" si="25"/>
        <v>0</v>
      </c>
    </row>
    <row r="35" spans="1:78">
      <c r="A35" t="str">
        <f>Grades!A35</f>
        <v>Last_26</v>
      </c>
      <c r="B35" t="str">
        <f>Grades!B35</f>
        <v>First_26</v>
      </c>
      <c r="C35">
        <f>Grades!C35</f>
        <v>828857</v>
      </c>
      <c r="D35" s="9">
        <f t="shared" si="8"/>
        <v>36</v>
      </c>
      <c r="E35" s="29">
        <v>5</v>
      </c>
      <c r="F35" s="29">
        <v>1</v>
      </c>
      <c r="G35" s="29">
        <v>30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9"/>
        <v>0</v>
      </c>
      <c r="AC35" s="10">
        <f t="shared" si="10"/>
        <v>0.53846153846153844</v>
      </c>
      <c r="AD35" s="10">
        <f t="shared" si="11"/>
        <v>2.8571428571428571E-2</v>
      </c>
      <c r="AE35" s="10">
        <f t="shared" si="12"/>
        <v>0</v>
      </c>
      <c r="AF35" s="10">
        <f t="shared" si="13"/>
        <v>0</v>
      </c>
      <c r="AG35" s="10">
        <f t="shared" si="14"/>
        <v>0</v>
      </c>
      <c r="AH35" s="10">
        <f t="shared" si="15"/>
        <v>0</v>
      </c>
      <c r="AI35" s="10">
        <f t="shared" si="16"/>
        <v>0</v>
      </c>
      <c r="AJ35" s="10">
        <f t="shared" si="17"/>
        <v>0</v>
      </c>
      <c r="AK35" s="10">
        <f t="shared" si="18"/>
        <v>0</v>
      </c>
      <c r="AL35" s="10">
        <f t="shared" si="19"/>
        <v>0</v>
      </c>
      <c r="AM35" s="10">
        <f t="shared" si="20"/>
        <v>0</v>
      </c>
      <c r="BC35" s="10">
        <f t="shared" si="26"/>
        <v>0.53846153846153844</v>
      </c>
      <c r="BD35" s="10">
        <f t="shared" si="26"/>
        <v>2.8571428571428571E-2</v>
      </c>
      <c r="BE35" s="10">
        <f t="shared" si="26"/>
        <v>0</v>
      </c>
      <c r="BF35" s="10">
        <f t="shared" si="26"/>
        <v>0</v>
      </c>
      <c r="BG35" s="10">
        <f t="shared" si="26"/>
        <v>0</v>
      </c>
      <c r="BH35" s="10">
        <f t="shared" si="26"/>
        <v>0</v>
      </c>
      <c r="BI35" s="10">
        <f t="shared" si="26"/>
        <v>0</v>
      </c>
      <c r="BJ35" s="10">
        <f t="shared" si="26"/>
        <v>0</v>
      </c>
      <c r="BK35" s="10">
        <f t="shared" si="26"/>
        <v>0</v>
      </c>
      <c r="BL35" s="10">
        <f t="shared" si="26"/>
        <v>0</v>
      </c>
      <c r="BM35" s="10">
        <f t="shared" si="26"/>
        <v>0</v>
      </c>
      <c r="BN35" s="10">
        <f t="shared" si="26"/>
        <v>0</v>
      </c>
      <c r="BO35" s="10">
        <f t="shared" si="26"/>
        <v>0</v>
      </c>
      <c r="BP35" s="10">
        <f t="shared" si="26"/>
        <v>0</v>
      </c>
      <c r="BQ35" s="10">
        <f t="shared" si="26"/>
        <v>0</v>
      </c>
      <c r="BR35" s="10">
        <f t="shared" si="26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5"/>
        <v>0</v>
      </c>
      <c r="BX35" s="10">
        <f t="shared" si="25"/>
        <v>0</v>
      </c>
      <c r="BY35" s="10">
        <f t="shared" si="25"/>
        <v>0</v>
      </c>
      <c r="BZ35" s="10">
        <f t="shared" si="25"/>
        <v>0</v>
      </c>
    </row>
    <row r="36" spans="1:78">
      <c r="A36" t="str">
        <f>Grades!A36</f>
        <v>Last_27</v>
      </c>
      <c r="B36" t="str">
        <f>Grades!B36</f>
        <v>First_27</v>
      </c>
      <c r="C36">
        <f>Grades!C36</f>
        <v>394371</v>
      </c>
      <c r="D36" s="9">
        <f t="shared" si="8"/>
        <v>7</v>
      </c>
      <c r="E36" s="29">
        <v>2</v>
      </c>
      <c r="F36" s="29">
        <v>0</v>
      </c>
      <c r="G36" s="29">
        <v>5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9"/>
        <v>0</v>
      </c>
      <c r="AC36" s="10">
        <f t="shared" si="10"/>
        <v>0.1076923076923077</v>
      </c>
      <c r="AD36" s="10">
        <f t="shared" si="11"/>
        <v>0</v>
      </c>
      <c r="AE36" s="10">
        <f t="shared" si="12"/>
        <v>0</v>
      </c>
      <c r="AF36" s="10">
        <f t="shared" si="13"/>
        <v>0</v>
      </c>
      <c r="AG36" s="10">
        <f t="shared" si="14"/>
        <v>0</v>
      </c>
      <c r="AH36" s="10">
        <f t="shared" si="15"/>
        <v>0</v>
      </c>
      <c r="AI36" s="10">
        <f t="shared" si="16"/>
        <v>0</v>
      </c>
      <c r="AJ36" s="10">
        <f t="shared" si="17"/>
        <v>0</v>
      </c>
      <c r="AK36" s="10">
        <f t="shared" si="18"/>
        <v>0</v>
      </c>
      <c r="AL36" s="10">
        <f t="shared" si="19"/>
        <v>0</v>
      </c>
      <c r="AM36" s="10">
        <f t="shared" si="20"/>
        <v>0</v>
      </c>
      <c r="BC36" s="10">
        <f t="shared" si="26"/>
        <v>0.1076923076923077</v>
      </c>
      <c r="BD36" s="10">
        <f t="shared" si="26"/>
        <v>0</v>
      </c>
      <c r="BE36" s="10">
        <f t="shared" si="26"/>
        <v>0</v>
      </c>
      <c r="BF36" s="10">
        <f t="shared" si="26"/>
        <v>0</v>
      </c>
      <c r="BG36" s="10">
        <f t="shared" si="26"/>
        <v>0</v>
      </c>
      <c r="BH36" s="10">
        <f t="shared" si="26"/>
        <v>0</v>
      </c>
      <c r="BI36" s="10">
        <f t="shared" si="26"/>
        <v>0</v>
      </c>
      <c r="BJ36" s="10">
        <f t="shared" si="26"/>
        <v>0</v>
      </c>
      <c r="BK36" s="10">
        <f t="shared" si="26"/>
        <v>0</v>
      </c>
      <c r="BL36" s="10">
        <f t="shared" si="26"/>
        <v>0</v>
      </c>
      <c r="BM36" s="10">
        <f t="shared" si="26"/>
        <v>0</v>
      </c>
      <c r="BN36" s="10">
        <f t="shared" si="26"/>
        <v>0</v>
      </c>
      <c r="BO36" s="10">
        <f t="shared" si="26"/>
        <v>0</v>
      </c>
      <c r="BP36" s="10">
        <f t="shared" si="26"/>
        <v>0</v>
      </c>
      <c r="BQ36" s="10">
        <f t="shared" si="26"/>
        <v>0</v>
      </c>
      <c r="BR36" s="10">
        <f t="shared" si="26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5"/>
        <v>0</v>
      </c>
      <c r="BX36" s="10">
        <f t="shared" si="25"/>
        <v>0</v>
      </c>
      <c r="BY36" s="10">
        <f t="shared" si="25"/>
        <v>0</v>
      </c>
      <c r="BZ36" s="10">
        <f t="shared" si="25"/>
        <v>0</v>
      </c>
    </row>
    <row r="37" spans="1:78">
      <c r="A37" t="str">
        <f>Grades!A37</f>
        <v>Last_28</v>
      </c>
      <c r="B37" t="str">
        <f>Grades!B37</f>
        <v>First_28</v>
      </c>
      <c r="C37">
        <f>Grades!C37</f>
        <v>974617</v>
      </c>
      <c r="D37" s="9">
        <f t="shared" si="8"/>
        <v>24</v>
      </c>
      <c r="E37" s="29">
        <v>3</v>
      </c>
      <c r="F37" s="29">
        <v>13.5</v>
      </c>
      <c r="G37" s="29">
        <v>7.5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9"/>
        <v>0</v>
      </c>
      <c r="AC37" s="10">
        <f t="shared" si="10"/>
        <v>0.16153846153846155</v>
      </c>
      <c r="AD37" s="10">
        <f t="shared" si="11"/>
        <v>0.38571428571428573</v>
      </c>
      <c r="AE37" s="10">
        <f t="shared" si="12"/>
        <v>0</v>
      </c>
      <c r="AF37" s="10">
        <f t="shared" si="13"/>
        <v>0</v>
      </c>
      <c r="AG37" s="10">
        <f t="shared" si="14"/>
        <v>0</v>
      </c>
      <c r="AH37" s="10">
        <f t="shared" si="15"/>
        <v>0</v>
      </c>
      <c r="AI37" s="10">
        <f t="shared" si="16"/>
        <v>0</v>
      </c>
      <c r="AJ37" s="10">
        <f t="shared" si="17"/>
        <v>0</v>
      </c>
      <c r="AK37" s="10">
        <f t="shared" si="18"/>
        <v>0</v>
      </c>
      <c r="AL37" s="10">
        <f t="shared" si="19"/>
        <v>0</v>
      </c>
      <c r="AM37" s="10">
        <f t="shared" si="20"/>
        <v>0</v>
      </c>
      <c r="BC37" s="10">
        <f t="shared" si="26"/>
        <v>0.16153846153846155</v>
      </c>
      <c r="BD37" s="10">
        <f t="shared" si="26"/>
        <v>0.38571428571428573</v>
      </c>
      <c r="BE37" s="10">
        <f t="shared" si="26"/>
        <v>0</v>
      </c>
      <c r="BF37" s="10">
        <f t="shared" si="26"/>
        <v>0</v>
      </c>
      <c r="BG37" s="10">
        <f t="shared" si="26"/>
        <v>0</v>
      </c>
      <c r="BH37" s="10">
        <f t="shared" si="26"/>
        <v>0</v>
      </c>
      <c r="BI37" s="10">
        <f t="shared" si="26"/>
        <v>0</v>
      </c>
      <c r="BJ37" s="10">
        <f t="shared" si="26"/>
        <v>0</v>
      </c>
      <c r="BK37" s="10">
        <f t="shared" si="26"/>
        <v>0</v>
      </c>
      <c r="BL37" s="10">
        <f t="shared" si="26"/>
        <v>0</v>
      </c>
      <c r="BM37" s="10">
        <f t="shared" si="26"/>
        <v>0</v>
      </c>
      <c r="BN37" s="10">
        <f t="shared" si="26"/>
        <v>0</v>
      </c>
      <c r="BO37" s="10">
        <f t="shared" si="26"/>
        <v>0</v>
      </c>
      <c r="BP37" s="10">
        <f t="shared" si="26"/>
        <v>0</v>
      </c>
      <c r="BQ37" s="10">
        <f t="shared" si="26"/>
        <v>0</v>
      </c>
      <c r="BR37" s="10">
        <f t="shared" si="26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5"/>
        <v>0</v>
      </c>
      <c r="BX37" s="10">
        <f t="shared" si="25"/>
        <v>0</v>
      </c>
      <c r="BY37" s="10">
        <f t="shared" si="25"/>
        <v>0</v>
      </c>
      <c r="BZ37" s="10">
        <f t="shared" si="25"/>
        <v>0</v>
      </c>
    </row>
    <row r="38" spans="1:78">
      <c r="A38" t="str">
        <f>Grades!A38</f>
        <v>Last_29</v>
      </c>
      <c r="B38" t="str">
        <f>Grades!B38</f>
        <v>First_29</v>
      </c>
      <c r="C38">
        <f>Grades!C38</f>
        <v>765809</v>
      </c>
      <c r="D38" s="9">
        <f t="shared" si="8"/>
        <v>34.5</v>
      </c>
      <c r="E38" s="29">
        <v>11</v>
      </c>
      <c r="F38" s="29">
        <v>6</v>
      </c>
      <c r="G38" s="29">
        <v>17.5</v>
      </c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9"/>
        <v>0</v>
      </c>
      <c r="AC38" s="10">
        <f t="shared" si="10"/>
        <v>0.43846153846153846</v>
      </c>
      <c r="AD38" s="10">
        <f t="shared" si="11"/>
        <v>0.17142857142857143</v>
      </c>
      <c r="AE38" s="10">
        <f t="shared" si="12"/>
        <v>0</v>
      </c>
      <c r="AF38" s="10">
        <f t="shared" si="13"/>
        <v>0</v>
      </c>
      <c r="AG38" s="10">
        <f t="shared" si="14"/>
        <v>0</v>
      </c>
      <c r="AH38" s="10">
        <f t="shared" si="15"/>
        <v>0</v>
      </c>
      <c r="AI38" s="10">
        <f t="shared" si="16"/>
        <v>0</v>
      </c>
      <c r="AJ38" s="10">
        <f t="shared" si="17"/>
        <v>0</v>
      </c>
      <c r="AK38" s="10">
        <f t="shared" si="18"/>
        <v>0</v>
      </c>
      <c r="AL38" s="10">
        <f t="shared" si="19"/>
        <v>0</v>
      </c>
      <c r="AM38" s="10">
        <f t="shared" si="20"/>
        <v>0</v>
      </c>
      <c r="BC38" s="10">
        <f t="shared" si="26"/>
        <v>0.43846153846153846</v>
      </c>
      <c r="BD38" s="10">
        <f t="shared" si="26"/>
        <v>0.17142857142857143</v>
      </c>
      <c r="BE38" s="10">
        <f t="shared" si="26"/>
        <v>0</v>
      </c>
      <c r="BF38" s="10">
        <f t="shared" si="26"/>
        <v>0</v>
      </c>
      <c r="BG38" s="10">
        <f t="shared" si="26"/>
        <v>0</v>
      </c>
      <c r="BH38" s="10">
        <f t="shared" si="26"/>
        <v>0</v>
      </c>
      <c r="BI38" s="10">
        <f t="shared" si="26"/>
        <v>0</v>
      </c>
      <c r="BJ38" s="10">
        <f t="shared" si="26"/>
        <v>0</v>
      </c>
      <c r="BK38" s="10">
        <f t="shared" si="26"/>
        <v>0</v>
      </c>
      <c r="BL38" s="10">
        <f t="shared" si="26"/>
        <v>0</v>
      </c>
      <c r="BM38" s="10">
        <f t="shared" si="26"/>
        <v>0</v>
      </c>
      <c r="BN38" s="10">
        <f t="shared" si="26"/>
        <v>0</v>
      </c>
      <c r="BO38" s="10">
        <f t="shared" si="26"/>
        <v>0</v>
      </c>
      <c r="BP38" s="10">
        <f t="shared" si="26"/>
        <v>0</v>
      </c>
      <c r="BQ38" s="10">
        <f t="shared" si="26"/>
        <v>0</v>
      </c>
      <c r="BR38" s="10">
        <f t="shared" si="26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5"/>
        <v>0</v>
      </c>
      <c r="BX38" s="10">
        <f t="shared" si="25"/>
        <v>0</v>
      </c>
      <c r="BY38" s="10">
        <f t="shared" si="25"/>
        <v>0</v>
      </c>
      <c r="BZ38" s="10">
        <f t="shared" si="25"/>
        <v>0</v>
      </c>
    </row>
    <row r="39" spans="1:78">
      <c r="A39" t="str">
        <f>Grades!A39</f>
        <v>Last_30</v>
      </c>
      <c r="B39" t="str">
        <f>Grades!B39</f>
        <v>First_30</v>
      </c>
      <c r="C39">
        <f>Grades!C39</f>
        <v>746059</v>
      </c>
      <c r="D39" s="9">
        <f t="shared" si="8"/>
        <v>44</v>
      </c>
      <c r="E39" s="29">
        <v>11</v>
      </c>
      <c r="F39" s="29">
        <v>3</v>
      </c>
      <c r="G39" s="29">
        <v>30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9"/>
        <v>0</v>
      </c>
      <c r="AC39" s="10">
        <f t="shared" si="10"/>
        <v>0.63076923076923075</v>
      </c>
      <c r="AD39" s="10">
        <f t="shared" si="11"/>
        <v>8.5714285714285715E-2</v>
      </c>
      <c r="AE39" s="10">
        <f t="shared" si="12"/>
        <v>0</v>
      </c>
      <c r="AF39" s="10">
        <f t="shared" si="13"/>
        <v>0</v>
      </c>
      <c r="AG39" s="10">
        <f t="shared" si="14"/>
        <v>0</v>
      </c>
      <c r="AH39" s="10">
        <f t="shared" si="15"/>
        <v>0</v>
      </c>
      <c r="AI39" s="10">
        <f t="shared" si="16"/>
        <v>0</v>
      </c>
      <c r="AJ39" s="10">
        <f t="shared" si="17"/>
        <v>0</v>
      </c>
      <c r="AK39" s="10">
        <f t="shared" si="18"/>
        <v>0</v>
      </c>
      <c r="AL39" s="10">
        <f t="shared" si="19"/>
        <v>0</v>
      </c>
      <c r="AM39" s="10">
        <f t="shared" si="20"/>
        <v>0</v>
      </c>
      <c r="BC39" s="10">
        <f t="shared" si="26"/>
        <v>0.63076923076923075</v>
      </c>
      <c r="BD39" s="10">
        <f t="shared" si="26"/>
        <v>8.5714285714285715E-2</v>
      </c>
      <c r="BE39" s="10">
        <f t="shared" si="26"/>
        <v>0</v>
      </c>
      <c r="BF39" s="10">
        <f t="shared" si="26"/>
        <v>0</v>
      </c>
      <c r="BG39" s="10">
        <f t="shared" si="26"/>
        <v>0</v>
      </c>
      <c r="BH39" s="10">
        <f t="shared" si="26"/>
        <v>0</v>
      </c>
      <c r="BI39" s="10">
        <f t="shared" si="26"/>
        <v>0</v>
      </c>
      <c r="BJ39" s="10">
        <f t="shared" si="26"/>
        <v>0</v>
      </c>
      <c r="BK39" s="10">
        <f t="shared" si="26"/>
        <v>0</v>
      </c>
      <c r="BL39" s="10">
        <f t="shared" si="26"/>
        <v>0</v>
      </c>
      <c r="BM39" s="10">
        <f t="shared" si="26"/>
        <v>0</v>
      </c>
      <c r="BN39" s="10">
        <f t="shared" si="26"/>
        <v>0</v>
      </c>
      <c r="BO39" s="10">
        <f t="shared" si="26"/>
        <v>0</v>
      </c>
      <c r="BP39" s="10">
        <f t="shared" si="26"/>
        <v>0</v>
      </c>
      <c r="BQ39" s="10">
        <f t="shared" si="26"/>
        <v>0</v>
      </c>
      <c r="BR39" s="10">
        <f t="shared" si="26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5"/>
        <v>0</v>
      </c>
      <c r="BX39" s="10">
        <f t="shared" si="25"/>
        <v>0</v>
      </c>
      <c r="BY39" s="10">
        <f t="shared" si="25"/>
        <v>0</v>
      </c>
      <c r="BZ39" s="10">
        <f t="shared" si="25"/>
        <v>0</v>
      </c>
    </row>
    <row r="40" spans="1:78">
      <c r="A40" t="str">
        <f>Grades!A40</f>
        <v>Last_31</v>
      </c>
      <c r="B40" t="str">
        <f>Grades!B40</f>
        <v>First_31</v>
      </c>
      <c r="C40">
        <f>Grades!C40</f>
        <v>996863</v>
      </c>
      <c r="D40" s="9">
        <f t="shared" si="8"/>
        <v>47.5</v>
      </c>
      <c r="E40" s="29">
        <v>13</v>
      </c>
      <c r="F40" s="29">
        <v>14.5</v>
      </c>
      <c r="G40" s="29">
        <v>20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9"/>
        <v>0</v>
      </c>
      <c r="AC40" s="10">
        <f t="shared" si="10"/>
        <v>0.50769230769230766</v>
      </c>
      <c r="AD40" s="10">
        <f t="shared" si="11"/>
        <v>0.41428571428571431</v>
      </c>
      <c r="AE40" s="10">
        <f t="shared" si="12"/>
        <v>0</v>
      </c>
      <c r="AF40" s="10">
        <f t="shared" si="13"/>
        <v>0</v>
      </c>
      <c r="AG40" s="10">
        <f t="shared" si="14"/>
        <v>0</v>
      </c>
      <c r="AH40" s="10">
        <f t="shared" si="15"/>
        <v>0</v>
      </c>
      <c r="AI40" s="10">
        <f t="shared" si="16"/>
        <v>0</v>
      </c>
      <c r="AJ40" s="10">
        <f t="shared" si="17"/>
        <v>0</v>
      </c>
      <c r="AK40" s="10">
        <f t="shared" si="18"/>
        <v>0</v>
      </c>
      <c r="AL40" s="10">
        <f t="shared" si="19"/>
        <v>0</v>
      </c>
      <c r="AM40" s="10">
        <f t="shared" si="20"/>
        <v>0</v>
      </c>
      <c r="BC40" s="10">
        <f t="shared" si="26"/>
        <v>0.50769230769230766</v>
      </c>
      <c r="BD40" s="10">
        <f t="shared" si="26"/>
        <v>0.41428571428571431</v>
      </c>
      <c r="BE40" s="10">
        <f t="shared" si="26"/>
        <v>0</v>
      </c>
      <c r="BF40" s="10">
        <f t="shared" si="26"/>
        <v>0</v>
      </c>
      <c r="BG40" s="10">
        <f t="shared" si="26"/>
        <v>0</v>
      </c>
      <c r="BH40" s="10">
        <f t="shared" si="26"/>
        <v>0</v>
      </c>
      <c r="BI40" s="10">
        <f t="shared" si="26"/>
        <v>0</v>
      </c>
      <c r="BJ40" s="10">
        <f t="shared" si="26"/>
        <v>0</v>
      </c>
      <c r="BK40" s="10">
        <f t="shared" si="26"/>
        <v>0</v>
      </c>
      <c r="BL40" s="10">
        <f t="shared" si="26"/>
        <v>0</v>
      </c>
      <c r="BM40" s="10">
        <f t="shared" si="26"/>
        <v>0</v>
      </c>
      <c r="BN40" s="10">
        <f t="shared" si="26"/>
        <v>0</v>
      </c>
      <c r="BO40" s="10">
        <f t="shared" si="26"/>
        <v>0</v>
      </c>
      <c r="BP40" s="10">
        <f t="shared" si="26"/>
        <v>0</v>
      </c>
      <c r="BQ40" s="10">
        <f t="shared" si="26"/>
        <v>0</v>
      </c>
      <c r="BR40" s="10">
        <f t="shared" si="26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5"/>
        <v>0</v>
      </c>
      <c r="BX40" s="10">
        <f t="shared" si="25"/>
        <v>0</v>
      </c>
      <c r="BY40" s="10">
        <f t="shared" si="25"/>
        <v>0</v>
      </c>
      <c r="BZ40" s="10">
        <f t="shared" si="25"/>
        <v>0</v>
      </c>
    </row>
    <row r="41" spans="1:78">
      <c r="A41" t="str">
        <f>Grades!A41</f>
        <v>Last_32</v>
      </c>
      <c r="B41" t="str">
        <f>Grades!B41</f>
        <v>First_32</v>
      </c>
      <c r="C41">
        <f>Grades!C41</f>
        <v>17798</v>
      </c>
      <c r="D41" s="9">
        <f t="shared" si="8"/>
        <v>27.5</v>
      </c>
      <c r="E41" s="29">
        <v>10</v>
      </c>
      <c r="F41" s="29">
        <v>10</v>
      </c>
      <c r="G41" s="29">
        <v>7.5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9"/>
        <v>0</v>
      </c>
      <c r="AC41" s="10">
        <f t="shared" si="10"/>
        <v>0.26923076923076922</v>
      </c>
      <c r="AD41" s="10">
        <f t="shared" si="11"/>
        <v>0.2857142857142857</v>
      </c>
      <c r="AE41" s="10">
        <f t="shared" si="12"/>
        <v>0</v>
      </c>
      <c r="AF41" s="10">
        <f t="shared" si="13"/>
        <v>0</v>
      </c>
      <c r="AG41" s="10">
        <f t="shared" si="14"/>
        <v>0</v>
      </c>
      <c r="AH41" s="10">
        <f t="shared" si="15"/>
        <v>0</v>
      </c>
      <c r="AI41" s="10">
        <f t="shared" si="16"/>
        <v>0</v>
      </c>
      <c r="AJ41" s="10">
        <f t="shared" si="17"/>
        <v>0</v>
      </c>
      <c r="AK41" s="10">
        <f t="shared" si="18"/>
        <v>0</v>
      </c>
      <c r="AL41" s="10">
        <f t="shared" si="19"/>
        <v>0</v>
      </c>
      <c r="AM41" s="10">
        <f t="shared" si="20"/>
        <v>0</v>
      </c>
      <c r="BC41" s="10">
        <f t="shared" si="26"/>
        <v>0.26923076923076922</v>
      </c>
      <c r="BD41" s="10">
        <f t="shared" si="26"/>
        <v>0.2857142857142857</v>
      </c>
      <c r="BE41" s="10">
        <f t="shared" si="26"/>
        <v>0</v>
      </c>
      <c r="BF41" s="10">
        <f t="shared" si="26"/>
        <v>0</v>
      </c>
      <c r="BG41" s="10">
        <f t="shared" si="26"/>
        <v>0</v>
      </c>
      <c r="BH41" s="10">
        <f t="shared" si="26"/>
        <v>0</v>
      </c>
      <c r="BI41" s="10">
        <f t="shared" si="26"/>
        <v>0</v>
      </c>
      <c r="BJ41" s="10">
        <f t="shared" si="26"/>
        <v>0</v>
      </c>
      <c r="BK41" s="10">
        <f t="shared" si="26"/>
        <v>0</v>
      </c>
      <c r="BL41" s="10">
        <f t="shared" si="26"/>
        <v>0</v>
      </c>
      <c r="BM41" s="10">
        <f t="shared" si="26"/>
        <v>0</v>
      </c>
      <c r="BN41" s="10">
        <f t="shared" si="26"/>
        <v>0</v>
      </c>
      <c r="BO41" s="10">
        <f t="shared" si="26"/>
        <v>0</v>
      </c>
      <c r="BP41" s="10">
        <f t="shared" si="26"/>
        <v>0</v>
      </c>
      <c r="BQ41" s="10">
        <f t="shared" si="26"/>
        <v>0</v>
      </c>
      <c r="BR41" s="10">
        <f t="shared" si="26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5"/>
        <v>0</v>
      </c>
      <c r="BX41" s="10">
        <f t="shared" si="25"/>
        <v>0</v>
      </c>
      <c r="BY41" s="10">
        <f t="shared" si="25"/>
        <v>0</v>
      </c>
      <c r="BZ41" s="10">
        <f t="shared" si="25"/>
        <v>0</v>
      </c>
    </row>
    <row r="42" spans="1:78">
      <c r="A42" t="str">
        <f>Grades!A42</f>
        <v>Last_33</v>
      </c>
      <c r="B42" t="str">
        <f>Grades!B42</f>
        <v>First_33</v>
      </c>
      <c r="C42">
        <f>Grades!C42</f>
        <v>335318</v>
      </c>
      <c r="D42" s="9">
        <f t="shared" si="8"/>
        <v>19.5</v>
      </c>
      <c r="E42" s="29">
        <v>2</v>
      </c>
      <c r="F42" s="29">
        <v>0</v>
      </c>
      <c r="G42" s="29">
        <v>17.5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9"/>
        <v>0</v>
      </c>
      <c r="AC42" s="10">
        <f t="shared" si="10"/>
        <v>0.3</v>
      </c>
      <c r="AD42" s="10">
        <f t="shared" si="11"/>
        <v>0</v>
      </c>
      <c r="AE42" s="10">
        <f t="shared" si="12"/>
        <v>0</v>
      </c>
      <c r="AF42" s="10">
        <f t="shared" si="13"/>
        <v>0</v>
      </c>
      <c r="AG42" s="10">
        <f t="shared" si="14"/>
        <v>0</v>
      </c>
      <c r="AH42" s="10">
        <f t="shared" si="15"/>
        <v>0</v>
      </c>
      <c r="AI42" s="10">
        <f t="shared" si="16"/>
        <v>0</v>
      </c>
      <c r="AJ42" s="10">
        <f t="shared" si="17"/>
        <v>0</v>
      </c>
      <c r="AK42" s="10">
        <f t="shared" si="18"/>
        <v>0</v>
      </c>
      <c r="AL42" s="10">
        <f t="shared" si="19"/>
        <v>0</v>
      </c>
      <c r="AM42" s="10">
        <f t="shared" si="20"/>
        <v>0</v>
      </c>
      <c r="BC42" s="10">
        <f t="shared" si="26"/>
        <v>0.3</v>
      </c>
      <c r="BD42" s="10">
        <f t="shared" si="26"/>
        <v>0</v>
      </c>
      <c r="BE42" s="10">
        <f t="shared" si="26"/>
        <v>0</v>
      </c>
      <c r="BF42" s="10">
        <f t="shared" si="26"/>
        <v>0</v>
      </c>
      <c r="BG42" s="10">
        <f t="shared" si="26"/>
        <v>0</v>
      </c>
      <c r="BH42" s="10">
        <f t="shared" si="26"/>
        <v>0</v>
      </c>
      <c r="BI42" s="10">
        <f t="shared" si="26"/>
        <v>0</v>
      </c>
      <c r="BJ42" s="10">
        <f t="shared" si="26"/>
        <v>0</v>
      </c>
      <c r="BK42" s="10">
        <f t="shared" si="26"/>
        <v>0</v>
      </c>
      <c r="BL42" s="10">
        <f t="shared" si="26"/>
        <v>0</v>
      </c>
      <c r="BM42" s="10">
        <f t="shared" si="26"/>
        <v>0</v>
      </c>
      <c r="BN42" s="10">
        <f t="shared" si="26"/>
        <v>0</v>
      </c>
      <c r="BO42" s="10">
        <f t="shared" si="26"/>
        <v>0</v>
      </c>
      <c r="BP42" s="10">
        <f t="shared" si="26"/>
        <v>0</v>
      </c>
      <c r="BQ42" s="10">
        <f t="shared" si="26"/>
        <v>0</v>
      </c>
      <c r="BR42" s="10">
        <f t="shared" si="26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5"/>
        <v>0</v>
      </c>
      <c r="BX42" s="10">
        <f t="shared" si="25"/>
        <v>0</v>
      </c>
      <c r="BY42" s="10">
        <f t="shared" si="25"/>
        <v>0</v>
      </c>
      <c r="BZ42" s="10">
        <f t="shared" si="25"/>
        <v>0</v>
      </c>
    </row>
    <row r="43" spans="1:78">
      <c r="A43" t="str">
        <f>Grades!A43</f>
        <v>Last_34</v>
      </c>
      <c r="B43" t="str">
        <f>Grades!B43</f>
        <v>First_34</v>
      </c>
      <c r="C43">
        <f>Grades!C43</f>
        <v>941905</v>
      </c>
      <c r="D43" s="9">
        <f t="shared" si="8"/>
        <v>33.5</v>
      </c>
      <c r="E43" s="29">
        <v>15</v>
      </c>
      <c r="F43" s="29">
        <v>6</v>
      </c>
      <c r="G43" s="29">
        <v>12.5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9"/>
        <v>0</v>
      </c>
      <c r="AC43" s="10">
        <f t="shared" si="10"/>
        <v>0.42307692307692307</v>
      </c>
      <c r="AD43" s="10">
        <f t="shared" si="11"/>
        <v>0.17142857142857143</v>
      </c>
      <c r="AE43" s="10">
        <f t="shared" si="12"/>
        <v>0</v>
      </c>
      <c r="AF43" s="10">
        <f t="shared" si="13"/>
        <v>0</v>
      </c>
      <c r="AG43" s="10">
        <f t="shared" si="14"/>
        <v>0</v>
      </c>
      <c r="AH43" s="10">
        <f t="shared" si="15"/>
        <v>0</v>
      </c>
      <c r="AI43" s="10">
        <f t="shared" si="16"/>
        <v>0</v>
      </c>
      <c r="AJ43" s="10">
        <f t="shared" si="17"/>
        <v>0</v>
      </c>
      <c r="AK43" s="10">
        <f t="shared" si="18"/>
        <v>0</v>
      </c>
      <c r="AL43" s="10">
        <f t="shared" si="19"/>
        <v>0</v>
      </c>
      <c r="AM43" s="10">
        <f t="shared" si="20"/>
        <v>0</v>
      </c>
      <c r="BC43" s="10">
        <f t="shared" si="26"/>
        <v>0.42307692307692307</v>
      </c>
      <c r="BD43" s="10">
        <f t="shared" si="26"/>
        <v>0.17142857142857143</v>
      </c>
      <c r="BE43" s="10">
        <f t="shared" si="26"/>
        <v>0</v>
      </c>
      <c r="BF43" s="10">
        <f t="shared" si="26"/>
        <v>0</v>
      </c>
      <c r="BG43" s="10">
        <f t="shared" si="26"/>
        <v>0</v>
      </c>
      <c r="BH43" s="10">
        <f t="shared" si="26"/>
        <v>0</v>
      </c>
      <c r="BI43" s="10">
        <f t="shared" si="26"/>
        <v>0</v>
      </c>
      <c r="BJ43" s="10">
        <f t="shared" si="26"/>
        <v>0</v>
      </c>
      <c r="BK43" s="10">
        <f t="shared" si="26"/>
        <v>0</v>
      </c>
      <c r="BL43" s="10">
        <f t="shared" si="26"/>
        <v>0</v>
      </c>
      <c r="BM43" s="10">
        <f t="shared" si="26"/>
        <v>0</v>
      </c>
      <c r="BN43" s="10">
        <f t="shared" si="26"/>
        <v>0</v>
      </c>
      <c r="BO43" s="10">
        <f t="shared" si="26"/>
        <v>0</v>
      </c>
      <c r="BP43" s="10">
        <f t="shared" si="26"/>
        <v>0</v>
      </c>
      <c r="BQ43" s="10">
        <f t="shared" si="26"/>
        <v>0</v>
      </c>
      <c r="BR43" s="10">
        <f t="shared" ref="BR43:BZ58" si="27">IF(BR$7&gt;0,SUMIF($E$8:$Z$8,BR$6,$E43:$Z43)/BR$7,0)</f>
        <v>0</v>
      </c>
      <c r="BS43" s="10">
        <f t="shared" si="27"/>
        <v>0</v>
      </c>
      <c r="BT43" s="10">
        <f t="shared" si="27"/>
        <v>0</v>
      </c>
      <c r="BU43" s="10">
        <f t="shared" si="27"/>
        <v>0</v>
      </c>
      <c r="BV43" s="10">
        <f t="shared" si="27"/>
        <v>0</v>
      </c>
      <c r="BW43" s="10">
        <f t="shared" si="27"/>
        <v>0</v>
      </c>
      <c r="BX43" s="10">
        <f t="shared" si="27"/>
        <v>0</v>
      </c>
      <c r="BY43" s="10">
        <f t="shared" si="27"/>
        <v>0</v>
      </c>
      <c r="BZ43" s="10">
        <f t="shared" si="27"/>
        <v>0</v>
      </c>
    </row>
    <row r="44" spans="1:78">
      <c r="A44" t="str">
        <f>Grades!A44</f>
        <v>Last_35</v>
      </c>
      <c r="B44" t="str">
        <f>Grades!B44</f>
        <v>First_35</v>
      </c>
      <c r="C44">
        <f>Grades!C44</f>
        <v>442850</v>
      </c>
      <c r="D44" s="9">
        <f t="shared" si="8"/>
        <v>43.5</v>
      </c>
      <c r="E44" s="29">
        <v>5</v>
      </c>
      <c r="F44" s="29">
        <v>8.5</v>
      </c>
      <c r="G44" s="29">
        <v>30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9"/>
        <v>0</v>
      </c>
      <c r="AC44" s="10">
        <f t="shared" si="10"/>
        <v>0.53846153846153844</v>
      </c>
      <c r="AD44" s="10">
        <f t="shared" si="11"/>
        <v>0.24285714285714285</v>
      </c>
      <c r="AE44" s="10">
        <f t="shared" si="12"/>
        <v>0</v>
      </c>
      <c r="AF44" s="10">
        <f t="shared" si="13"/>
        <v>0</v>
      </c>
      <c r="AG44" s="10">
        <f t="shared" si="14"/>
        <v>0</v>
      </c>
      <c r="AH44" s="10">
        <f t="shared" si="15"/>
        <v>0</v>
      </c>
      <c r="AI44" s="10">
        <f t="shared" si="16"/>
        <v>0</v>
      </c>
      <c r="AJ44" s="10">
        <f t="shared" si="17"/>
        <v>0</v>
      </c>
      <c r="AK44" s="10">
        <f t="shared" si="18"/>
        <v>0</v>
      </c>
      <c r="AL44" s="10">
        <f t="shared" si="19"/>
        <v>0</v>
      </c>
      <c r="AM44" s="10">
        <f t="shared" si="20"/>
        <v>0</v>
      </c>
      <c r="BC44" s="10">
        <f t="shared" ref="BC44:BR59" si="28">IF(BC$7&gt;0,SUMIF($E$8:$Z$8,BC$6,$E44:$Z44)/BC$7,0)</f>
        <v>0.53846153846153844</v>
      </c>
      <c r="BD44" s="10">
        <f t="shared" si="28"/>
        <v>0.24285714285714285</v>
      </c>
      <c r="BE44" s="10">
        <f t="shared" si="28"/>
        <v>0</v>
      </c>
      <c r="BF44" s="10">
        <f t="shared" si="28"/>
        <v>0</v>
      </c>
      <c r="BG44" s="10">
        <f t="shared" si="28"/>
        <v>0</v>
      </c>
      <c r="BH44" s="10">
        <f t="shared" si="28"/>
        <v>0</v>
      </c>
      <c r="BI44" s="10">
        <f t="shared" si="28"/>
        <v>0</v>
      </c>
      <c r="BJ44" s="10">
        <f t="shared" si="28"/>
        <v>0</v>
      </c>
      <c r="BK44" s="10">
        <f t="shared" si="28"/>
        <v>0</v>
      </c>
      <c r="BL44" s="10">
        <f t="shared" si="28"/>
        <v>0</v>
      </c>
      <c r="BM44" s="10">
        <f t="shared" si="28"/>
        <v>0</v>
      </c>
      <c r="BN44" s="10">
        <f t="shared" si="28"/>
        <v>0</v>
      </c>
      <c r="BO44" s="10">
        <f t="shared" si="28"/>
        <v>0</v>
      </c>
      <c r="BP44" s="10">
        <f t="shared" si="28"/>
        <v>0</v>
      </c>
      <c r="BQ44" s="10">
        <f t="shared" si="28"/>
        <v>0</v>
      </c>
      <c r="BR44" s="10">
        <f t="shared" si="28"/>
        <v>0</v>
      </c>
      <c r="BS44" s="10">
        <f t="shared" si="27"/>
        <v>0</v>
      </c>
      <c r="BT44" s="10">
        <f t="shared" si="27"/>
        <v>0</v>
      </c>
      <c r="BU44" s="10">
        <f t="shared" si="27"/>
        <v>0</v>
      </c>
      <c r="BV44" s="10">
        <f t="shared" si="27"/>
        <v>0</v>
      </c>
      <c r="BW44" s="10">
        <f t="shared" si="27"/>
        <v>0</v>
      </c>
      <c r="BX44" s="10">
        <f t="shared" si="27"/>
        <v>0</v>
      </c>
      <c r="BY44" s="10">
        <f t="shared" si="27"/>
        <v>0</v>
      </c>
      <c r="BZ44" s="10">
        <f t="shared" si="27"/>
        <v>0</v>
      </c>
    </row>
    <row r="45" spans="1:78">
      <c r="A45" t="str">
        <f>Grades!A45</f>
        <v>Last_36</v>
      </c>
      <c r="B45" t="str">
        <f>Grades!B45</f>
        <v>First_36</v>
      </c>
      <c r="C45">
        <f>Grades!C45</f>
        <v>558999</v>
      </c>
      <c r="D45" s="9">
        <f t="shared" si="8"/>
        <v>63</v>
      </c>
      <c r="E45" s="29">
        <v>20</v>
      </c>
      <c r="F45" s="29">
        <v>13</v>
      </c>
      <c r="G45" s="29">
        <v>30</v>
      </c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9"/>
        <v>0</v>
      </c>
      <c r="AC45" s="10">
        <f t="shared" si="10"/>
        <v>0.76923076923076927</v>
      </c>
      <c r="AD45" s="10">
        <f t="shared" si="11"/>
        <v>0.37142857142857144</v>
      </c>
      <c r="AE45" s="10">
        <f t="shared" si="12"/>
        <v>0</v>
      </c>
      <c r="AF45" s="10">
        <f t="shared" si="13"/>
        <v>0</v>
      </c>
      <c r="AG45" s="10">
        <f t="shared" si="14"/>
        <v>0</v>
      </c>
      <c r="AH45" s="10">
        <f t="shared" si="15"/>
        <v>0</v>
      </c>
      <c r="AI45" s="10">
        <f t="shared" si="16"/>
        <v>0</v>
      </c>
      <c r="AJ45" s="10">
        <f t="shared" si="17"/>
        <v>0</v>
      </c>
      <c r="AK45" s="10">
        <f t="shared" si="18"/>
        <v>0</v>
      </c>
      <c r="AL45" s="10">
        <f t="shared" si="19"/>
        <v>0</v>
      </c>
      <c r="AM45" s="10">
        <f t="shared" si="20"/>
        <v>0</v>
      </c>
      <c r="BC45" s="10">
        <f t="shared" si="28"/>
        <v>0.76923076923076927</v>
      </c>
      <c r="BD45" s="10">
        <f t="shared" si="28"/>
        <v>0.37142857142857144</v>
      </c>
      <c r="BE45" s="10">
        <f t="shared" si="28"/>
        <v>0</v>
      </c>
      <c r="BF45" s="10">
        <f t="shared" si="28"/>
        <v>0</v>
      </c>
      <c r="BG45" s="10">
        <f t="shared" si="28"/>
        <v>0</v>
      </c>
      <c r="BH45" s="10">
        <f t="shared" si="28"/>
        <v>0</v>
      </c>
      <c r="BI45" s="10">
        <f t="shared" si="28"/>
        <v>0</v>
      </c>
      <c r="BJ45" s="10">
        <f t="shared" si="28"/>
        <v>0</v>
      </c>
      <c r="BK45" s="10">
        <f t="shared" si="28"/>
        <v>0</v>
      </c>
      <c r="BL45" s="10">
        <f t="shared" si="28"/>
        <v>0</v>
      </c>
      <c r="BM45" s="10">
        <f t="shared" si="28"/>
        <v>0</v>
      </c>
      <c r="BN45" s="10">
        <f t="shared" si="28"/>
        <v>0</v>
      </c>
      <c r="BO45" s="10">
        <f t="shared" si="28"/>
        <v>0</v>
      </c>
      <c r="BP45" s="10">
        <f t="shared" si="28"/>
        <v>0</v>
      </c>
      <c r="BQ45" s="10">
        <f t="shared" si="28"/>
        <v>0</v>
      </c>
      <c r="BR45" s="10">
        <f t="shared" si="28"/>
        <v>0</v>
      </c>
      <c r="BS45" s="10">
        <f t="shared" si="27"/>
        <v>0</v>
      </c>
      <c r="BT45" s="10">
        <f t="shared" si="27"/>
        <v>0</v>
      </c>
      <c r="BU45" s="10">
        <f t="shared" si="27"/>
        <v>0</v>
      </c>
      <c r="BV45" s="10">
        <f t="shared" si="27"/>
        <v>0</v>
      </c>
      <c r="BW45" s="10">
        <f t="shared" si="27"/>
        <v>0</v>
      </c>
      <c r="BX45" s="10">
        <f t="shared" si="27"/>
        <v>0</v>
      </c>
      <c r="BY45" s="10">
        <f t="shared" si="27"/>
        <v>0</v>
      </c>
      <c r="BZ45" s="10">
        <f t="shared" si="27"/>
        <v>0</v>
      </c>
    </row>
    <row r="46" spans="1:78">
      <c r="A46" t="str">
        <f>Grades!A46</f>
        <v>Last_37</v>
      </c>
      <c r="B46" t="str">
        <f>Grades!B46</f>
        <v>First_37</v>
      </c>
      <c r="C46">
        <f>Grades!C46</f>
        <v>898416</v>
      </c>
      <c r="D46" s="9">
        <f t="shared" si="8"/>
        <v>8</v>
      </c>
      <c r="E46" s="29">
        <v>2</v>
      </c>
      <c r="F46" s="29">
        <v>1</v>
      </c>
      <c r="G46" s="29">
        <v>5</v>
      </c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9"/>
        <v>0</v>
      </c>
      <c r="AC46" s="10">
        <f t="shared" si="10"/>
        <v>0.1076923076923077</v>
      </c>
      <c r="AD46" s="10">
        <f t="shared" si="11"/>
        <v>2.8571428571428571E-2</v>
      </c>
      <c r="AE46" s="10">
        <f t="shared" si="12"/>
        <v>0</v>
      </c>
      <c r="AF46" s="10">
        <f t="shared" si="13"/>
        <v>0</v>
      </c>
      <c r="AG46" s="10">
        <f t="shared" si="14"/>
        <v>0</v>
      </c>
      <c r="AH46" s="10">
        <f t="shared" si="15"/>
        <v>0</v>
      </c>
      <c r="AI46" s="10">
        <f t="shared" si="16"/>
        <v>0</v>
      </c>
      <c r="AJ46" s="10">
        <f t="shared" si="17"/>
        <v>0</v>
      </c>
      <c r="AK46" s="10">
        <f t="shared" si="18"/>
        <v>0</v>
      </c>
      <c r="AL46" s="10">
        <f t="shared" si="19"/>
        <v>0</v>
      </c>
      <c r="AM46" s="10">
        <f t="shared" si="20"/>
        <v>0</v>
      </c>
      <c r="BC46" s="10">
        <f t="shared" si="28"/>
        <v>0.1076923076923077</v>
      </c>
      <c r="BD46" s="10">
        <f t="shared" si="28"/>
        <v>2.8571428571428571E-2</v>
      </c>
      <c r="BE46" s="10">
        <f t="shared" si="28"/>
        <v>0</v>
      </c>
      <c r="BF46" s="10">
        <f t="shared" si="28"/>
        <v>0</v>
      </c>
      <c r="BG46" s="10">
        <f t="shared" si="28"/>
        <v>0</v>
      </c>
      <c r="BH46" s="10">
        <f t="shared" si="28"/>
        <v>0</v>
      </c>
      <c r="BI46" s="10">
        <f t="shared" si="28"/>
        <v>0</v>
      </c>
      <c r="BJ46" s="10">
        <f t="shared" si="28"/>
        <v>0</v>
      </c>
      <c r="BK46" s="10">
        <f t="shared" si="28"/>
        <v>0</v>
      </c>
      <c r="BL46" s="10">
        <f t="shared" si="28"/>
        <v>0</v>
      </c>
      <c r="BM46" s="10">
        <f t="shared" si="28"/>
        <v>0</v>
      </c>
      <c r="BN46" s="10">
        <f t="shared" si="28"/>
        <v>0</v>
      </c>
      <c r="BO46" s="10">
        <f t="shared" si="28"/>
        <v>0</v>
      </c>
      <c r="BP46" s="10">
        <f t="shared" si="28"/>
        <v>0</v>
      </c>
      <c r="BQ46" s="10">
        <f t="shared" si="28"/>
        <v>0</v>
      </c>
      <c r="BR46" s="10">
        <f t="shared" si="28"/>
        <v>0</v>
      </c>
      <c r="BS46" s="10">
        <f t="shared" si="27"/>
        <v>0</v>
      </c>
      <c r="BT46" s="10">
        <f t="shared" si="27"/>
        <v>0</v>
      </c>
      <c r="BU46" s="10">
        <f t="shared" si="27"/>
        <v>0</v>
      </c>
      <c r="BV46" s="10">
        <f t="shared" si="27"/>
        <v>0</v>
      </c>
      <c r="BW46" s="10">
        <f t="shared" si="27"/>
        <v>0</v>
      </c>
      <c r="BX46" s="10">
        <f t="shared" si="27"/>
        <v>0</v>
      </c>
      <c r="BY46" s="10">
        <f t="shared" si="27"/>
        <v>0</v>
      </c>
      <c r="BZ46" s="10">
        <f t="shared" si="27"/>
        <v>0</v>
      </c>
    </row>
    <row r="47" spans="1:78">
      <c r="A47" t="str">
        <f>Grades!A47</f>
        <v>Last_38</v>
      </c>
      <c r="B47" t="str">
        <f>Grades!B47</f>
        <v>First_38</v>
      </c>
      <c r="C47">
        <f>Grades!C47</f>
        <v>298664</v>
      </c>
      <c r="D47" s="9">
        <f t="shared" si="8"/>
        <v>23</v>
      </c>
      <c r="E47" s="29">
        <v>17</v>
      </c>
      <c r="F47" s="29">
        <v>4</v>
      </c>
      <c r="G47" s="29">
        <v>2</v>
      </c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9"/>
        <v>0</v>
      </c>
      <c r="AC47" s="10">
        <f t="shared" si="10"/>
        <v>0.29230769230769232</v>
      </c>
      <c r="AD47" s="10">
        <f t="shared" si="11"/>
        <v>0.11428571428571428</v>
      </c>
      <c r="AE47" s="10">
        <f t="shared" si="12"/>
        <v>0</v>
      </c>
      <c r="AF47" s="10">
        <f t="shared" si="13"/>
        <v>0</v>
      </c>
      <c r="AG47" s="10">
        <f t="shared" si="14"/>
        <v>0</v>
      </c>
      <c r="AH47" s="10">
        <f t="shared" si="15"/>
        <v>0</v>
      </c>
      <c r="AI47" s="10">
        <f t="shared" si="16"/>
        <v>0</v>
      </c>
      <c r="AJ47" s="10">
        <f t="shared" si="17"/>
        <v>0</v>
      </c>
      <c r="AK47" s="10">
        <f t="shared" si="18"/>
        <v>0</v>
      </c>
      <c r="AL47" s="10">
        <f t="shared" si="19"/>
        <v>0</v>
      </c>
      <c r="AM47" s="10">
        <f t="shared" si="20"/>
        <v>0</v>
      </c>
      <c r="BC47" s="10">
        <f t="shared" si="28"/>
        <v>0.29230769230769232</v>
      </c>
      <c r="BD47" s="10">
        <f t="shared" si="28"/>
        <v>0.11428571428571428</v>
      </c>
      <c r="BE47" s="10">
        <f t="shared" si="28"/>
        <v>0</v>
      </c>
      <c r="BF47" s="10">
        <f t="shared" si="28"/>
        <v>0</v>
      </c>
      <c r="BG47" s="10">
        <f t="shared" si="28"/>
        <v>0</v>
      </c>
      <c r="BH47" s="10">
        <f t="shared" si="28"/>
        <v>0</v>
      </c>
      <c r="BI47" s="10">
        <f t="shared" si="28"/>
        <v>0</v>
      </c>
      <c r="BJ47" s="10">
        <f t="shared" si="28"/>
        <v>0</v>
      </c>
      <c r="BK47" s="10">
        <f t="shared" si="28"/>
        <v>0</v>
      </c>
      <c r="BL47" s="10">
        <f t="shared" si="28"/>
        <v>0</v>
      </c>
      <c r="BM47" s="10">
        <f t="shared" si="28"/>
        <v>0</v>
      </c>
      <c r="BN47" s="10">
        <f t="shared" si="28"/>
        <v>0</v>
      </c>
      <c r="BO47" s="10">
        <f t="shared" si="28"/>
        <v>0</v>
      </c>
      <c r="BP47" s="10">
        <f t="shared" si="28"/>
        <v>0</v>
      </c>
      <c r="BQ47" s="10">
        <f t="shared" si="28"/>
        <v>0</v>
      </c>
      <c r="BR47" s="10">
        <f t="shared" si="28"/>
        <v>0</v>
      </c>
      <c r="BS47" s="10">
        <f t="shared" si="27"/>
        <v>0</v>
      </c>
      <c r="BT47" s="10">
        <f t="shared" si="27"/>
        <v>0</v>
      </c>
      <c r="BU47" s="10">
        <f t="shared" si="27"/>
        <v>0</v>
      </c>
      <c r="BV47" s="10">
        <f t="shared" si="27"/>
        <v>0</v>
      </c>
      <c r="BW47" s="10">
        <f t="shared" si="27"/>
        <v>0</v>
      </c>
      <c r="BX47" s="10">
        <f t="shared" si="27"/>
        <v>0</v>
      </c>
      <c r="BY47" s="10">
        <f t="shared" si="27"/>
        <v>0</v>
      </c>
      <c r="BZ47" s="10">
        <f t="shared" si="27"/>
        <v>0</v>
      </c>
    </row>
    <row r="48" spans="1:78">
      <c r="A48" t="str">
        <f>Grades!A48</f>
        <v>Last_39</v>
      </c>
      <c r="B48" t="str">
        <f>Grades!B48</f>
        <v>First_39</v>
      </c>
      <c r="C48">
        <f>Grades!C48</f>
        <v>461202</v>
      </c>
      <c r="D48" s="9">
        <f t="shared" si="8"/>
        <v>41.5</v>
      </c>
      <c r="E48" s="29">
        <v>10</v>
      </c>
      <c r="F48" s="29">
        <v>14</v>
      </c>
      <c r="G48" s="29">
        <v>17.5</v>
      </c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9"/>
        <v>0</v>
      </c>
      <c r="AC48" s="10">
        <f t="shared" si="10"/>
        <v>0.42307692307692307</v>
      </c>
      <c r="AD48" s="10">
        <f t="shared" si="11"/>
        <v>0.4</v>
      </c>
      <c r="AE48" s="10">
        <f t="shared" si="12"/>
        <v>0</v>
      </c>
      <c r="AF48" s="10">
        <f t="shared" si="13"/>
        <v>0</v>
      </c>
      <c r="AG48" s="10">
        <f t="shared" si="14"/>
        <v>0</v>
      </c>
      <c r="AH48" s="10">
        <f t="shared" si="15"/>
        <v>0</v>
      </c>
      <c r="AI48" s="10">
        <f t="shared" si="16"/>
        <v>0</v>
      </c>
      <c r="AJ48" s="10">
        <f t="shared" si="17"/>
        <v>0</v>
      </c>
      <c r="AK48" s="10">
        <f t="shared" si="18"/>
        <v>0</v>
      </c>
      <c r="AL48" s="10">
        <f t="shared" si="19"/>
        <v>0</v>
      </c>
      <c r="AM48" s="10">
        <f t="shared" si="20"/>
        <v>0</v>
      </c>
      <c r="BC48" s="10">
        <f t="shared" si="28"/>
        <v>0.42307692307692307</v>
      </c>
      <c r="BD48" s="10">
        <f t="shared" si="28"/>
        <v>0.4</v>
      </c>
      <c r="BE48" s="10">
        <f t="shared" si="28"/>
        <v>0</v>
      </c>
      <c r="BF48" s="10">
        <f t="shared" si="28"/>
        <v>0</v>
      </c>
      <c r="BG48" s="10">
        <f t="shared" si="28"/>
        <v>0</v>
      </c>
      <c r="BH48" s="10">
        <f t="shared" si="28"/>
        <v>0</v>
      </c>
      <c r="BI48" s="10">
        <f t="shared" si="28"/>
        <v>0</v>
      </c>
      <c r="BJ48" s="10">
        <f t="shared" si="28"/>
        <v>0</v>
      </c>
      <c r="BK48" s="10">
        <f t="shared" si="28"/>
        <v>0</v>
      </c>
      <c r="BL48" s="10">
        <f t="shared" si="28"/>
        <v>0</v>
      </c>
      <c r="BM48" s="10">
        <f t="shared" si="28"/>
        <v>0</v>
      </c>
      <c r="BN48" s="10">
        <f t="shared" si="28"/>
        <v>0</v>
      </c>
      <c r="BO48" s="10">
        <f t="shared" si="28"/>
        <v>0</v>
      </c>
      <c r="BP48" s="10">
        <f t="shared" si="28"/>
        <v>0</v>
      </c>
      <c r="BQ48" s="10">
        <f t="shared" si="28"/>
        <v>0</v>
      </c>
      <c r="BR48" s="10">
        <f t="shared" si="28"/>
        <v>0</v>
      </c>
      <c r="BS48" s="10">
        <f t="shared" si="27"/>
        <v>0</v>
      </c>
      <c r="BT48" s="10">
        <f t="shared" si="27"/>
        <v>0</v>
      </c>
      <c r="BU48" s="10">
        <f t="shared" si="27"/>
        <v>0</v>
      </c>
      <c r="BV48" s="10">
        <f t="shared" si="27"/>
        <v>0</v>
      </c>
      <c r="BW48" s="10">
        <f t="shared" si="27"/>
        <v>0</v>
      </c>
      <c r="BX48" s="10">
        <f t="shared" si="27"/>
        <v>0</v>
      </c>
      <c r="BY48" s="10">
        <f t="shared" si="27"/>
        <v>0</v>
      </c>
      <c r="BZ48" s="10">
        <f t="shared" si="27"/>
        <v>0</v>
      </c>
    </row>
    <row r="49" spans="1:78">
      <c r="A49" t="str">
        <f>Grades!A49</f>
        <v>Last_40</v>
      </c>
      <c r="B49" t="str">
        <f>Grades!B49</f>
        <v>First_40</v>
      </c>
      <c r="C49">
        <f>Grades!C49</f>
        <v>307982</v>
      </c>
      <c r="D49" s="9">
        <f t="shared" si="8"/>
        <v>22.5</v>
      </c>
      <c r="E49" s="29">
        <v>18</v>
      </c>
      <c r="F49" s="29">
        <v>2</v>
      </c>
      <c r="G49" s="29">
        <v>2.5</v>
      </c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9"/>
        <v>0</v>
      </c>
      <c r="AC49" s="10">
        <f t="shared" si="10"/>
        <v>0.31538461538461537</v>
      </c>
      <c r="AD49" s="10">
        <f t="shared" si="11"/>
        <v>5.7142857142857141E-2</v>
      </c>
      <c r="AE49" s="10">
        <f t="shared" si="12"/>
        <v>0</v>
      </c>
      <c r="AF49" s="10">
        <f t="shared" si="13"/>
        <v>0</v>
      </c>
      <c r="AG49" s="10">
        <f t="shared" si="14"/>
        <v>0</v>
      </c>
      <c r="AH49" s="10">
        <f t="shared" si="15"/>
        <v>0</v>
      </c>
      <c r="AI49" s="10">
        <f t="shared" si="16"/>
        <v>0</v>
      </c>
      <c r="AJ49" s="10">
        <f t="shared" si="17"/>
        <v>0</v>
      </c>
      <c r="AK49" s="10">
        <f t="shared" si="18"/>
        <v>0</v>
      </c>
      <c r="AL49" s="10">
        <f t="shared" si="19"/>
        <v>0</v>
      </c>
      <c r="AM49" s="10">
        <f t="shared" si="20"/>
        <v>0</v>
      </c>
      <c r="BC49" s="10">
        <f t="shared" si="28"/>
        <v>0.31538461538461537</v>
      </c>
      <c r="BD49" s="10">
        <f t="shared" si="28"/>
        <v>5.7142857142857141E-2</v>
      </c>
      <c r="BE49" s="10">
        <f t="shared" si="28"/>
        <v>0</v>
      </c>
      <c r="BF49" s="10">
        <f t="shared" si="28"/>
        <v>0</v>
      </c>
      <c r="BG49" s="10">
        <f t="shared" si="28"/>
        <v>0</v>
      </c>
      <c r="BH49" s="10">
        <f t="shared" si="28"/>
        <v>0</v>
      </c>
      <c r="BI49" s="10">
        <f t="shared" si="28"/>
        <v>0</v>
      </c>
      <c r="BJ49" s="10">
        <f t="shared" si="28"/>
        <v>0</v>
      </c>
      <c r="BK49" s="10">
        <f t="shared" si="28"/>
        <v>0</v>
      </c>
      <c r="BL49" s="10">
        <f t="shared" si="28"/>
        <v>0</v>
      </c>
      <c r="BM49" s="10">
        <f t="shared" si="28"/>
        <v>0</v>
      </c>
      <c r="BN49" s="10">
        <f t="shared" si="28"/>
        <v>0</v>
      </c>
      <c r="BO49" s="10">
        <f t="shared" si="28"/>
        <v>0</v>
      </c>
      <c r="BP49" s="10">
        <f t="shared" si="28"/>
        <v>0</v>
      </c>
      <c r="BQ49" s="10">
        <f t="shared" si="28"/>
        <v>0</v>
      </c>
      <c r="BR49" s="10">
        <f t="shared" si="28"/>
        <v>0</v>
      </c>
      <c r="BS49" s="10">
        <f t="shared" si="27"/>
        <v>0</v>
      </c>
      <c r="BT49" s="10">
        <f t="shared" si="27"/>
        <v>0</v>
      </c>
      <c r="BU49" s="10">
        <f t="shared" si="27"/>
        <v>0</v>
      </c>
      <c r="BV49" s="10">
        <f t="shared" si="27"/>
        <v>0</v>
      </c>
      <c r="BW49" s="10">
        <f t="shared" si="27"/>
        <v>0</v>
      </c>
      <c r="BX49" s="10">
        <f t="shared" si="27"/>
        <v>0</v>
      </c>
      <c r="BY49" s="10">
        <f t="shared" si="27"/>
        <v>0</v>
      </c>
      <c r="BZ49" s="10">
        <f t="shared" si="27"/>
        <v>0</v>
      </c>
    </row>
    <row r="50" spans="1:78">
      <c r="A50" t="str">
        <f>Grades!A50</f>
        <v>Last_41</v>
      </c>
      <c r="B50" t="str">
        <f>Grades!B50</f>
        <v>First_41</v>
      </c>
      <c r="C50">
        <f>Grades!C50</f>
        <v>49999</v>
      </c>
      <c r="D50" s="9">
        <f t="shared" si="8"/>
        <v>31</v>
      </c>
      <c r="E50" s="29">
        <v>5</v>
      </c>
      <c r="F50" s="29">
        <v>6</v>
      </c>
      <c r="G50" s="29">
        <v>20</v>
      </c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9"/>
        <v>0</v>
      </c>
      <c r="AC50" s="10">
        <f t="shared" si="10"/>
        <v>0.38461538461538464</v>
      </c>
      <c r="AD50" s="10">
        <f t="shared" si="11"/>
        <v>0.17142857142857143</v>
      </c>
      <c r="AE50" s="10">
        <f t="shared" si="12"/>
        <v>0</v>
      </c>
      <c r="AF50" s="10">
        <f t="shared" si="13"/>
        <v>0</v>
      </c>
      <c r="AG50" s="10">
        <f t="shared" si="14"/>
        <v>0</v>
      </c>
      <c r="AH50" s="10">
        <f t="shared" si="15"/>
        <v>0</v>
      </c>
      <c r="AI50" s="10">
        <f t="shared" si="16"/>
        <v>0</v>
      </c>
      <c r="AJ50" s="10">
        <f t="shared" si="17"/>
        <v>0</v>
      </c>
      <c r="AK50" s="10">
        <f t="shared" si="18"/>
        <v>0</v>
      </c>
      <c r="AL50" s="10">
        <f t="shared" si="19"/>
        <v>0</v>
      </c>
      <c r="AM50" s="10">
        <f t="shared" si="20"/>
        <v>0</v>
      </c>
      <c r="BC50" s="10">
        <f t="shared" si="28"/>
        <v>0.38461538461538464</v>
      </c>
      <c r="BD50" s="10">
        <f t="shared" si="28"/>
        <v>0.17142857142857143</v>
      </c>
      <c r="BE50" s="10">
        <f t="shared" si="28"/>
        <v>0</v>
      </c>
      <c r="BF50" s="10">
        <f t="shared" si="28"/>
        <v>0</v>
      </c>
      <c r="BG50" s="10">
        <f t="shared" si="28"/>
        <v>0</v>
      </c>
      <c r="BH50" s="10">
        <f t="shared" si="28"/>
        <v>0</v>
      </c>
      <c r="BI50" s="10">
        <f t="shared" si="28"/>
        <v>0</v>
      </c>
      <c r="BJ50" s="10">
        <f t="shared" si="28"/>
        <v>0</v>
      </c>
      <c r="BK50" s="10">
        <f t="shared" si="28"/>
        <v>0</v>
      </c>
      <c r="BL50" s="10">
        <f t="shared" si="28"/>
        <v>0</v>
      </c>
      <c r="BM50" s="10">
        <f t="shared" si="28"/>
        <v>0</v>
      </c>
      <c r="BN50" s="10">
        <f t="shared" si="28"/>
        <v>0</v>
      </c>
      <c r="BO50" s="10">
        <f t="shared" si="28"/>
        <v>0</v>
      </c>
      <c r="BP50" s="10">
        <f t="shared" si="28"/>
        <v>0</v>
      </c>
      <c r="BQ50" s="10">
        <f t="shared" si="28"/>
        <v>0</v>
      </c>
      <c r="BR50" s="10">
        <f t="shared" si="28"/>
        <v>0</v>
      </c>
      <c r="BS50" s="10">
        <f t="shared" si="27"/>
        <v>0</v>
      </c>
      <c r="BT50" s="10">
        <f t="shared" si="27"/>
        <v>0</v>
      </c>
      <c r="BU50" s="10">
        <f t="shared" si="27"/>
        <v>0</v>
      </c>
      <c r="BV50" s="10">
        <f t="shared" si="27"/>
        <v>0</v>
      </c>
      <c r="BW50" s="10">
        <f t="shared" si="27"/>
        <v>0</v>
      </c>
      <c r="BX50" s="10">
        <f t="shared" si="27"/>
        <v>0</v>
      </c>
      <c r="BY50" s="10">
        <f t="shared" si="27"/>
        <v>0</v>
      </c>
      <c r="BZ50" s="10">
        <f t="shared" si="27"/>
        <v>0</v>
      </c>
    </row>
    <row r="51" spans="1:78">
      <c r="A51" t="str">
        <f>Grades!A51</f>
        <v>Last_42</v>
      </c>
      <c r="B51" t="str">
        <f>Grades!B51</f>
        <v>First_42</v>
      </c>
      <c r="C51">
        <f>Grades!C51</f>
        <v>144872</v>
      </c>
      <c r="D51" s="9">
        <f t="shared" si="8"/>
        <v>28</v>
      </c>
      <c r="E51" s="29">
        <v>9</v>
      </c>
      <c r="F51" s="29">
        <v>9</v>
      </c>
      <c r="G51" s="29">
        <v>10</v>
      </c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9"/>
        <v>0</v>
      </c>
      <c r="AC51" s="10">
        <f t="shared" si="10"/>
        <v>0.29230769230769232</v>
      </c>
      <c r="AD51" s="10">
        <f t="shared" si="11"/>
        <v>0.25714285714285712</v>
      </c>
      <c r="AE51" s="10">
        <f t="shared" si="12"/>
        <v>0</v>
      </c>
      <c r="AF51" s="10">
        <f t="shared" si="13"/>
        <v>0</v>
      </c>
      <c r="AG51" s="10">
        <f t="shared" si="14"/>
        <v>0</v>
      </c>
      <c r="AH51" s="10">
        <f t="shared" si="15"/>
        <v>0</v>
      </c>
      <c r="AI51" s="10">
        <f t="shared" si="16"/>
        <v>0</v>
      </c>
      <c r="AJ51" s="10">
        <f t="shared" si="17"/>
        <v>0</v>
      </c>
      <c r="AK51" s="10">
        <f t="shared" si="18"/>
        <v>0</v>
      </c>
      <c r="AL51" s="10">
        <f t="shared" si="19"/>
        <v>0</v>
      </c>
      <c r="AM51" s="10">
        <f t="shared" si="20"/>
        <v>0</v>
      </c>
      <c r="BC51" s="10">
        <f t="shared" si="28"/>
        <v>0.29230769230769232</v>
      </c>
      <c r="BD51" s="10">
        <f t="shared" si="28"/>
        <v>0.25714285714285712</v>
      </c>
      <c r="BE51" s="10">
        <f t="shared" si="28"/>
        <v>0</v>
      </c>
      <c r="BF51" s="10">
        <f t="shared" si="28"/>
        <v>0</v>
      </c>
      <c r="BG51" s="10">
        <f t="shared" si="28"/>
        <v>0</v>
      </c>
      <c r="BH51" s="10">
        <f t="shared" si="28"/>
        <v>0</v>
      </c>
      <c r="BI51" s="10">
        <f t="shared" si="28"/>
        <v>0</v>
      </c>
      <c r="BJ51" s="10">
        <f t="shared" si="28"/>
        <v>0</v>
      </c>
      <c r="BK51" s="10">
        <f t="shared" si="28"/>
        <v>0</v>
      </c>
      <c r="BL51" s="10">
        <f t="shared" si="28"/>
        <v>0</v>
      </c>
      <c r="BM51" s="10">
        <f t="shared" si="28"/>
        <v>0</v>
      </c>
      <c r="BN51" s="10">
        <f t="shared" si="28"/>
        <v>0</v>
      </c>
      <c r="BO51" s="10">
        <f t="shared" si="28"/>
        <v>0</v>
      </c>
      <c r="BP51" s="10">
        <f t="shared" si="28"/>
        <v>0</v>
      </c>
      <c r="BQ51" s="10">
        <f t="shared" si="28"/>
        <v>0</v>
      </c>
      <c r="BR51" s="10">
        <f t="shared" si="28"/>
        <v>0</v>
      </c>
      <c r="BS51" s="10">
        <f t="shared" si="27"/>
        <v>0</v>
      </c>
      <c r="BT51" s="10">
        <f t="shared" si="27"/>
        <v>0</v>
      </c>
      <c r="BU51" s="10">
        <f t="shared" si="27"/>
        <v>0</v>
      </c>
      <c r="BV51" s="10">
        <f t="shared" si="27"/>
        <v>0</v>
      </c>
      <c r="BW51" s="10">
        <f t="shared" si="27"/>
        <v>0</v>
      </c>
      <c r="BX51" s="10">
        <f t="shared" si="27"/>
        <v>0</v>
      </c>
      <c r="BY51" s="10">
        <f t="shared" si="27"/>
        <v>0</v>
      </c>
      <c r="BZ51" s="10">
        <f t="shared" si="27"/>
        <v>0</v>
      </c>
    </row>
    <row r="52" spans="1:78">
      <c r="A52" t="str">
        <f>Grades!A52</f>
        <v>Last_43</v>
      </c>
      <c r="B52" t="str">
        <f>Grades!B52</f>
        <v>First_43</v>
      </c>
      <c r="C52">
        <f>Grades!C52</f>
        <v>536014</v>
      </c>
      <c r="D52" s="9">
        <f t="shared" si="8"/>
        <v>66</v>
      </c>
      <c r="E52" s="29">
        <v>22</v>
      </c>
      <c r="F52" s="29">
        <v>14</v>
      </c>
      <c r="G52" s="29">
        <v>30</v>
      </c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9"/>
        <v>0</v>
      </c>
      <c r="AC52" s="10">
        <f t="shared" si="10"/>
        <v>0.8</v>
      </c>
      <c r="AD52" s="10">
        <f t="shared" si="11"/>
        <v>0.4</v>
      </c>
      <c r="AE52" s="10">
        <f t="shared" si="12"/>
        <v>0</v>
      </c>
      <c r="AF52" s="10">
        <f t="shared" si="13"/>
        <v>0</v>
      </c>
      <c r="AG52" s="10">
        <f t="shared" si="14"/>
        <v>0</v>
      </c>
      <c r="AH52" s="10">
        <f t="shared" si="15"/>
        <v>0</v>
      </c>
      <c r="AI52" s="10">
        <f t="shared" si="16"/>
        <v>0</v>
      </c>
      <c r="AJ52" s="10">
        <f t="shared" si="17"/>
        <v>0</v>
      </c>
      <c r="AK52" s="10">
        <f t="shared" si="18"/>
        <v>0</v>
      </c>
      <c r="AL52" s="10">
        <f t="shared" si="19"/>
        <v>0</v>
      </c>
      <c r="AM52" s="10">
        <f t="shared" si="20"/>
        <v>0</v>
      </c>
      <c r="BC52" s="10">
        <f t="shared" si="28"/>
        <v>0.8</v>
      </c>
      <c r="BD52" s="10">
        <f t="shared" si="28"/>
        <v>0.4</v>
      </c>
      <c r="BE52" s="10">
        <f t="shared" si="28"/>
        <v>0</v>
      </c>
      <c r="BF52" s="10">
        <f t="shared" si="28"/>
        <v>0</v>
      </c>
      <c r="BG52" s="10">
        <f t="shared" si="28"/>
        <v>0</v>
      </c>
      <c r="BH52" s="10">
        <f t="shared" si="28"/>
        <v>0</v>
      </c>
      <c r="BI52" s="10">
        <f t="shared" si="28"/>
        <v>0</v>
      </c>
      <c r="BJ52" s="10">
        <f t="shared" si="28"/>
        <v>0</v>
      </c>
      <c r="BK52" s="10">
        <f t="shared" si="28"/>
        <v>0</v>
      </c>
      <c r="BL52" s="10">
        <f t="shared" si="28"/>
        <v>0</v>
      </c>
      <c r="BM52" s="10">
        <f t="shared" si="28"/>
        <v>0</v>
      </c>
      <c r="BN52" s="10">
        <f t="shared" si="28"/>
        <v>0</v>
      </c>
      <c r="BO52" s="10">
        <f t="shared" si="28"/>
        <v>0</v>
      </c>
      <c r="BP52" s="10">
        <f t="shared" si="28"/>
        <v>0</v>
      </c>
      <c r="BQ52" s="10">
        <f t="shared" si="28"/>
        <v>0</v>
      </c>
      <c r="BR52" s="10">
        <f t="shared" si="28"/>
        <v>0</v>
      </c>
      <c r="BS52" s="10">
        <f t="shared" si="27"/>
        <v>0</v>
      </c>
      <c r="BT52" s="10">
        <f t="shared" si="27"/>
        <v>0</v>
      </c>
      <c r="BU52" s="10">
        <f t="shared" si="27"/>
        <v>0</v>
      </c>
      <c r="BV52" s="10">
        <f t="shared" si="27"/>
        <v>0</v>
      </c>
      <c r="BW52" s="10">
        <f t="shared" si="27"/>
        <v>0</v>
      </c>
      <c r="BX52" s="10">
        <f t="shared" si="27"/>
        <v>0</v>
      </c>
      <c r="BY52" s="10">
        <f t="shared" si="27"/>
        <v>0</v>
      </c>
      <c r="BZ52" s="10">
        <f t="shared" si="27"/>
        <v>0</v>
      </c>
    </row>
    <row r="53" spans="1:78">
      <c r="A53" t="str">
        <f>Grades!A53</f>
        <v>Last_44</v>
      </c>
      <c r="B53" t="str">
        <f>Grades!B53</f>
        <v>First_44</v>
      </c>
      <c r="C53">
        <f>Grades!C53</f>
        <v>320530</v>
      </c>
      <c r="D53" s="9">
        <f t="shared" si="8"/>
        <v>30.5</v>
      </c>
      <c r="E53" s="29">
        <v>5</v>
      </c>
      <c r="F53" s="29">
        <v>10.5</v>
      </c>
      <c r="G53" s="29">
        <v>15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9"/>
        <v>0</v>
      </c>
      <c r="AC53" s="10">
        <f t="shared" si="10"/>
        <v>0.30769230769230771</v>
      </c>
      <c r="AD53" s="10">
        <f t="shared" si="11"/>
        <v>0.3</v>
      </c>
      <c r="AE53" s="10">
        <f t="shared" si="12"/>
        <v>0</v>
      </c>
      <c r="AF53" s="10">
        <f t="shared" si="13"/>
        <v>0</v>
      </c>
      <c r="AG53" s="10">
        <f t="shared" si="14"/>
        <v>0</v>
      </c>
      <c r="AH53" s="10">
        <f t="shared" si="15"/>
        <v>0</v>
      </c>
      <c r="AI53" s="10">
        <f t="shared" si="16"/>
        <v>0</v>
      </c>
      <c r="AJ53" s="10">
        <f t="shared" si="17"/>
        <v>0</v>
      </c>
      <c r="AK53" s="10">
        <f t="shared" si="18"/>
        <v>0</v>
      </c>
      <c r="AL53" s="10">
        <f t="shared" si="19"/>
        <v>0</v>
      </c>
      <c r="AM53" s="10">
        <f t="shared" si="20"/>
        <v>0</v>
      </c>
      <c r="BC53" s="10">
        <f t="shared" si="28"/>
        <v>0.30769230769230771</v>
      </c>
      <c r="BD53" s="10">
        <f t="shared" si="28"/>
        <v>0.3</v>
      </c>
      <c r="BE53" s="10">
        <f t="shared" si="28"/>
        <v>0</v>
      </c>
      <c r="BF53" s="10">
        <f t="shared" si="28"/>
        <v>0</v>
      </c>
      <c r="BG53" s="10">
        <f t="shared" si="28"/>
        <v>0</v>
      </c>
      <c r="BH53" s="10">
        <f t="shared" si="28"/>
        <v>0</v>
      </c>
      <c r="BI53" s="10">
        <f t="shared" si="28"/>
        <v>0</v>
      </c>
      <c r="BJ53" s="10">
        <f t="shared" si="28"/>
        <v>0</v>
      </c>
      <c r="BK53" s="10">
        <f t="shared" si="28"/>
        <v>0</v>
      </c>
      <c r="BL53" s="10">
        <f t="shared" si="28"/>
        <v>0</v>
      </c>
      <c r="BM53" s="10">
        <f t="shared" si="28"/>
        <v>0</v>
      </c>
      <c r="BN53" s="10">
        <f t="shared" si="28"/>
        <v>0</v>
      </c>
      <c r="BO53" s="10">
        <f t="shared" si="28"/>
        <v>0</v>
      </c>
      <c r="BP53" s="10">
        <f t="shared" si="28"/>
        <v>0</v>
      </c>
      <c r="BQ53" s="10">
        <f t="shared" si="28"/>
        <v>0</v>
      </c>
      <c r="BR53" s="10">
        <f t="shared" si="28"/>
        <v>0</v>
      </c>
      <c r="BS53" s="10">
        <f t="shared" si="27"/>
        <v>0</v>
      </c>
      <c r="BT53" s="10">
        <f t="shared" si="27"/>
        <v>0</v>
      </c>
      <c r="BU53" s="10">
        <f t="shared" si="27"/>
        <v>0</v>
      </c>
      <c r="BV53" s="10">
        <f t="shared" si="27"/>
        <v>0</v>
      </c>
      <c r="BW53" s="10">
        <f t="shared" si="27"/>
        <v>0</v>
      </c>
      <c r="BX53" s="10">
        <f t="shared" si="27"/>
        <v>0</v>
      </c>
      <c r="BY53" s="10">
        <f t="shared" si="27"/>
        <v>0</v>
      </c>
      <c r="BZ53" s="10">
        <f t="shared" si="27"/>
        <v>0</v>
      </c>
    </row>
    <row r="54" spans="1:78">
      <c r="A54" t="str">
        <f>Grades!A54</f>
        <v>Last_45</v>
      </c>
      <c r="B54" t="str">
        <f>Grades!B54</f>
        <v>First_45</v>
      </c>
      <c r="C54">
        <f>Grades!C54</f>
        <v>189096</v>
      </c>
      <c r="D54" s="9">
        <f t="shared" si="8"/>
        <v>26.5</v>
      </c>
      <c r="E54" s="29">
        <v>10</v>
      </c>
      <c r="F54" s="29">
        <v>11.5</v>
      </c>
      <c r="G54" s="29">
        <v>5</v>
      </c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9"/>
        <v>0</v>
      </c>
      <c r="AC54" s="10">
        <f t="shared" si="10"/>
        <v>0.23076923076923078</v>
      </c>
      <c r="AD54" s="10">
        <f t="shared" si="11"/>
        <v>0.32857142857142857</v>
      </c>
      <c r="AE54" s="10">
        <f t="shared" si="12"/>
        <v>0</v>
      </c>
      <c r="AF54" s="10">
        <f t="shared" si="13"/>
        <v>0</v>
      </c>
      <c r="AG54" s="10">
        <f t="shared" si="14"/>
        <v>0</v>
      </c>
      <c r="AH54" s="10">
        <f t="shared" si="15"/>
        <v>0</v>
      </c>
      <c r="AI54" s="10">
        <f t="shared" si="16"/>
        <v>0</v>
      </c>
      <c r="AJ54" s="10">
        <f t="shared" si="17"/>
        <v>0</v>
      </c>
      <c r="AK54" s="10">
        <f t="shared" si="18"/>
        <v>0</v>
      </c>
      <c r="AL54" s="10">
        <f t="shared" si="19"/>
        <v>0</v>
      </c>
      <c r="AM54" s="10">
        <f t="shared" si="20"/>
        <v>0</v>
      </c>
      <c r="BC54" s="10">
        <f t="shared" si="28"/>
        <v>0.23076923076923078</v>
      </c>
      <c r="BD54" s="10">
        <f t="shared" si="28"/>
        <v>0.32857142857142857</v>
      </c>
      <c r="BE54" s="10">
        <f t="shared" si="28"/>
        <v>0</v>
      </c>
      <c r="BF54" s="10">
        <f t="shared" si="28"/>
        <v>0</v>
      </c>
      <c r="BG54" s="10">
        <f t="shared" si="28"/>
        <v>0</v>
      </c>
      <c r="BH54" s="10">
        <f t="shared" si="28"/>
        <v>0</v>
      </c>
      <c r="BI54" s="10">
        <f t="shared" si="28"/>
        <v>0</v>
      </c>
      <c r="BJ54" s="10">
        <f t="shared" si="28"/>
        <v>0</v>
      </c>
      <c r="BK54" s="10">
        <f t="shared" si="28"/>
        <v>0</v>
      </c>
      <c r="BL54" s="10">
        <f t="shared" si="28"/>
        <v>0</v>
      </c>
      <c r="BM54" s="10">
        <f t="shared" si="28"/>
        <v>0</v>
      </c>
      <c r="BN54" s="10">
        <f t="shared" si="28"/>
        <v>0</v>
      </c>
      <c r="BO54" s="10">
        <f t="shared" si="28"/>
        <v>0</v>
      </c>
      <c r="BP54" s="10">
        <f t="shared" si="28"/>
        <v>0</v>
      </c>
      <c r="BQ54" s="10">
        <f t="shared" si="28"/>
        <v>0</v>
      </c>
      <c r="BR54" s="10">
        <f t="shared" si="28"/>
        <v>0</v>
      </c>
      <c r="BS54" s="10">
        <f t="shared" si="27"/>
        <v>0</v>
      </c>
      <c r="BT54" s="10">
        <f t="shared" si="27"/>
        <v>0</v>
      </c>
      <c r="BU54" s="10">
        <f t="shared" si="27"/>
        <v>0</v>
      </c>
      <c r="BV54" s="10">
        <f t="shared" si="27"/>
        <v>0</v>
      </c>
      <c r="BW54" s="10">
        <f t="shared" si="27"/>
        <v>0</v>
      </c>
      <c r="BX54" s="10">
        <f t="shared" si="27"/>
        <v>0</v>
      </c>
      <c r="BY54" s="10">
        <f t="shared" si="27"/>
        <v>0</v>
      </c>
      <c r="BZ54" s="10">
        <f t="shared" si="27"/>
        <v>0</v>
      </c>
    </row>
    <row r="55" spans="1:78">
      <c r="A55">
        <f>Grades!A55</f>
        <v>0</v>
      </c>
      <c r="B55">
        <f>Grades!B55</f>
        <v>0</v>
      </c>
      <c r="C55">
        <f>Grades!C55</f>
        <v>0</v>
      </c>
      <c r="D55" s="9">
        <f t="shared" si="8"/>
        <v>14</v>
      </c>
      <c r="E55" s="29">
        <v>7</v>
      </c>
      <c r="F55" s="29">
        <v>2</v>
      </c>
      <c r="G55" s="29">
        <v>5</v>
      </c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9"/>
        <v>0</v>
      </c>
      <c r="AC55" s="10">
        <f t="shared" si="10"/>
        <v>0.18461538461538463</v>
      </c>
      <c r="AD55" s="10">
        <f t="shared" si="11"/>
        <v>5.7142857142857141E-2</v>
      </c>
      <c r="AE55" s="10">
        <f t="shared" si="12"/>
        <v>0</v>
      </c>
      <c r="AF55" s="10">
        <f t="shared" si="13"/>
        <v>0</v>
      </c>
      <c r="AG55" s="10">
        <f t="shared" si="14"/>
        <v>0</v>
      </c>
      <c r="AH55" s="10">
        <f t="shared" si="15"/>
        <v>0</v>
      </c>
      <c r="AI55" s="10">
        <f t="shared" si="16"/>
        <v>0</v>
      </c>
      <c r="AJ55" s="10">
        <f t="shared" si="17"/>
        <v>0</v>
      </c>
      <c r="AK55" s="10">
        <f t="shared" si="18"/>
        <v>0</v>
      </c>
      <c r="AL55" s="10">
        <f t="shared" si="19"/>
        <v>0</v>
      </c>
      <c r="AM55" s="10">
        <f t="shared" si="20"/>
        <v>0</v>
      </c>
      <c r="BC55" s="10">
        <f t="shared" si="28"/>
        <v>0.18461538461538463</v>
      </c>
      <c r="BD55" s="10">
        <f t="shared" si="28"/>
        <v>5.7142857142857141E-2</v>
      </c>
      <c r="BE55" s="10">
        <f t="shared" si="28"/>
        <v>0</v>
      </c>
      <c r="BF55" s="10">
        <f t="shared" si="28"/>
        <v>0</v>
      </c>
      <c r="BG55" s="10">
        <f t="shared" si="28"/>
        <v>0</v>
      </c>
      <c r="BH55" s="10">
        <f t="shared" si="28"/>
        <v>0</v>
      </c>
      <c r="BI55" s="10">
        <f t="shared" si="28"/>
        <v>0</v>
      </c>
      <c r="BJ55" s="10">
        <f t="shared" si="28"/>
        <v>0</v>
      </c>
      <c r="BK55" s="10">
        <f t="shared" si="28"/>
        <v>0</v>
      </c>
      <c r="BL55" s="10">
        <f t="shared" si="28"/>
        <v>0</v>
      </c>
      <c r="BM55" s="10">
        <f t="shared" si="28"/>
        <v>0</v>
      </c>
      <c r="BN55" s="10">
        <f t="shared" si="28"/>
        <v>0</v>
      </c>
      <c r="BO55" s="10">
        <f t="shared" si="28"/>
        <v>0</v>
      </c>
      <c r="BP55" s="10">
        <f t="shared" si="28"/>
        <v>0</v>
      </c>
      <c r="BQ55" s="10">
        <f t="shared" si="28"/>
        <v>0</v>
      </c>
      <c r="BR55" s="10">
        <f t="shared" si="28"/>
        <v>0</v>
      </c>
      <c r="BS55" s="10">
        <f t="shared" si="27"/>
        <v>0</v>
      </c>
      <c r="BT55" s="10">
        <f t="shared" si="27"/>
        <v>0</v>
      </c>
      <c r="BU55" s="10">
        <f t="shared" si="27"/>
        <v>0</v>
      </c>
      <c r="BV55" s="10">
        <f t="shared" si="27"/>
        <v>0</v>
      </c>
      <c r="BW55" s="10">
        <f t="shared" si="27"/>
        <v>0</v>
      </c>
      <c r="BX55" s="10">
        <f t="shared" si="27"/>
        <v>0</v>
      </c>
      <c r="BY55" s="10">
        <f t="shared" si="27"/>
        <v>0</v>
      </c>
      <c r="BZ55" s="10">
        <f t="shared" si="27"/>
        <v>0</v>
      </c>
    </row>
    <row r="56" spans="1:78">
      <c r="A56">
        <f>Grades!A56</f>
        <v>0</v>
      </c>
      <c r="B56">
        <f>Grades!B56</f>
        <v>0</v>
      </c>
      <c r="C56">
        <f>Grades!C56</f>
        <v>0</v>
      </c>
      <c r="D56" s="9">
        <f t="shared" si="8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9"/>
        <v>0</v>
      </c>
      <c r="AC56" s="10">
        <f t="shared" si="10"/>
        <v>0</v>
      </c>
      <c r="AD56" s="10">
        <f t="shared" si="11"/>
        <v>0</v>
      </c>
      <c r="AE56" s="10">
        <f t="shared" si="12"/>
        <v>0</v>
      </c>
      <c r="AF56" s="10">
        <f t="shared" si="13"/>
        <v>0</v>
      </c>
      <c r="AG56" s="10">
        <f t="shared" si="14"/>
        <v>0</v>
      </c>
      <c r="AH56" s="10">
        <f t="shared" si="15"/>
        <v>0</v>
      </c>
      <c r="AI56" s="10">
        <f t="shared" si="16"/>
        <v>0</v>
      </c>
      <c r="AJ56" s="10">
        <f t="shared" si="17"/>
        <v>0</v>
      </c>
      <c r="AK56" s="10">
        <f t="shared" si="18"/>
        <v>0</v>
      </c>
      <c r="AL56" s="10">
        <f t="shared" si="19"/>
        <v>0</v>
      </c>
      <c r="AM56" s="10">
        <f t="shared" si="20"/>
        <v>0</v>
      </c>
      <c r="BC56" s="10">
        <f t="shared" si="28"/>
        <v>0</v>
      </c>
      <c r="BD56" s="10">
        <f t="shared" si="28"/>
        <v>0</v>
      </c>
      <c r="BE56" s="10">
        <f t="shared" si="28"/>
        <v>0</v>
      </c>
      <c r="BF56" s="10">
        <f t="shared" si="28"/>
        <v>0</v>
      </c>
      <c r="BG56" s="10">
        <f t="shared" si="28"/>
        <v>0</v>
      </c>
      <c r="BH56" s="10">
        <f t="shared" si="28"/>
        <v>0</v>
      </c>
      <c r="BI56" s="10">
        <f t="shared" si="28"/>
        <v>0</v>
      </c>
      <c r="BJ56" s="10">
        <f t="shared" si="28"/>
        <v>0</v>
      </c>
      <c r="BK56" s="10">
        <f t="shared" si="28"/>
        <v>0</v>
      </c>
      <c r="BL56" s="10">
        <f t="shared" si="28"/>
        <v>0</v>
      </c>
      <c r="BM56" s="10">
        <f t="shared" si="28"/>
        <v>0</v>
      </c>
      <c r="BN56" s="10">
        <f t="shared" si="28"/>
        <v>0</v>
      </c>
      <c r="BO56" s="10">
        <f t="shared" si="28"/>
        <v>0</v>
      </c>
      <c r="BP56" s="10">
        <f t="shared" si="28"/>
        <v>0</v>
      </c>
      <c r="BQ56" s="10">
        <f t="shared" si="28"/>
        <v>0</v>
      </c>
      <c r="BR56" s="10">
        <f t="shared" si="28"/>
        <v>0</v>
      </c>
      <c r="BS56" s="10">
        <f t="shared" si="27"/>
        <v>0</v>
      </c>
      <c r="BT56" s="10">
        <f t="shared" si="27"/>
        <v>0</v>
      </c>
      <c r="BU56" s="10">
        <f t="shared" si="27"/>
        <v>0</v>
      </c>
      <c r="BV56" s="10">
        <f t="shared" si="27"/>
        <v>0</v>
      </c>
      <c r="BW56" s="10">
        <f t="shared" si="27"/>
        <v>0</v>
      </c>
      <c r="BX56" s="10">
        <f t="shared" si="27"/>
        <v>0</v>
      </c>
      <c r="BY56" s="10">
        <f t="shared" si="27"/>
        <v>0</v>
      </c>
      <c r="BZ56" s="10">
        <f t="shared" si="27"/>
        <v>0</v>
      </c>
    </row>
    <row r="57" spans="1:78">
      <c r="A57">
        <f>Grades!A57</f>
        <v>0</v>
      </c>
      <c r="B57">
        <f>Grades!B57</f>
        <v>0</v>
      </c>
      <c r="C57">
        <f>Grades!C57</f>
        <v>0</v>
      </c>
      <c r="D57" s="9">
        <f t="shared" si="8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9"/>
        <v>0</v>
      </c>
      <c r="AC57" s="10">
        <f t="shared" si="10"/>
        <v>0</v>
      </c>
      <c r="AD57" s="10">
        <f t="shared" si="11"/>
        <v>0</v>
      </c>
      <c r="AE57" s="10">
        <f t="shared" si="12"/>
        <v>0</v>
      </c>
      <c r="AF57" s="10">
        <f t="shared" si="13"/>
        <v>0</v>
      </c>
      <c r="AG57" s="10">
        <f t="shared" si="14"/>
        <v>0</v>
      </c>
      <c r="AH57" s="10">
        <f t="shared" si="15"/>
        <v>0</v>
      </c>
      <c r="AI57" s="10">
        <f t="shared" si="16"/>
        <v>0</v>
      </c>
      <c r="AJ57" s="10">
        <f t="shared" si="17"/>
        <v>0</v>
      </c>
      <c r="AK57" s="10">
        <f t="shared" si="18"/>
        <v>0</v>
      </c>
      <c r="AL57" s="10">
        <f t="shared" si="19"/>
        <v>0</v>
      </c>
      <c r="AM57" s="10">
        <f t="shared" si="20"/>
        <v>0</v>
      </c>
      <c r="BC57" s="10">
        <f t="shared" si="28"/>
        <v>0</v>
      </c>
      <c r="BD57" s="10">
        <f t="shared" si="28"/>
        <v>0</v>
      </c>
      <c r="BE57" s="10">
        <f t="shared" si="28"/>
        <v>0</v>
      </c>
      <c r="BF57" s="10">
        <f t="shared" si="28"/>
        <v>0</v>
      </c>
      <c r="BG57" s="10">
        <f t="shared" si="28"/>
        <v>0</v>
      </c>
      <c r="BH57" s="10">
        <f t="shared" si="28"/>
        <v>0</v>
      </c>
      <c r="BI57" s="10">
        <f t="shared" si="28"/>
        <v>0</v>
      </c>
      <c r="BJ57" s="10">
        <f t="shared" si="28"/>
        <v>0</v>
      </c>
      <c r="BK57" s="10">
        <f t="shared" si="28"/>
        <v>0</v>
      </c>
      <c r="BL57" s="10">
        <f t="shared" si="28"/>
        <v>0</v>
      </c>
      <c r="BM57" s="10">
        <f t="shared" si="28"/>
        <v>0</v>
      </c>
      <c r="BN57" s="10">
        <f t="shared" si="28"/>
        <v>0</v>
      </c>
      <c r="BO57" s="10">
        <f t="shared" si="28"/>
        <v>0</v>
      </c>
      <c r="BP57" s="10">
        <f t="shared" si="28"/>
        <v>0</v>
      </c>
      <c r="BQ57" s="10">
        <f t="shared" si="28"/>
        <v>0</v>
      </c>
      <c r="BR57" s="10">
        <f t="shared" si="28"/>
        <v>0</v>
      </c>
      <c r="BS57" s="10">
        <f t="shared" si="27"/>
        <v>0</v>
      </c>
      <c r="BT57" s="10">
        <f t="shared" si="27"/>
        <v>0</v>
      </c>
      <c r="BU57" s="10">
        <f t="shared" si="27"/>
        <v>0</v>
      </c>
      <c r="BV57" s="10">
        <f t="shared" si="27"/>
        <v>0</v>
      </c>
      <c r="BW57" s="10">
        <f t="shared" si="27"/>
        <v>0</v>
      </c>
      <c r="BX57" s="10">
        <f t="shared" si="27"/>
        <v>0</v>
      </c>
      <c r="BY57" s="10">
        <f t="shared" si="27"/>
        <v>0</v>
      </c>
      <c r="BZ57" s="10">
        <f t="shared" si="27"/>
        <v>0</v>
      </c>
    </row>
    <row r="58" spans="1:78">
      <c r="A58">
        <f>Grades!A58</f>
        <v>0</v>
      </c>
      <c r="B58">
        <f>Grades!B58</f>
        <v>0</v>
      </c>
      <c r="C58">
        <f>Grades!C58</f>
        <v>0</v>
      </c>
      <c r="D58" s="9">
        <f t="shared" si="8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9"/>
        <v>0</v>
      </c>
      <c r="AC58" s="10">
        <f t="shared" si="10"/>
        <v>0</v>
      </c>
      <c r="AD58" s="10">
        <f t="shared" si="11"/>
        <v>0</v>
      </c>
      <c r="AE58" s="10">
        <f t="shared" si="12"/>
        <v>0</v>
      </c>
      <c r="AF58" s="10">
        <f t="shared" si="13"/>
        <v>0</v>
      </c>
      <c r="AG58" s="10">
        <f t="shared" si="14"/>
        <v>0</v>
      </c>
      <c r="AH58" s="10">
        <f t="shared" si="15"/>
        <v>0</v>
      </c>
      <c r="AI58" s="10">
        <f t="shared" si="16"/>
        <v>0</v>
      </c>
      <c r="AJ58" s="10">
        <f t="shared" si="17"/>
        <v>0</v>
      </c>
      <c r="AK58" s="10">
        <f t="shared" si="18"/>
        <v>0</v>
      </c>
      <c r="AL58" s="10">
        <f t="shared" si="19"/>
        <v>0</v>
      </c>
      <c r="AM58" s="10">
        <f t="shared" si="20"/>
        <v>0</v>
      </c>
      <c r="BC58" s="10">
        <f t="shared" si="28"/>
        <v>0</v>
      </c>
      <c r="BD58" s="10">
        <f t="shared" si="28"/>
        <v>0</v>
      </c>
      <c r="BE58" s="10">
        <f t="shared" si="28"/>
        <v>0</v>
      </c>
      <c r="BF58" s="10">
        <f t="shared" si="28"/>
        <v>0</v>
      </c>
      <c r="BG58" s="10">
        <f t="shared" si="28"/>
        <v>0</v>
      </c>
      <c r="BH58" s="10">
        <f t="shared" si="28"/>
        <v>0</v>
      </c>
      <c r="BI58" s="10">
        <f t="shared" si="28"/>
        <v>0</v>
      </c>
      <c r="BJ58" s="10">
        <f t="shared" si="28"/>
        <v>0</v>
      </c>
      <c r="BK58" s="10">
        <f t="shared" si="28"/>
        <v>0</v>
      </c>
      <c r="BL58" s="10">
        <f t="shared" si="28"/>
        <v>0</v>
      </c>
      <c r="BM58" s="10">
        <f t="shared" si="28"/>
        <v>0</v>
      </c>
      <c r="BN58" s="10">
        <f t="shared" si="28"/>
        <v>0</v>
      </c>
      <c r="BO58" s="10">
        <f t="shared" si="28"/>
        <v>0</v>
      </c>
      <c r="BP58" s="10">
        <f t="shared" si="28"/>
        <v>0</v>
      </c>
      <c r="BQ58" s="10">
        <f t="shared" si="28"/>
        <v>0</v>
      </c>
      <c r="BR58" s="10">
        <f t="shared" si="28"/>
        <v>0</v>
      </c>
      <c r="BS58" s="10">
        <f t="shared" si="27"/>
        <v>0</v>
      </c>
      <c r="BT58" s="10">
        <f t="shared" si="27"/>
        <v>0</v>
      </c>
      <c r="BU58" s="10">
        <f t="shared" si="27"/>
        <v>0</v>
      </c>
      <c r="BV58" s="10">
        <f t="shared" si="27"/>
        <v>0</v>
      </c>
      <c r="BW58" s="10">
        <f t="shared" si="27"/>
        <v>0</v>
      </c>
      <c r="BX58" s="10">
        <f t="shared" si="27"/>
        <v>0</v>
      </c>
      <c r="BY58" s="10">
        <f t="shared" si="27"/>
        <v>0</v>
      </c>
      <c r="BZ58" s="10">
        <f t="shared" si="27"/>
        <v>0</v>
      </c>
    </row>
    <row r="59" spans="1:78">
      <c r="A59">
        <f>Grades!A59</f>
        <v>0</v>
      </c>
      <c r="B59">
        <f>Grades!B59</f>
        <v>0</v>
      </c>
      <c r="C59">
        <f>Grades!C59</f>
        <v>0</v>
      </c>
      <c r="D59" s="9">
        <f t="shared" si="8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9"/>
        <v>0</v>
      </c>
      <c r="AC59" s="10">
        <f t="shared" si="10"/>
        <v>0</v>
      </c>
      <c r="AD59" s="10">
        <f t="shared" si="11"/>
        <v>0</v>
      </c>
      <c r="AE59" s="10">
        <f t="shared" si="12"/>
        <v>0</v>
      </c>
      <c r="AF59" s="10">
        <f t="shared" si="13"/>
        <v>0</v>
      </c>
      <c r="AG59" s="10">
        <f t="shared" si="14"/>
        <v>0</v>
      </c>
      <c r="AH59" s="10">
        <f t="shared" si="15"/>
        <v>0</v>
      </c>
      <c r="AI59" s="10">
        <f t="shared" si="16"/>
        <v>0</v>
      </c>
      <c r="AJ59" s="10">
        <f t="shared" si="17"/>
        <v>0</v>
      </c>
      <c r="AK59" s="10">
        <f t="shared" si="18"/>
        <v>0</v>
      </c>
      <c r="AL59" s="10">
        <f t="shared" si="19"/>
        <v>0</v>
      </c>
      <c r="AM59" s="10">
        <f t="shared" si="20"/>
        <v>0</v>
      </c>
      <c r="BC59" s="10">
        <f t="shared" si="28"/>
        <v>0</v>
      </c>
      <c r="BD59" s="10">
        <f t="shared" si="28"/>
        <v>0</v>
      </c>
      <c r="BE59" s="10">
        <f t="shared" si="28"/>
        <v>0</v>
      </c>
      <c r="BF59" s="10">
        <f t="shared" si="28"/>
        <v>0</v>
      </c>
      <c r="BG59" s="10">
        <f t="shared" si="28"/>
        <v>0</v>
      </c>
      <c r="BH59" s="10">
        <f t="shared" si="28"/>
        <v>0</v>
      </c>
      <c r="BI59" s="10">
        <f t="shared" si="28"/>
        <v>0</v>
      </c>
      <c r="BJ59" s="10">
        <f t="shared" si="28"/>
        <v>0</v>
      </c>
      <c r="BK59" s="10">
        <f t="shared" si="28"/>
        <v>0</v>
      </c>
      <c r="BL59" s="10">
        <f t="shared" si="28"/>
        <v>0</v>
      </c>
      <c r="BM59" s="10">
        <f t="shared" si="28"/>
        <v>0</v>
      </c>
      <c r="BN59" s="10">
        <f t="shared" si="28"/>
        <v>0</v>
      </c>
      <c r="BO59" s="10">
        <f t="shared" si="28"/>
        <v>0</v>
      </c>
      <c r="BP59" s="10">
        <f t="shared" si="28"/>
        <v>0</v>
      </c>
      <c r="BQ59" s="10">
        <f t="shared" si="28"/>
        <v>0</v>
      </c>
      <c r="BR59" s="10">
        <f t="shared" ref="BR59:BZ74" si="29">IF(BR$7&gt;0,SUMIF($E$8:$Z$8,BR$6,$E59:$Z59)/BR$7,0)</f>
        <v>0</v>
      </c>
      <c r="BS59" s="10">
        <f t="shared" si="29"/>
        <v>0</v>
      </c>
      <c r="BT59" s="10">
        <f t="shared" si="29"/>
        <v>0</v>
      </c>
      <c r="BU59" s="10">
        <f t="shared" si="29"/>
        <v>0</v>
      </c>
      <c r="BV59" s="10">
        <f t="shared" si="29"/>
        <v>0</v>
      </c>
      <c r="BW59" s="10">
        <f t="shared" si="29"/>
        <v>0</v>
      </c>
      <c r="BX59" s="10">
        <f t="shared" si="29"/>
        <v>0</v>
      </c>
      <c r="BY59" s="10">
        <f t="shared" si="29"/>
        <v>0</v>
      </c>
      <c r="BZ59" s="10">
        <f t="shared" si="29"/>
        <v>0</v>
      </c>
    </row>
    <row r="60" spans="1:78">
      <c r="A60">
        <f>Grades!A60</f>
        <v>0</v>
      </c>
      <c r="B60">
        <f>Grades!B60</f>
        <v>0</v>
      </c>
      <c r="C60">
        <f>Grades!C60</f>
        <v>0</v>
      </c>
      <c r="D60" s="9">
        <f t="shared" si="8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9"/>
        <v>0</v>
      </c>
      <c r="AC60" s="10">
        <f t="shared" si="10"/>
        <v>0</v>
      </c>
      <c r="AD60" s="10">
        <f t="shared" si="11"/>
        <v>0</v>
      </c>
      <c r="AE60" s="10">
        <f t="shared" si="12"/>
        <v>0</v>
      </c>
      <c r="AF60" s="10">
        <f t="shared" si="13"/>
        <v>0</v>
      </c>
      <c r="AG60" s="10">
        <f t="shared" si="14"/>
        <v>0</v>
      </c>
      <c r="AH60" s="10">
        <f t="shared" si="15"/>
        <v>0</v>
      </c>
      <c r="AI60" s="10">
        <f t="shared" si="16"/>
        <v>0</v>
      </c>
      <c r="AJ60" s="10">
        <f t="shared" si="17"/>
        <v>0</v>
      </c>
      <c r="AK60" s="10">
        <f t="shared" si="18"/>
        <v>0</v>
      </c>
      <c r="AL60" s="10">
        <f t="shared" si="19"/>
        <v>0</v>
      </c>
      <c r="AM60" s="10">
        <f t="shared" si="20"/>
        <v>0</v>
      </c>
      <c r="BC60" s="10">
        <f t="shared" ref="BC60:BR75" si="30">IF(BC$7&gt;0,SUMIF($E$8:$Z$8,BC$6,$E60:$Z60)/BC$7,0)</f>
        <v>0</v>
      </c>
      <c r="BD60" s="10">
        <f t="shared" si="30"/>
        <v>0</v>
      </c>
      <c r="BE60" s="10">
        <f t="shared" si="30"/>
        <v>0</v>
      </c>
      <c r="BF60" s="10">
        <f t="shared" si="30"/>
        <v>0</v>
      </c>
      <c r="BG60" s="10">
        <f t="shared" si="30"/>
        <v>0</v>
      </c>
      <c r="BH60" s="10">
        <f t="shared" si="30"/>
        <v>0</v>
      </c>
      <c r="BI60" s="10">
        <f t="shared" si="30"/>
        <v>0</v>
      </c>
      <c r="BJ60" s="10">
        <f t="shared" si="30"/>
        <v>0</v>
      </c>
      <c r="BK60" s="10">
        <f t="shared" si="30"/>
        <v>0</v>
      </c>
      <c r="BL60" s="10">
        <f t="shared" si="30"/>
        <v>0</v>
      </c>
      <c r="BM60" s="10">
        <f t="shared" si="30"/>
        <v>0</v>
      </c>
      <c r="BN60" s="10">
        <f t="shared" si="30"/>
        <v>0</v>
      </c>
      <c r="BO60" s="10">
        <f t="shared" si="30"/>
        <v>0</v>
      </c>
      <c r="BP60" s="10">
        <f t="shared" si="30"/>
        <v>0</v>
      </c>
      <c r="BQ60" s="10">
        <f t="shared" si="30"/>
        <v>0</v>
      </c>
      <c r="BR60" s="10">
        <f t="shared" si="30"/>
        <v>0</v>
      </c>
      <c r="BS60" s="10">
        <f t="shared" si="29"/>
        <v>0</v>
      </c>
      <c r="BT60" s="10">
        <f t="shared" si="29"/>
        <v>0</v>
      </c>
      <c r="BU60" s="10">
        <f t="shared" si="29"/>
        <v>0</v>
      </c>
      <c r="BV60" s="10">
        <f t="shared" si="29"/>
        <v>0</v>
      </c>
      <c r="BW60" s="10">
        <f t="shared" si="29"/>
        <v>0</v>
      </c>
      <c r="BX60" s="10">
        <f t="shared" si="29"/>
        <v>0</v>
      </c>
      <c r="BY60" s="10">
        <f t="shared" si="29"/>
        <v>0</v>
      </c>
      <c r="BZ60" s="10">
        <f t="shared" si="29"/>
        <v>0</v>
      </c>
    </row>
    <row r="61" spans="1:78">
      <c r="A61">
        <f>Grades!A61</f>
        <v>0</v>
      </c>
      <c r="B61">
        <f>Grades!B61</f>
        <v>0</v>
      </c>
      <c r="C61">
        <f>Grades!C61</f>
        <v>0</v>
      </c>
      <c r="D61" s="9">
        <f t="shared" si="8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9"/>
        <v>0</v>
      </c>
      <c r="AC61" s="10">
        <f t="shared" si="10"/>
        <v>0</v>
      </c>
      <c r="AD61" s="10">
        <f t="shared" si="11"/>
        <v>0</v>
      </c>
      <c r="AE61" s="10">
        <f t="shared" si="12"/>
        <v>0</v>
      </c>
      <c r="AF61" s="10">
        <f t="shared" si="13"/>
        <v>0</v>
      </c>
      <c r="AG61" s="10">
        <f t="shared" si="14"/>
        <v>0</v>
      </c>
      <c r="AH61" s="10">
        <f t="shared" si="15"/>
        <v>0</v>
      </c>
      <c r="AI61" s="10">
        <f t="shared" si="16"/>
        <v>0</v>
      </c>
      <c r="AJ61" s="10">
        <f t="shared" si="17"/>
        <v>0</v>
      </c>
      <c r="AK61" s="10">
        <f t="shared" si="18"/>
        <v>0</v>
      </c>
      <c r="AL61" s="10">
        <f t="shared" si="19"/>
        <v>0</v>
      </c>
      <c r="AM61" s="10">
        <f t="shared" si="20"/>
        <v>0</v>
      </c>
      <c r="BC61" s="10">
        <f t="shared" si="30"/>
        <v>0</v>
      </c>
      <c r="BD61" s="10">
        <f t="shared" si="30"/>
        <v>0</v>
      </c>
      <c r="BE61" s="10">
        <f t="shared" si="30"/>
        <v>0</v>
      </c>
      <c r="BF61" s="10">
        <f t="shared" si="30"/>
        <v>0</v>
      </c>
      <c r="BG61" s="10">
        <f t="shared" si="30"/>
        <v>0</v>
      </c>
      <c r="BH61" s="10">
        <f t="shared" si="30"/>
        <v>0</v>
      </c>
      <c r="BI61" s="10">
        <f t="shared" si="30"/>
        <v>0</v>
      </c>
      <c r="BJ61" s="10">
        <f t="shared" si="30"/>
        <v>0</v>
      </c>
      <c r="BK61" s="10">
        <f t="shared" si="30"/>
        <v>0</v>
      </c>
      <c r="BL61" s="10">
        <f t="shared" si="30"/>
        <v>0</v>
      </c>
      <c r="BM61" s="10">
        <f t="shared" si="30"/>
        <v>0</v>
      </c>
      <c r="BN61" s="10">
        <f t="shared" si="30"/>
        <v>0</v>
      </c>
      <c r="BO61" s="10">
        <f t="shared" si="30"/>
        <v>0</v>
      </c>
      <c r="BP61" s="10">
        <f t="shared" si="30"/>
        <v>0</v>
      </c>
      <c r="BQ61" s="10">
        <f t="shared" si="30"/>
        <v>0</v>
      </c>
      <c r="BR61" s="10">
        <f t="shared" si="30"/>
        <v>0</v>
      </c>
      <c r="BS61" s="10">
        <f t="shared" si="29"/>
        <v>0</v>
      </c>
      <c r="BT61" s="10">
        <f t="shared" si="29"/>
        <v>0</v>
      </c>
      <c r="BU61" s="10">
        <f t="shared" si="29"/>
        <v>0</v>
      </c>
      <c r="BV61" s="10">
        <f t="shared" si="29"/>
        <v>0</v>
      </c>
      <c r="BW61" s="10">
        <f t="shared" si="29"/>
        <v>0</v>
      </c>
      <c r="BX61" s="10">
        <f t="shared" si="29"/>
        <v>0</v>
      </c>
      <c r="BY61" s="10">
        <f t="shared" si="29"/>
        <v>0</v>
      </c>
      <c r="BZ61" s="10">
        <f t="shared" si="29"/>
        <v>0</v>
      </c>
    </row>
    <row r="62" spans="1:78">
      <c r="A62">
        <f>Grades!A62</f>
        <v>0</v>
      </c>
      <c r="B62">
        <f>Grades!B62</f>
        <v>0</v>
      </c>
      <c r="C62">
        <f>Grades!C62</f>
        <v>0</v>
      </c>
      <c r="D62" s="9">
        <f t="shared" si="8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9"/>
        <v>0</v>
      </c>
      <c r="AC62" s="10">
        <f t="shared" si="10"/>
        <v>0</v>
      </c>
      <c r="AD62" s="10">
        <f t="shared" si="11"/>
        <v>0</v>
      </c>
      <c r="AE62" s="10">
        <f t="shared" si="12"/>
        <v>0</v>
      </c>
      <c r="AF62" s="10">
        <f t="shared" si="13"/>
        <v>0</v>
      </c>
      <c r="AG62" s="10">
        <f t="shared" si="14"/>
        <v>0</v>
      </c>
      <c r="AH62" s="10">
        <f t="shared" si="15"/>
        <v>0</v>
      </c>
      <c r="AI62" s="10">
        <f t="shared" si="16"/>
        <v>0</v>
      </c>
      <c r="AJ62" s="10">
        <f t="shared" si="17"/>
        <v>0</v>
      </c>
      <c r="AK62" s="10">
        <f t="shared" si="18"/>
        <v>0</v>
      </c>
      <c r="AL62" s="10">
        <f t="shared" si="19"/>
        <v>0</v>
      </c>
      <c r="AM62" s="10">
        <f t="shared" si="20"/>
        <v>0</v>
      </c>
      <c r="BC62" s="10">
        <f t="shared" si="30"/>
        <v>0</v>
      </c>
      <c r="BD62" s="10">
        <f t="shared" si="30"/>
        <v>0</v>
      </c>
      <c r="BE62" s="10">
        <f t="shared" si="30"/>
        <v>0</v>
      </c>
      <c r="BF62" s="10">
        <f t="shared" si="30"/>
        <v>0</v>
      </c>
      <c r="BG62" s="10">
        <f t="shared" si="30"/>
        <v>0</v>
      </c>
      <c r="BH62" s="10">
        <f t="shared" si="30"/>
        <v>0</v>
      </c>
      <c r="BI62" s="10">
        <f t="shared" si="30"/>
        <v>0</v>
      </c>
      <c r="BJ62" s="10">
        <f t="shared" si="30"/>
        <v>0</v>
      </c>
      <c r="BK62" s="10">
        <f t="shared" si="30"/>
        <v>0</v>
      </c>
      <c r="BL62" s="10">
        <f t="shared" si="30"/>
        <v>0</v>
      </c>
      <c r="BM62" s="10">
        <f t="shared" si="30"/>
        <v>0</v>
      </c>
      <c r="BN62" s="10">
        <f t="shared" si="30"/>
        <v>0</v>
      </c>
      <c r="BO62" s="10">
        <f t="shared" si="30"/>
        <v>0</v>
      </c>
      <c r="BP62" s="10">
        <f t="shared" si="30"/>
        <v>0</v>
      </c>
      <c r="BQ62" s="10">
        <f t="shared" si="30"/>
        <v>0</v>
      </c>
      <c r="BR62" s="10">
        <f t="shared" si="30"/>
        <v>0</v>
      </c>
      <c r="BS62" s="10">
        <f t="shared" si="29"/>
        <v>0</v>
      </c>
      <c r="BT62" s="10">
        <f t="shared" si="29"/>
        <v>0</v>
      </c>
      <c r="BU62" s="10">
        <f t="shared" si="29"/>
        <v>0</v>
      </c>
      <c r="BV62" s="10">
        <f t="shared" si="29"/>
        <v>0</v>
      </c>
      <c r="BW62" s="10">
        <f t="shared" si="29"/>
        <v>0</v>
      </c>
      <c r="BX62" s="10">
        <f t="shared" si="29"/>
        <v>0</v>
      </c>
      <c r="BY62" s="10">
        <f t="shared" si="29"/>
        <v>0</v>
      </c>
      <c r="BZ62" s="10">
        <f t="shared" si="29"/>
        <v>0</v>
      </c>
    </row>
    <row r="63" spans="1:78">
      <c r="A63">
        <f>Grades!A63</f>
        <v>0</v>
      </c>
      <c r="B63">
        <f>Grades!B63</f>
        <v>0</v>
      </c>
      <c r="C63">
        <f>Grades!C63</f>
        <v>0</v>
      </c>
      <c r="D63" s="9">
        <f t="shared" si="8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9"/>
        <v>0</v>
      </c>
      <c r="AC63" s="10">
        <f t="shared" si="10"/>
        <v>0</v>
      </c>
      <c r="AD63" s="10">
        <f t="shared" si="11"/>
        <v>0</v>
      </c>
      <c r="AE63" s="10">
        <f t="shared" si="12"/>
        <v>0</v>
      </c>
      <c r="AF63" s="10">
        <f t="shared" si="13"/>
        <v>0</v>
      </c>
      <c r="AG63" s="10">
        <f t="shared" si="14"/>
        <v>0</v>
      </c>
      <c r="AH63" s="10">
        <f t="shared" si="15"/>
        <v>0</v>
      </c>
      <c r="AI63" s="10">
        <f t="shared" si="16"/>
        <v>0</v>
      </c>
      <c r="AJ63" s="10">
        <f t="shared" si="17"/>
        <v>0</v>
      </c>
      <c r="AK63" s="10">
        <f t="shared" si="18"/>
        <v>0</v>
      </c>
      <c r="AL63" s="10">
        <f t="shared" si="19"/>
        <v>0</v>
      </c>
      <c r="AM63" s="10">
        <f t="shared" si="20"/>
        <v>0</v>
      </c>
      <c r="BC63" s="10">
        <f t="shared" si="30"/>
        <v>0</v>
      </c>
      <c r="BD63" s="10">
        <f t="shared" si="30"/>
        <v>0</v>
      </c>
      <c r="BE63" s="10">
        <f t="shared" si="30"/>
        <v>0</v>
      </c>
      <c r="BF63" s="10">
        <f t="shared" si="30"/>
        <v>0</v>
      </c>
      <c r="BG63" s="10">
        <f t="shared" si="30"/>
        <v>0</v>
      </c>
      <c r="BH63" s="10">
        <f t="shared" si="30"/>
        <v>0</v>
      </c>
      <c r="BI63" s="10">
        <f t="shared" si="30"/>
        <v>0</v>
      </c>
      <c r="BJ63" s="10">
        <f t="shared" si="30"/>
        <v>0</v>
      </c>
      <c r="BK63" s="10">
        <f t="shared" si="30"/>
        <v>0</v>
      </c>
      <c r="BL63" s="10">
        <f t="shared" si="30"/>
        <v>0</v>
      </c>
      <c r="BM63" s="10">
        <f t="shared" si="30"/>
        <v>0</v>
      </c>
      <c r="BN63" s="10">
        <f t="shared" si="30"/>
        <v>0</v>
      </c>
      <c r="BO63" s="10">
        <f t="shared" si="30"/>
        <v>0</v>
      </c>
      <c r="BP63" s="10">
        <f t="shared" si="30"/>
        <v>0</v>
      </c>
      <c r="BQ63" s="10">
        <f t="shared" si="30"/>
        <v>0</v>
      </c>
      <c r="BR63" s="10">
        <f t="shared" si="30"/>
        <v>0</v>
      </c>
      <c r="BS63" s="10">
        <f t="shared" si="29"/>
        <v>0</v>
      </c>
      <c r="BT63" s="10">
        <f t="shared" si="29"/>
        <v>0</v>
      </c>
      <c r="BU63" s="10">
        <f t="shared" si="29"/>
        <v>0</v>
      </c>
      <c r="BV63" s="10">
        <f t="shared" si="29"/>
        <v>0</v>
      </c>
      <c r="BW63" s="10">
        <f t="shared" si="29"/>
        <v>0</v>
      </c>
      <c r="BX63" s="10">
        <f t="shared" si="29"/>
        <v>0</v>
      </c>
      <c r="BY63" s="10">
        <f t="shared" si="29"/>
        <v>0</v>
      </c>
      <c r="BZ63" s="10">
        <f t="shared" si="29"/>
        <v>0</v>
      </c>
    </row>
    <row r="64" spans="1:78">
      <c r="A64">
        <f>Grades!A64</f>
        <v>0</v>
      </c>
      <c r="B64">
        <f>Grades!B64</f>
        <v>0</v>
      </c>
      <c r="C64">
        <f>Grades!C64</f>
        <v>0</v>
      </c>
      <c r="D64" s="9">
        <f t="shared" si="8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9"/>
        <v>0</v>
      </c>
      <c r="AC64" s="10">
        <f t="shared" si="10"/>
        <v>0</v>
      </c>
      <c r="AD64" s="10">
        <f t="shared" si="11"/>
        <v>0</v>
      </c>
      <c r="AE64" s="10">
        <f t="shared" si="12"/>
        <v>0</v>
      </c>
      <c r="AF64" s="10">
        <f t="shared" si="13"/>
        <v>0</v>
      </c>
      <c r="AG64" s="10">
        <f t="shared" si="14"/>
        <v>0</v>
      </c>
      <c r="AH64" s="10">
        <f t="shared" si="15"/>
        <v>0</v>
      </c>
      <c r="AI64" s="10">
        <f t="shared" si="16"/>
        <v>0</v>
      </c>
      <c r="AJ64" s="10">
        <f t="shared" si="17"/>
        <v>0</v>
      </c>
      <c r="AK64" s="10">
        <f t="shared" si="18"/>
        <v>0</v>
      </c>
      <c r="AL64" s="10">
        <f t="shared" si="19"/>
        <v>0</v>
      </c>
      <c r="AM64" s="10">
        <f t="shared" si="20"/>
        <v>0</v>
      </c>
      <c r="BC64" s="10">
        <f t="shared" si="30"/>
        <v>0</v>
      </c>
      <c r="BD64" s="10">
        <f t="shared" si="30"/>
        <v>0</v>
      </c>
      <c r="BE64" s="10">
        <f t="shared" si="30"/>
        <v>0</v>
      </c>
      <c r="BF64" s="10">
        <f t="shared" si="30"/>
        <v>0</v>
      </c>
      <c r="BG64" s="10">
        <f t="shared" si="30"/>
        <v>0</v>
      </c>
      <c r="BH64" s="10">
        <f t="shared" si="30"/>
        <v>0</v>
      </c>
      <c r="BI64" s="10">
        <f t="shared" si="30"/>
        <v>0</v>
      </c>
      <c r="BJ64" s="10">
        <f t="shared" si="30"/>
        <v>0</v>
      </c>
      <c r="BK64" s="10">
        <f t="shared" si="30"/>
        <v>0</v>
      </c>
      <c r="BL64" s="10">
        <f t="shared" si="30"/>
        <v>0</v>
      </c>
      <c r="BM64" s="10">
        <f t="shared" si="30"/>
        <v>0</v>
      </c>
      <c r="BN64" s="10">
        <f t="shared" si="30"/>
        <v>0</v>
      </c>
      <c r="BO64" s="10">
        <f t="shared" si="30"/>
        <v>0</v>
      </c>
      <c r="BP64" s="10">
        <f t="shared" si="30"/>
        <v>0</v>
      </c>
      <c r="BQ64" s="10">
        <f t="shared" si="30"/>
        <v>0</v>
      </c>
      <c r="BR64" s="10">
        <f t="shared" si="30"/>
        <v>0</v>
      </c>
      <c r="BS64" s="10">
        <f t="shared" si="29"/>
        <v>0</v>
      </c>
      <c r="BT64" s="10">
        <f t="shared" si="29"/>
        <v>0</v>
      </c>
      <c r="BU64" s="10">
        <f t="shared" si="29"/>
        <v>0</v>
      </c>
      <c r="BV64" s="10">
        <f t="shared" si="29"/>
        <v>0</v>
      </c>
      <c r="BW64" s="10">
        <f t="shared" si="29"/>
        <v>0</v>
      </c>
      <c r="BX64" s="10">
        <f t="shared" si="29"/>
        <v>0</v>
      </c>
      <c r="BY64" s="10">
        <f t="shared" si="29"/>
        <v>0</v>
      </c>
      <c r="BZ64" s="10">
        <f t="shared" si="29"/>
        <v>0</v>
      </c>
    </row>
    <row r="65" spans="1:78">
      <c r="A65">
        <f>Grades!A65</f>
        <v>0</v>
      </c>
      <c r="B65">
        <f>Grades!B65</f>
        <v>0</v>
      </c>
      <c r="C65">
        <f>Grades!C65</f>
        <v>0</v>
      </c>
      <c r="D65" s="9">
        <f t="shared" si="8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9"/>
        <v>0</v>
      </c>
      <c r="AC65" s="10">
        <f t="shared" si="10"/>
        <v>0</v>
      </c>
      <c r="AD65" s="10">
        <f t="shared" si="11"/>
        <v>0</v>
      </c>
      <c r="AE65" s="10">
        <f t="shared" si="12"/>
        <v>0</v>
      </c>
      <c r="AF65" s="10">
        <f t="shared" si="13"/>
        <v>0</v>
      </c>
      <c r="AG65" s="10">
        <f t="shared" si="14"/>
        <v>0</v>
      </c>
      <c r="AH65" s="10">
        <f t="shared" si="15"/>
        <v>0</v>
      </c>
      <c r="AI65" s="10">
        <f t="shared" si="16"/>
        <v>0</v>
      </c>
      <c r="AJ65" s="10">
        <f t="shared" si="17"/>
        <v>0</v>
      </c>
      <c r="AK65" s="10">
        <f t="shared" si="18"/>
        <v>0</v>
      </c>
      <c r="AL65" s="10">
        <f t="shared" si="19"/>
        <v>0</v>
      </c>
      <c r="AM65" s="10">
        <f t="shared" si="20"/>
        <v>0</v>
      </c>
      <c r="BC65" s="10">
        <f t="shared" si="30"/>
        <v>0</v>
      </c>
      <c r="BD65" s="10">
        <f t="shared" si="30"/>
        <v>0</v>
      </c>
      <c r="BE65" s="10">
        <f t="shared" si="30"/>
        <v>0</v>
      </c>
      <c r="BF65" s="10">
        <f t="shared" si="30"/>
        <v>0</v>
      </c>
      <c r="BG65" s="10">
        <f t="shared" si="30"/>
        <v>0</v>
      </c>
      <c r="BH65" s="10">
        <f t="shared" si="30"/>
        <v>0</v>
      </c>
      <c r="BI65" s="10">
        <f t="shared" si="30"/>
        <v>0</v>
      </c>
      <c r="BJ65" s="10">
        <f t="shared" si="30"/>
        <v>0</v>
      </c>
      <c r="BK65" s="10">
        <f t="shared" si="30"/>
        <v>0</v>
      </c>
      <c r="BL65" s="10">
        <f t="shared" si="30"/>
        <v>0</v>
      </c>
      <c r="BM65" s="10">
        <f t="shared" si="30"/>
        <v>0</v>
      </c>
      <c r="BN65" s="10">
        <f t="shared" si="30"/>
        <v>0</v>
      </c>
      <c r="BO65" s="10">
        <f t="shared" si="30"/>
        <v>0</v>
      </c>
      <c r="BP65" s="10">
        <f t="shared" si="30"/>
        <v>0</v>
      </c>
      <c r="BQ65" s="10">
        <f t="shared" si="30"/>
        <v>0</v>
      </c>
      <c r="BR65" s="10">
        <f t="shared" si="30"/>
        <v>0</v>
      </c>
      <c r="BS65" s="10">
        <f t="shared" si="29"/>
        <v>0</v>
      </c>
      <c r="BT65" s="10">
        <f t="shared" si="29"/>
        <v>0</v>
      </c>
      <c r="BU65" s="10">
        <f t="shared" si="29"/>
        <v>0</v>
      </c>
      <c r="BV65" s="10">
        <f t="shared" si="29"/>
        <v>0</v>
      </c>
      <c r="BW65" s="10">
        <f t="shared" si="29"/>
        <v>0</v>
      </c>
      <c r="BX65" s="10">
        <f t="shared" si="29"/>
        <v>0</v>
      </c>
      <c r="BY65" s="10">
        <f t="shared" si="29"/>
        <v>0</v>
      </c>
      <c r="BZ65" s="10">
        <f t="shared" si="29"/>
        <v>0</v>
      </c>
    </row>
    <row r="66" spans="1:78">
      <c r="A66">
        <f>Grades!A66</f>
        <v>0</v>
      </c>
      <c r="B66">
        <f>Grades!B66</f>
        <v>0</v>
      </c>
      <c r="C66">
        <f>Grades!C66</f>
        <v>0</v>
      </c>
      <c r="D66" s="9">
        <f t="shared" si="8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9"/>
        <v>0</v>
      </c>
      <c r="AC66" s="10">
        <f t="shared" si="10"/>
        <v>0</v>
      </c>
      <c r="AD66" s="10">
        <f t="shared" si="11"/>
        <v>0</v>
      </c>
      <c r="AE66" s="10">
        <f t="shared" si="12"/>
        <v>0</v>
      </c>
      <c r="AF66" s="10">
        <f t="shared" si="13"/>
        <v>0</v>
      </c>
      <c r="AG66" s="10">
        <f t="shared" si="14"/>
        <v>0</v>
      </c>
      <c r="AH66" s="10">
        <f t="shared" si="15"/>
        <v>0</v>
      </c>
      <c r="AI66" s="10">
        <f t="shared" si="16"/>
        <v>0</v>
      </c>
      <c r="AJ66" s="10">
        <f t="shared" si="17"/>
        <v>0</v>
      </c>
      <c r="AK66" s="10">
        <f t="shared" si="18"/>
        <v>0</v>
      </c>
      <c r="AL66" s="10">
        <f t="shared" si="19"/>
        <v>0</v>
      </c>
      <c r="AM66" s="10">
        <f t="shared" si="20"/>
        <v>0</v>
      </c>
      <c r="BC66" s="10">
        <f t="shared" si="30"/>
        <v>0</v>
      </c>
      <c r="BD66" s="10">
        <f t="shared" si="30"/>
        <v>0</v>
      </c>
      <c r="BE66" s="10">
        <f t="shared" si="30"/>
        <v>0</v>
      </c>
      <c r="BF66" s="10">
        <f t="shared" si="30"/>
        <v>0</v>
      </c>
      <c r="BG66" s="10">
        <f t="shared" si="30"/>
        <v>0</v>
      </c>
      <c r="BH66" s="10">
        <f t="shared" si="30"/>
        <v>0</v>
      </c>
      <c r="BI66" s="10">
        <f t="shared" si="30"/>
        <v>0</v>
      </c>
      <c r="BJ66" s="10">
        <f t="shared" si="30"/>
        <v>0</v>
      </c>
      <c r="BK66" s="10">
        <f t="shared" si="30"/>
        <v>0</v>
      </c>
      <c r="BL66" s="10">
        <f t="shared" si="30"/>
        <v>0</v>
      </c>
      <c r="BM66" s="10">
        <f t="shared" si="30"/>
        <v>0</v>
      </c>
      <c r="BN66" s="10">
        <f t="shared" si="30"/>
        <v>0</v>
      </c>
      <c r="BO66" s="10">
        <f t="shared" si="30"/>
        <v>0</v>
      </c>
      <c r="BP66" s="10">
        <f t="shared" si="30"/>
        <v>0</v>
      </c>
      <c r="BQ66" s="10">
        <f t="shared" si="30"/>
        <v>0</v>
      </c>
      <c r="BR66" s="10">
        <f t="shared" si="30"/>
        <v>0</v>
      </c>
      <c r="BS66" s="10">
        <f t="shared" si="29"/>
        <v>0</v>
      </c>
      <c r="BT66" s="10">
        <f t="shared" si="29"/>
        <v>0</v>
      </c>
      <c r="BU66" s="10">
        <f t="shared" si="29"/>
        <v>0</v>
      </c>
      <c r="BV66" s="10">
        <f t="shared" si="29"/>
        <v>0</v>
      </c>
      <c r="BW66" s="10">
        <f t="shared" si="29"/>
        <v>0</v>
      </c>
      <c r="BX66" s="10">
        <f t="shared" si="29"/>
        <v>0</v>
      </c>
      <c r="BY66" s="10">
        <f t="shared" si="29"/>
        <v>0</v>
      </c>
      <c r="BZ66" s="10">
        <f t="shared" si="29"/>
        <v>0</v>
      </c>
    </row>
    <row r="67" spans="1:78">
      <c r="A67">
        <f>Grades!A67</f>
        <v>0</v>
      </c>
      <c r="B67">
        <f>Grades!B67</f>
        <v>0</v>
      </c>
      <c r="C67">
        <f>Grades!C67</f>
        <v>0</v>
      </c>
      <c r="D67" s="9">
        <f t="shared" si="8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9"/>
        <v>0</v>
      </c>
      <c r="AC67" s="10">
        <f t="shared" si="10"/>
        <v>0</v>
      </c>
      <c r="AD67" s="10">
        <f t="shared" si="11"/>
        <v>0</v>
      </c>
      <c r="AE67" s="10">
        <f t="shared" si="12"/>
        <v>0</v>
      </c>
      <c r="AF67" s="10">
        <f t="shared" si="13"/>
        <v>0</v>
      </c>
      <c r="AG67" s="10">
        <f t="shared" si="14"/>
        <v>0</v>
      </c>
      <c r="AH67" s="10">
        <f t="shared" si="15"/>
        <v>0</v>
      </c>
      <c r="AI67" s="10">
        <f t="shared" si="16"/>
        <v>0</v>
      </c>
      <c r="AJ67" s="10">
        <f t="shared" si="17"/>
        <v>0</v>
      </c>
      <c r="AK67" s="10">
        <f t="shared" si="18"/>
        <v>0</v>
      </c>
      <c r="AL67" s="10">
        <f t="shared" si="19"/>
        <v>0</v>
      </c>
      <c r="AM67" s="10">
        <f t="shared" si="20"/>
        <v>0</v>
      </c>
      <c r="BC67" s="10">
        <f t="shared" si="30"/>
        <v>0</v>
      </c>
      <c r="BD67" s="10">
        <f t="shared" si="30"/>
        <v>0</v>
      </c>
      <c r="BE67" s="10">
        <f t="shared" si="30"/>
        <v>0</v>
      </c>
      <c r="BF67" s="10">
        <f t="shared" si="30"/>
        <v>0</v>
      </c>
      <c r="BG67" s="10">
        <f t="shared" si="30"/>
        <v>0</v>
      </c>
      <c r="BH67" s="10">
        <f t="shared" si="30"/>
        <v>0</v>
      </c>
      <c r="BI67" s="10">
        <f t="shared" si="30"/>
        <v>0</v>
      </c>
      <c r="BJ67" s="10">
        <f t="shared" si="30"/>
        <v>0</v>
      </c>
      <c r="BK67" s="10">
        <f t="shared" si="30"/>
        <v>0</v>
      </c>
      <c r="BL67" s="10">
        <f t="shared" si="30"/>
        <v>0</v>
      </c>
      <c r="BM67" s="10">
        <f t="shared" si="30"/>
        <v>0</v>
      </c>
      <c r="BN67" s="10">
        <f t="shared" si="30"/>
        <v>0</v>
      </c>
      <c r="BO67" s="10">
        <f t="shared" si="30"/>
        <v>0</v>
      </c>
      <c r="BP67" s="10">
        <f t="shared" si="30"/>
        <v>0</v>
      </c>
      <c r="BQ67" s="10">
        <f t="shared" si="30"/>
        <v>0</v>
      </c>
      <c r="BR67" s="10">
        <f t="shared" si="30"/>
        <v>0</v>
      </c>
      <c r="BS67" s="10">
        <f t="shared" si="29"/>
        <v>0</v>
      </c>
      <c r="BT67" s="10">
        <f t="shared" si="29"/>
        <v>0</v>
      </c>
      <c r="BU67" s="10">
        <f t="shared" si="29"/>
        <v>0</v>
      </c>
      <c r="BV67" s="10">
        <f t="shared" si="29"/>
        <v>0</v>
      </c>
      <c r="BW67" s="10">
        <f t="shared" si="29"/>
        <v>0</v>
      </c>
      <c r="BX67" s="10">
        <f t="shared" si="29"/>
        <v>0</v>
      </c>
      <c r="BY67" s="10">
        <f t="shared" si="29"/>
        <v>0</v>
      </c>
      <c r="BZ67" s="10">
        <f t="shared" si="29"/>
        <v>0</v>
      </c>
    </row>
    <row r="68" spans="1:78">
      <c r="A68">
        <f>Grades!A68</f>
        <v>0</v>
      </c>
      <c r="B68">
        <f>Grades!B68</f>
        <v>0</v>
      </c>
      <c r="C68">
        <f>Grades!C68</f>
        <v>0</v>
      </c>
      <c r="D68" s="9">
        <f t="shared" si="8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9"/>
        <v>0</v>
      </c>
      <c r="AC68" s="10">
        <f t="shared" si="10"/>
        <v>0</v>
      </c>
      <c r="AD68" s="10">
        <f t="shared" si="11"/>
        <v>0</v>
      </c>
      <c r="AE68" s="10">
        <f t="shared" si="12"/>
        <v>0</v>
      </c>
      <c r="AF68" s="10">
        <f t="shared" si="13"/>
        <v>0</v>
      </c>
      <c r="AG68" s="10">
        <f t="shared" si="14"/>
        <v>0</v>
      </c>
      <c r="AH68" s="10">
        <f t="shared" si="15"/>
        <v>0</v>
      </c>
      <c r="AI68" s="10">
        <f t="shared" si="16"/>
        <v>0</v>
      </c>
      <c r="AJ68" s="10">
        <f t="shared" si="17"/>
        <v>0</v>
      </c>
      <c r="AK68" s="10">
        <f t="shared" si="18"/>
        <v>0</v>
      </c>
      <c r="AL68" s="10">
        <f t="shared" si="19"/>
        <v>0</v>
      </c>
      <c r="AM68" s="10">
        <f t="shared" si="20"/>
        <v>0</v>
      </c>
      <c r="BC68" s="10">
        <f t="shared" si="30"/>
        <v>0</v>
      </c>
      <c r="BD68" s="10">
        <f t="shared" si="30"/>
        <v>0</v>
      </c>
      <c r="BE68" s="10">
        <f t="shared" si="30"/>
        <v>0</v>
      </c>
      <c r="BF68" s="10">
        <f t="shared" si="30"/>
        <v>0</v>
      </c>
      <c r="BG68" s="10">
        <f t="shared" si="30"/>
        <v>0</v>
      </c>
      <c r="BH68" s="10">
        <f t="shared" si="30"/>
        <v>0</v>
      </c>
      <c r="BI68" s="10">
        <f t="shared" si="30"/>
        <v>0</v>
      </c>
      <c r="BJ68" s="10">
        <f t="shared" si="30"/>
        <v>0</v>
      </c>
      <c r="BK68" s="10">
        <f t="shared" si="30"/>
        <v>0</v>
      </c>
      <c r="BL68" s="10">
        <f t="shared" si="30"/>
        <v>0</v>
      </c>
      <c r="BM68" s="10">
        <f t="shared" si="30"/>
        <v>0</v>
      </c>
      <c r="BN68" s="10">
        <f t="shared" si="30"/>
        <v>0</v>
      </c>
      <c r="BO68" s="10">
        <f t="shared" si="30"/>
        <v>0</v>
      </c>
      <c r="BP68" s="10">
        <f t="shared" si="30"/>
        <v>0</v>
      </c>
      <c r="BQ68" s="10">
        <f t="shared" si="30"/>
        <v>0</v>
      </c>
      <c r="BR68" s="10">
        <f t="shared" si="30"/>
        <v>0</v>
      </c>
      <c r="BS68" s="10">
        <f t="shared" si="29"/>
        <v>0</v>
      </c>
      <c r="BT68" s="10">
        <f t="shared" si="29"/>
        <v>0</v>
      </c>
      <c r="BU68" s="10">
        <f t="shared" si="29"/>
        <v>0</v>
      </c>
      <c r="BV68" s="10">
        <f t="shared" si="29"/>
        <v>0</v>
      </c>
      <c r="BW68" s="10">
        <f t="shared" si="29"/>
        <v>0</v>
      </c>
      <c r="BX68" s="10">
        <f t="shared" si="29"/>
        <v>0</v>
      </c>
      <c r="BY68" s="10">
        <f t="shared" si="29"/>
        <v>0</v>
      </c>
      <c r="BZ68" s="10">
        <f t="shared" si="29"/>
        <v>0</v>
      </c>
    </row>
    <row r="69" spans="1:78">
      <c r="A69">
        <f>Grades!A69</f>
        <v>0</v>
      </c>
      <c r="B69">
        <f>Grades!B69</f>
        <v>0</v>
      </c>
      <c r="C69">
        <f>Grades!C69</f>
        <v>0</v>
      </c>
      <c r="D69" s="9">
        <f t="shared" si="8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9"/>
        <v>0</v>
      </c>
      <c r="AC69" s="10">
        <f t="shared" si="10"/>
        <v>0</v>
      </c>
      <c r="AD69" s="10">
        <f t="shared" si="11"/>
        <v>0</v>
      </c>
      <c r="AE69" s="10">
        <f t="shared" si="12"/>
        <v>0</v>
      </c>
      <c r="AF69" s="10">
        <f t="shared" si="13"/>
        <v>0</v>
      </c>
      <c r="AG69" s="10">
        <f t="shared" si="14"/>
        <v>0</v>
      </c>
      <c r="AH69" s="10">
        <f t="shared" si="15"/>
        <v>0</v>
      </c>
      <c r="AI69" s="10">
        <f t="shared" si="16"/>
        <v>0</v>
      </c>
      <c r="AJ69" s="10">
        <f t="shared" si="17"/>
        <v>0</v>
      </c>
      <c r="AK69" s="10">
        <f t="shared" si="18"/>
        <v>0</v>
      </c>
      <c r="AL69" s="10">
        <f t="shared" si="19"/>
        <v>0</v>
      </c>
      <c r="AM69" s="10">
        <f t="shared" si="20"/>
        <v>0</v>
      </c>
      <c r="BC69" s="10">
        <f t="shared" si="30"/>
        <v>0</v>
      </c>
      <c r="BD69" s="10">
        <f t="shared" si="30"/>
        <v>0</v>
      </c>
      <c r="BE69" s="10">
        <f t="shared" si="30"/>
        <v>0</v>
      </c>
      <c r="BF69" s="10">
        <f t="shared" si="30"/>
        <v>0</v>
      </c>
      <c r="BG69" s="10">
        <f t="shared" si="30"/>
        <v>0</v>
      </c>
      <c r="BH69" s="10">
        <f t="shared" si="30"/>
        <v>0</v>
      </c>
      <c r="BI69" s="10">
        <f t="shared" si="30"/>
        <v>0</v>
      </c>
      <c r="BJ69" s="10">
        <f t="shared" si="30"/>
        <v>0</v>
      </c>
      <c r="BK69" s="10">
        <f t="shared" si="30"/>
        <v>0</v>
      </c>
      <c r="BL69" s="10">
        <f t="shared" si="30"/>
        <v>0</v>
      </c>
      <c r="BM69" s="10">
        <f t="shared" si="30"/>
        <v>0</v>
      </c>
      <c r="BN69" s="10">
        <f t="shared" si="30"/>
        <v>0</v>
      </c>
      <c r="BO69" s="10">
        <f t="shared" si="30"/>
        <v>0</v>
      </c>
      <c r="BP69" s="10">
        <f t="shared" si="30"/>
        <v>0</v>
      </c>
      <c r="BQ69" s="10">
        <f t="shared" si="30"/>
        <v>0</v>
      </c>
      <c r="BR69" s="10">
        <f t="shared" si="30"/>
        <v>0</v>
      </c>
      <c r="BS69" s="10">
        <f t="shared" si="29"/>
        <v>0</v>
      </c>
      <c r="BT69" s="10">
        <f t="shared" si="29"/>
        <v>0</v>
      </c>
      <c r="BU69" s="10">
        <f t="shared" si="29"/>
        <v>0</v>
      </c>
      <c r="BV69" s="10">
        <f t="shared" si="29"/>
        <v>0</v>
      </c>
      <c r="BW69" s="10">
        <f t="shared" si="29"/>
        <v>0</v>
      </c>
      <c r="BX69" s="10">
        <f t="shared" si="29"/>
        <v>0</v>
      </c>
      <c r="BY69" s="10">
        <f t="shared" si="29"/>
        <v>0</v>
      </c>
      <c r="BZ69" s="10">
        <f t="shared" si="29"/>
        <v>0</v>
      </c>
    </row>
    <row r="70" spans="1:78">
      <c r="A70">
        <f>Grades!A70</f>
        <v>0</v>
      </c>
      <c r="B70">
        <f>Grades!B70</f>
        <v>0</v>
      </c>
      <c r="C70">
        <f>Grades!C70</f>
        <v>0</v>
      </c>
      <c r="D70" s="9">
        <f t="shared" si="8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9"/>
        <v>0</v>
      </c>
      <c r="AC70" s="10">
        <f t="shared" si="10"/>
        <v>0</v>
      </c>
      <c r="AD70" s="10">
        <f t="shared" si="11"/>
        <v>0</v>
      </c>
      <c r="AE70" s="10">
        <f t="shared" si="12"/>
        <v>0</v>
      </c>
      <c r="AF70" s="10">
        <f t="shared" si="13"/>
        <v>0</v>
      </c>
      <c r="AG70" s="10">
        <f t="shared" si="14"/>
        <v>0</v>
      </c>
      <c r="AH70" s="10">
        <f t="shared" si="15"/>
        <v>0</v>
      </c>
      <c r="AI70" s="10">
        <f t="shared" si="16"/>
        <v>0</v>
      </c>
      <c r="AJ70" s="10">
        <f t="shared" si="17"/>
        <v>0</v>
      </c>
      <c r="AK70" s="10">
        <f t="shared" si="18"/>
        <v>0</v>
      </c>
      <c r="AL70" s="10">
        <f t="shared" si="19"/>
        <v>0</v>
      </c>
      <c r="AM70" s="10">
        <f t="shared" si="20"/>
        <v>0</v>
      </c>
      <c r="BC70" s="10">
        <f t="shared" si="30"/>
        <v>0</v>
      </c>
      <c r="BD70" s="10">
        <f t="shared" si="30"/>
        <v>0</v>
      </c>
      <c r="BE70" s="10">
        <f t="shared" si="30"/>
        <v>0</v>
      </c>
      <c r="BF70" s="10">
        <f t="shared" si="30"/>
        <v>0</v>
      </c>
      <c r="BG70" s="10">
        <f t="shared" si="30"/>
        <v>0</v>
      </c>
      <c r="BH70" s="10">
        <f t="shared" si="30"/>
        <v>0</v>
      </c>
      <c r="BI70" s="10">
        <f t="shared" si="30"/>
        <v>0</v>
      </c>
      <c r="BJ70" s="10">
        <f t="shared" si="30"/>
        <v>0</v>
      </c>
      <c r="BK70" s="10">
        <f t="shared" si="30"/>
        <v>0</v>
      </c>
      <c r="BL70" s="10">
        <f t="shared" si="30"/>
        <v>0</v>
      </c>
      <c r="BM70" s="10">
        <f t="shared" si="30"/>
        <v>0</v>
      </c>
      <c r="BN70" s="10">
        <f t="shared" si="30"/>
        <v>0</v>
      </c>
      <c r="BO70" s="10">
        <f t="shared" si="30"/>
        <v>0</v>
      </c>
      <c r="BP70" s="10">
        <f t="shared" si="30"/>
        <v>0</v>
      </c>
      <c r="BQ70" s="10">
        <f t="shared" si="30"/>
        <v>0</v>
      </c>
      <c r="BR70" s="10">
        <f t="shared" si="30"/>
        <v>0</v>
      </c>
      <c r="BS70" s="10">
        <f t="shared" si="29"/>
        <v>0</v>
      </c>
      <c r="BT70" s="10">
        <f t="shared" si="29"/>
        <v>0</v>
      </c>
      <c r="BU70" s="10">
        <f t="shared" si="29"/>
        <v>0</v>
      </c>
      <c r="BV70" s="10">
        <f t="shared" si="29"/>
        <v>0</v>
      </c>
      <c r="BW70" s="10">
        <f t="shared" si="29"/>
        <v>0</v>
      </c>
      <c r="BX70" s="10">
        <f t="shared" si="29"/>
        <v>0</v>
      </c>
      <c r="BY70" s="10">
        <f t="shared" si="29"/>
        <v>0</v>
      </c>
      <c r="BZ70" s="10">
        <f t="shared" si="29"/>
        <v>0</v>
      </c>
    </row>
    <row r="71" spans="1:78">
      <c r="A71">
        <f>Grades!A71</f>
        <v>0</v>
      </c>
      <c r="B71">
        <f>Grades!B71</f>
        <v>0</v>
      </c>
      <c r="C71">
        <f>Grades!C71</f>
        <v>0</v>
      </c>
      <c r="D71" s="9">
        <f t="shared" si="8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9"/>
        <v>0</v>
      </c>
      <c r="AC71" s="10">
        <f t="shared" si="10"/>
        <v>0</v>
      </c>
      <c r="AD71" s="10">
        <f t="shared" si="11"/>
        <v>0</v>
      </c>
      <c r="AE71" s="10">
        <f t="shared" si="12"/>
        <v>0</v>
      </c>
      <c r="AF71" s="10">
        <f t="shared" si="13"/>
        <v>0</v>
      </c>
      <c r="AG71" s="10">
        <f t="shared" si="14"/>
        <v>0</v>
      </c>
      <c r="AH71" s="10">
        <f t="shared" si="15"/>
        <v>0</v>
      </c>
      <c r="AI71" s="10">
        <f t="shared" si="16"/>
        <v>0</v>
      </c>
      <c r="AJ71" s="10">
        <f t="shared" si="17"/>
        <v>0</v>
      </c>
      <c r="AK71" s="10">
        <f t="shared" si="18"/>
        <v>0</v>
      </c>
      <c r="AL71" s="10">
        <f t="shared" si="19"/>
        <v>0</v>
      </c>
      <c r="AM71" s="10">
        <f t="shared" si="20"/>
        <v>0</v>
      </c>
      <c r="BC71" s="10">
        <f t="shared" si="30"/>
        <v>0</v>
      </c>
      <c r="BD71" s="10">
        <f t="shared" si="30"/>
        <v>0</v>
      </c>
      <c r="BE71" s="10">
        <f t="shared" si="30"/>
        <v>0</v>
      </c>
      <c r="BF71" s="10">
        <f t="shared" si="30"/>
        <v>0</v>
      </c>
      <c r="BG71" s="10">
        <f t="shared" si="30"/>
        <v>0</v>
      </c>
      <c r="BH71" s="10">
        <f t="shared" si="30"/>
        <v>0</v>
      </c>
      <c r="BI71" s="10">
        <f t="shared" si="30"/>
        <v>0</v>
      </c>
      <c r="BJ71" s="10">
        <f t="shared" si="30"/>
        <v>0</v>
      </c>
      <c r="BK71" s="10">
        <f t="shared" si="30"/>
        <v>0</v>
      </c>
      <c r="BL71" s="10">
        <f t="shared" si="30"/>
        <v>0</v>
      </c>
      <c r="BM71" s="10">
        <f t="shared" si="30"/>
        <v>0</v>
      </c>
      <c r="BN71" s="10">
        <f t="shared" si="30"/>
        <v>0</v>
      </c>
      <c r="BO71" s="10">
        <f t="shared" si="30"/>
        <v>0</v>
      </c>
      <c r="BP71" s="10">
        <f t="shared" si="30"/>
        <v>0</v>
      </c>
      <c r="BQ71" s="10">
        <f t="shared" si="30"/>
        <v>0</v>
      </c>
      <c r="BR71" s="10">
        <f t="shared" si="30"/>
        <v>0</v>
      </c>
      <c r="BS71" s="10">
        <f t="shared" si="29"/>
        <v>0</v>
      </c>
      <c r="BT71" s="10">
        <f t="shared" si="29"/>
        <v>0</v>
      </c>
      <c r="BU71" s="10">
        <f t="shared" si="29"/>
        <v>0</v>
      </c>
      <c r="BV71" s="10">
        <f t="shared" si="29"/>
        <v>0</v>
      </c>
      <c r="BW71" s="10">
        <f t="shared" si="29"/>
        <v>0</v>
      </c>
      <c r="BX71" s="10">
        <f t="shared" si="29"/>
        <v>0</v>
      </c>
      <c r="BY71" s="10">
        <f t="shared" si="29"/>
        <v>0</v>
      </c>
      <c r="BZ71" s="10">
        <f t="shared" si="29"/>
        <v>0</v>
      </c>
    </row>
    <row r="72" spans="1:78">
      <c r="A72">
        <f>Grades!A72</f>
        <v>0</v>
      </c>
      <c r="B72">
        <f>Grades!B72</f>
        <v>0</v>
      </c>
      <c r="C72">
        <f>Grades!C72</f>
        <v>0</v>
      </c>
      <c r="D72" s="9">
        <f t="shared" si="8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9"/>
        <v>0</v>
      </c>
      <c r="AC72" s="10">
        <f t="shared" si="10"/>
        <v>0</v>
      </c>
      <c r="AD72" s="10">
        <f t="shared" si="11"/>
        <v>0</v>
      </c>
      <c r="AE72" s="10">
        <f t="shared" si="12"/>
        <v>0</v>
      </c>
      <c r="AF72" s="10">
        <f t="shared" si="13"/>
        <v>0</v>
      </c>
      <c r="AG72" s="10">
        <f t="shared" si="14"/>
        <v>0</v>
      </c>
      <c r="AH72" s="10">
        <f t="shared" si="15"/>
        <v>0</v>
      </c>
      <c r="AI72" s="10">
        <f t="shared" si="16"/>
        <v>0</v>
      </c>
      <c r="AJ72" s="10">
        <f t="shared" si="17"/>
        <v>0</v>
      </c>
      <c r="AK72" s="10">
        <f t="shared" si="18"/>
        <v>0</v>
      </c>
      <c r="AL72" s="10">
        <f t="shared" si="19"/>
        <v>0</v>
      </c>
      <c r="AM72" s="10">
        <f t="shared" si="20"/>
        <v>0</v>
      </c>
      <c r="BC72" s="10">
        <f t="shared" si="30"/>
        <v>0</v>
      </c>
      <c r="BD72" s="10">
        <f t="shared" si="30"/>
        <v>0</v>
      </c>
      <c r="BE72" s="10">
        <f t="shared" si="30"/>
        <v>0</v>
      </c>
      <c r="BF72" s="10">
        <f t="shared" si="30"/>
        <v>0</v>
      </c>
      <c r="BG72" s="10">
        <f t="shared" si="30"/>
        <v>0</v>
      </c>
      <c r="BH72" s="10">
        <f t="shared" si="30"/>
        <v>0</v>
      </c>
      <c r="BI72" s="10">
        <f t="shared" si="30"/>
        <v>0</v>
      </c>
      <c r="BJ72" s="10">
        <f t="shared" si="30"/>
        <v>0</v>
      </c>
      <c r="BK72" s="10">
        <f t="shared" si="30"/>
        <v>0</v>
      </c>
      <c r="BL72" s="10">
        <f t="shared" si="30"/>
        <v>0</v>
      </c>
      <c r="BM72" s="10">
        <f t="shared" si="30"/>
        <v>0</v>
      </c>
      <c r="BN72" s="10">
        <f t="shared" si="30"/>
        <v>0</v>
      </c>
      <c r="BO72" s="10">
        <f t="shared" si="30"/>
        <v>0</v>
      </c>
      <c r="BP72" s="10">
        <f t="shared" si="30"/>
        <v>0</v>
      </c>
      <c r="BQ72" s="10">
        <f t="shared" si="30"/>
        <v>0</v>
      </c>
      <c r="BR72" s="10">
        <f t="shared" si="30"/>
        <v>0</v>
      </c>
      <c r="BS72" s="10">
        <f t="shared" si="29"/>
        <v>0</v>
      </c>
      <c r="BT72" s="10">
        <f t="shared" si="29"/>
        <v>0</v>
      </c>
      <c r="BU72" s="10">
        <f t="shared" si="29"/>
        <v>0</v>
      </c>
      <c r="BV72" s="10">
        <f t="shared" si="29"/>
        <v>0</v>
      </c>
      <c r="BW72" s="10">
        <f t="shared" si="29"/>
        <v>0</v>
      </c>
      <c r="BX72" s="10">
        <f t="shared" si="29"/>
        <v>0</v>
      </c>
      <c r="BY72" s="10">
        <f t="shared" si="29"/>
        <v>0</v>
      </c>
      <c r="BZ72" s="10">
        <f t="shared" si="29"/>
        <v>0</v>
      </c>
    </row>
    <row r="73" spans="1:78">
      <c r="A73">
        <f>Grades!A73</f>
        <v>0</v>
      </c>
      <c r="B73">
        <f>Grades!B73</f>
        <v>0</v>
      </c>
      <c r="C73">
        <f>Grades!C73</f>
        <v>0</v>
      </c>
      <c r="D73" s="9">
        <f t="shared" si="8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9"/>
        <v>0</v>
      </c>
      <c r="AC73" s="10">
        <f t="shared" si="10"/>
        <v>0</v>
      </c>
      <c r="AD73" s="10">
        <f t="shared" si="11"/>
        <v>0</v>
      </c>
      <c r="AE73" s="10">
        <f t="shared" si="12"/>
        <v>0</v>
      </c>
      <c r="AF73" s="10">
        <f t="shared" si="13"/>
        <v>0</v>
      </c>
      <c r="AG73" s="10">
        <f t="shared" si="14"/>
        <v>0</v>
      </c>
      <c r="AH73" s="10">
        <f t="shared" si="15"/>
        <v>0</v>
      </c>
      <c r="AI73" s="10">
        <f t="shared" si="16"/>
        <v>0</v>
      </c>
      <c r="AJ73" s="10">
        <f t="shared" si="17"/>
        <v>0</v>
      </c>
      <c r="AK73" s="10">
        <f t="shared" si="18"/>
        <v>0</v>
      </c>
      <c r="AL73" s="10">
        <f t="shared" si="19"/>
        <v>0</v>
      </c>
      <c r="AM73" s="10">
        <f t="shared" si="20"/>
        <v>0</v>
      </c>
      <c r="BC73" s="10">
        <f t="shared" si="30"/>
        <v>0</v>
      </c>
      <c r="BD73" s="10">
        <f t="shared" si="30"/>
        <v>0</v>
      </c>
      <c r="BE73" s="10">
        <f t="shared" si="30"/>
        <v>0</v>
      </c>
      <c r="BF73" s="10">
        <f t="shared" si="30"/>
        <v>0</v>
      </c>
      <c r="BG73" s="10">
        <f t="shared" si="30"/>
        <v>0</v>
      </c>
      <c r="BH73" s="10">
        <f t="shared" si="30"/>
        <v>0</v>
      </c>
      <c r="BI73" s="10">
        <f t="shared" si="30"/>
        <v>0</v>
      </c>
      <c r="BJ73" s="10">
        <f t="shared" si="30"/>
        <v>0</v>
      </c>
      <c r="BK73" s="10">
        <f t="shared" si="30"/>
        <v>0</v>
      </c>
      <c r="BL73" s="10">
        <f t="shared" si="30"/>
        <v>0</v>
      </c>
      <c r="BM73" s="10">
        <f t="shared" si="30"/>
        <v>0</v>
      </c>
      <c r="BN73" s="10">
        <f t="shared" si="30"/>
        <v>0</v>
      </c>
      <c r="BO73" s="10">
        <f t="shared" si="30"/>
        <v>0</v>
      </c>
      <c r="BP73" s="10">
        <f t="shared" si="30"/>
        <v>0</v>
      </c>
      <c r="BQ73" s="10">
        <f t="shared" si="30"/>
        <v>0</v>
      </c>
      <c r="BR73" s="10">
        <f t="shared" si="30"/>
        <v>0</v>
      </c>
      <c r="BS73" s="10">
        <f t="shared" si="29"/>
        <v>0</v>
      </c>
      <c r="BT73" s="10">
        <f t="shared" si="29"/>
        <v>0</v>
      </c>
      <c r="BU73" s="10">
        <f t="shared" si="29"/>
        <v>0</v>
      </c>
      <c r="BV73" s="10">
        <f t="shared" si="29"/>
        <v>0</v>
      </c>
      <c r="BW73" s="10">
        <f t="shared" si="29"/>
        <v>0</v>
      </c>
      <c r="BX73" s="10">
        <f t="shared" si="29"/>
        <v>0</v>
      </c>
      <c r="BY73" s="10">
        <f t="shared" si="29"/>
        <v>0</v>
      </c>
      <c r="BZ73" s="10">
        <f t="shared" si="29"/>
        <v>0</v>
      </c>
    </row>
    <row r="74" spans="1:78">
      <c r="A74">
        <f>Grades!A74</f>
        <v>0</v>
      </c>
      <c r="B74">
        <f>Grades!B74</f>
        <v>0</v>
      </c>
      <c r="C74">
        <f>Grades!C74</f>
        <v>0</v>
      </c>
      <c r="D74" s="9">
        <f t="shared" si="8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9"/>
        <v>0</v>
      </c>
      <c r="AC74" s="10">
        <f t="shared" si="10"/>
        <v>0</v>
      </c>
      <c r="AD74" s="10">
        <f t="shared" si="11"/>
        <v>0</v>
      </c>
      <c r="AE74" s="10">
        <f t="shared" si="12"/>
        <v>0</v>
      </c>
      <c r="AF74" s="10">
        <f t="shared" si="13"/>
        <v>0</v>
      </c>
      <c r="AG74" s="10">
        <f t="shared" si="14"/>
        <v>0</v>
      </c>
      <c r="AH74" s="10">
        <f t="shared" si="15"/>
        <v>0</v>
      </c>
      <c r="AI74" s="10">
        <f t="shared" si="16"/>
        <v>0</v>
      </c>
      <c r="AJ74" s="10">
        <f t="shared" si="17"/>
        <v>0</v>
      </c>
      <c r="AK74" s="10">
        <f t="shared" si="18"/>
        <v>0</v>
      </c>
      <c r="AL74" s="10">
        <f t="shared" si="19"/>
        <v>0</v>
      </c>
      <c r="AM74" s="10">
        <f t="shared" si="20"/>
        <v>0</v>
      </c>
      <c r="BC74" s="10">
        <f t="shared" si="30"/>
        <v>0</v>
      </c>
      <c r="BD74" s="10">
        <f t="shared" si="30"/>
        <v>0</v>
      </c>
      <c r="BE74" s="10">
        <f t="shared" si="30"/>
        <v>0</v>
      </c>
      <c r="BF74" s="10">
        <f t="shared" si="30"/>
        <v>0</v>
      </c>
      <c r="BG74" s="10">
        <f t="shared" si="30"/>
        <v>0</v>
      </c>
      <c r="BH74" s="10">
        <f t="shared" si="30"/>
        <v>0</v>
      </c>
      <c r="BI74" s="10">
        <f t="shared" si="30"/>
        <v>0</v>
      </c>
      <c r="BJ74" s="10">
        <f t="shared" si="30"/>
        <v>0</v>
      </c>
      <c r="BK74" s="10">
        <f t="shared" si="30"/>
        <v>0</v>
      </c>
      <c r="BL74" s="10">
        <f t="shared" si="30"/>
        <v>0</v>
      </c>
      <c r="BM74" s="10">
        <f t="shared" si="30"/>
        <v>0</v>
      </c>
      <c r="BN74" s="10">
        <f t="shared" si="30"/>
        <v>0</v>
      </c>
      <c r="BO74" s="10">
        <f t="shared" si="30"/>
        <v>0</v>
      </c>
      <c r="BP74" s="10">
        <f t="shared" si="30"/>
        <v>0</v>
      </c>
      <c r="BQ74" s="10">
        <f t="shared" si="30"/>
        <v>0</v>
      </c>
      <c r="BR74" s="10">
        <f t="shared" si="30"/>
        <v>0</v>
      </c>
      <c r="BS74" s="10">
        <f t="shared" si="29"/>
        <v>0</v>
      </c>
      <c r="BT74" s="10">
        <f t="shared" si="29"/>
        <v>0</v>
      </c>
      <c r="BU74" s="10">
        <f t="shared" si="29"/>
        <v>0</v>
      </c>
      <c r="BV74" s="10">
        <f t="shared" si="29"/>
        <v>0</v>
      </c>
      <c r="BW74" s="10">
        <f t="shared" si="29"/>
        <v>0</v>
      </c>
      <c r="BX74" s="10">
        <f t="shared" si="29"/>
        <v>0</v>
      </c>
      <c r="BY74" s="10">
        <f t="shared" si="29"/>
        <v>0</v>
      </c>
      <c r="BZ74" s="10">
        <f t="shared" si="29"/>
        <v>0</v>
      </c>
    </row>
    <row r="75" spans="1:78">
      <c r="A75">
        <f>Grades!A75</f>
        <v>0</v>
      </c>
      <c r="B75">
        <f>Grades!B75</f>
        <v>0</v>
      </c>
      <c r="C75">
        <f>Grades!C75</f>
        <v>0</v>
      </c>
      <c r="D75" s="9">
        <f t="shared" si="8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9"/>
        <v>0</v>
      </c>
      <c r="AC75" s="10">
        <f t="shared" si="10"/>
        <v>0</v>
      </c>
      <c r="AD75" s="10">
        <f t="shared" si="11"/>
        <v>0</v>
      </c>
      <c r="AE75" s="10">
        <f t="shared" si="12"/>
        <v>0</v>
      </c>
      <c r="AF75" s="10">
        <f t="shared" si="13"/>
        <v>0</v>
      </c>
      <c r="AG75" s="10">
        <f t="shared" si="14"/>
        <v>0</v>
      </c>
      <c r="AH75" s="10">
        <f t="shared" si="15"/>
        <v>0</v>
      </c>
      <c r="AI75" s="10">
        <f t="shared" si="16"/>
        <v>0</v>
      </c>
      <c r="AJ75" s="10">
        <f t="shared" si="17"/>
        <v>0</v>
      </c>
      <c r="AK75" s="10">
        <f t="shared" si="18"/>
        <v>0</v>
      </c>
      <c r="AL75" s="10">
        <f t="shared" si="19"/>
        <v>0</v>
      </c>
      <c r="AM75" s="10">
        <f t="shared" si="20"/>
        <v>0</v>
      </c>
      <c r="BC75" s="10">
        <f t="shared" si="30"/>
        <v>0</v>
      </c>
      <c r="BD75" s="10">
        <f t="shared" si="30"/>
        <v>0</v>
      </c>
      <c r="BE75" s="10">
        <f t="shared" si="30"/>
        <v>0</v>
      </c>
      <c r="BF75" s="10">
        <f t="shared" si="30"/>
        <v>0</v>
      </c>
      <c r="BG75" s="10">
        <f t="shared" si="30"/>
        <v>0</v>
      </c>
      <c r="BH75" s="10">
        <f t="shared" si="30"/>
        <v>0</v>
      </c>
      <c r="BI75" s="10">
        <f t="shared" si="30"/>
        <v>0</v>
      </c>
      <c r="BJ75" s="10">
        <f t="shared" si="30"/>
        <v>0</v>
      </c>
      <c r="BK75" s="10">
        <f t="shared" si="30"/>
        <v>0</v>
      </c>
      <c r="BL75" s="10">
        <f t="shared" si="30"/>
        <v>0</v>
      </c>
      <c r="BM75" s="10">
        <f t="shared" si="30"/>
        <v>0</v>
      </c>
      <c r="BN75" s="10">
        <f t="shared" si="30"/>
        <v>0</v>
      </c>
      <c r="BO75" s="10">
        <f t="shared" si="30"/>
        <v>0</v>
      </c>
      <c r="BP75" s="10">
        <f t="shared" si="30"/>
        <v>0</v>
      </c>
      <c r="BQ75" s="10">
        <f t="shared" si="30"/>
        <v>0</v>
      </c>
      <c r="BR75" s="10">
        <f t="shared" ref="BR75:BZ90" si="31">IF(BR$7&gt;0,SUMIF($E$8:$Z$8,BR$6,$E75:$Z75)/BR$7,0)</f>
        <v>0</v>
      </c>
      <c r="BS75" s="10">
        <f t="shared" si="31"/>
        <v>0</v>
      </c>
      <c r="BT75" s="10">
        <f t="shared" si="31"/>
        <v>0</v>
      </c>
      <c r="BU75" s="10">
        <f t="shared" si="31"/>
        <v>0</v>
      </c>
      <c r="BV75" s="10">
        <f t="shared" si="31"/>
        <v>0</v>
      </c>
      <c r="BW75" s="10">
        <f t="shared" si="31"/>
        <v>0</v>
      </c>
      <c r="BX75" s="10">
        <f t="shared" si="31"/>
        <v>0</v>
      </c>
      <c r="BY75" s="10">
        <f t="shared" si="31"/>
        <v>0</v>
      </c>
      <c r="BZ75" s="10">
        <f t="shared" si="31"/>
        <v>0</v>
      </c>
    </row>
    <row r="76" spans="1:78">
      <c r="A76">
        <f>Grades!A76</f>
        <v>0</v>
      </c>
      <c r="B76">
        <f>Grades!B76</f>
        <v>0</v>
      </c>
      <c r="C76">
        <f>Grades!C76</f>
        <v>0</v>
      </c>
      <c r="D76" s="9">
        <f t="shared" ref="D76:D139" si="32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3">IF(AB$7&gt;0,SUMIF($E$9:$Z$9,"3.1.1 ",$E76:$Z76)/AB$7,0)</f>
        <v>0</v>
      </c>
      <c r="AC76" s="10">
        <f t="shared" ref="AC76:AC139" si="34">IF(AC$7&gt;0,SUMIF($E$9:$Z$9,"3.1.2 ",$E76:$Z76)/AC$7,0)</f>
        <v>0</v>
      </c>
      <c r="AD76" s="10">
        <f t="shared" ref="AD76:AD139" si="35">IF(AD$7&gt;0,SUMIF($E$9:$Z$9,"3.1.3 ",$E76:$Z76)/AD$7,0)</f>
        <v>0</v>
      </c>
      <c r="AE76" s="10">
        <f t="shared" ref="AE76:AE139" si="36">IF(AE$7&gt;0,SUMIF($E$9:$Z$9,"3.1.4 ",$E76:$Z76)/AE$7,0)</f>
        <v>0</v>
      </c>
      <c r="AF76" s="10">
        <f t="shared" ref="AF76:AF139" si="37">IF(AF$7&gt;0,SUMIF($E$9:$Z$9,"3.1.5 ",$E76:$Z76)/AF$7,0)</f>
        <v>0</v>
      </c>
      <c r="AG76" s="10">
        <f t="shared" ref="AG76:AG139" si="38">IF(AG$7&gt;0,SUMIF($E$9:$Z$9,"3.1.6 ",$E76:$Z76)/AG$7,0)</f>
        <v>0</v>
      </c>
      <c r="AH76" s="10">
        <f t="shared" ref="AH76:AH139" si="39">IF(AH$7&gt;0,SUMIF($E$9:$Z$9,"3.1.7 ",$E76:$Z76)/AH$7,0)</f>
        <v>0</v>
      </c>
      <c r="AI76" s="10">
        <f t="shared" ref="AI76:AI139" si="40">IF(AI$7&gt;0,SUMIF($E$9:$Z$9,"3.1.8 ",$E76:$Z76)/AI$7,0)</f>
        <v>0</v>
      </c>
      <c r="AJ76" s="10">
        <f t="shared" ref="AJ76:AJ139" si="41">IF(AJ$7&gt;0,SUMIF($E$9:$Z$9,"3.1.9 ",$E76:$Z76)/AJ$7,0)</f>
        <v>0</v>
      </c>
      <c r="AK76" s="10">
        <f t="shared" ref="AK76:AK139" si="42">IF(AK$7&gt;0,SUMIF($E$9:$Z$9,"3.1.10",$E76:$Z76)/AK$7,0)</f>
        <v>0</v>
      </c>
      <c r="AL76" s="10">
        <f t="shared" ref="AL76:AL139" si="43">IF(AL$7&gt;0,SUMIF($E$9:$Z$9,"3.1.11",$E76:$Z76)/AL$7,0)</f>
        <v>0</v>
      </c>
      <c r="AM76" s="10">
        <f t="shared" ref="AM76:AM139" si="44">IF(AM$7&gt;0,SUMIF($E$9:$Z$9,"3.1.12",$E76:$Z76)/AM$7,0)</f>
        <v>0</v>
      </c>
      <c r="BC76" s="10">
        <f t="shared" ref="BC76:BR91" si="45">IF(BC$7&gt;0,SUMIF($E$8:$Z$8,BC$6,$E76:$Z76)/BC$7,0)</f>
        <v>0</v>
      </c>
      <c r="BD76" s="10">
        <f t="shared" si="45"/>
        <v>0</v>
      </c>
      <c r="BE76" s="10">
        <f t="shared" si="45"/>
        <v>0</v>
      </c>
      <c r="BF76" s="10">
        <f t="shared" si="45"/>
        <v>0</v>
      </c>
      <c r="BG76" s="10">
        <f t="shared" si="45"/>
        <v>0</v>
      </c>
      <c r="BH76" s="10">
        <f t="shared" si="45"/>
        <v>0</v>
      </c>
      <c r="BI76" s="10">
        <f t="shared" si="45"/>
        <v>0</v>
      </c>
      <c r="BJ76" s="10">
        <f t="shared" si="45"/>
        <v>0</v>
      </c>
      <c r="BK76" s="10">
        <f t="shared" si="45"/>
        <v>0</v>
      </c>
      <c r="BL76" s="10">
        <f t="shared" si="45"/>
        <v>0</v>
      </c>
      <c r="BM76" s="10">
        <f t="shared" si="45"/>
        <v>0</v>
      </c>
      <c r="BN76" s="10">
        <f t="shared" si="45"/>
        <v>0</v>
      </c>
      <c r="BO76" s="10">
        <f t="shared" si="45"/>
        <v>0</v>
      </c>
      <c r="BP76" s="10">
        <f t="shared" si="45"/>
        <v>0</v>
      </c>
      <c r="BQ76" s="10">
        <f t="shared" si="45"/>
        <v>0</v>
      </c>
      <c r="BR76" s="10">
        <f t="shared" si="45"/>
        <v>0</v>
      </c>
      <c r="BS76" s="10">
        <f t="shared" si="31"/>
        <v>0</v>
      </c>
      <c r="BT76" s="10">
        <f t="shared" si="31"/>
        <v>0</v>
      </c>
      <c r="BU76" s="10">
        <f t="shared" si="31"/>
        <v>0</v>
      </c>
      <c r="BV76" s="10">
        <f t="shared" si="31"/>
        <v>0</v>
      </c>
      <c r="BW76" s="10">
        <f t="shared" si="31"/>
        <v>0</v>
      </c>
      <c r="BX76" s="10">
        <f t="shared" si="31"/>
        <v>0</v>
      </c>
      <c r="BY76" s="10">
        <f t="shared" si="31"/>
        <v>0</v>
      </c>
      <c r="BZ76" s="10">
        <f t="shared" si="31"/>
        <v>0</v>
      </c>
    </row>
    <row r="77" spans="1:78">
      <c r="A77">
        <f>Grades!A77</f>
        <v>0</v>
      </c>
      <c r="B77">
        <f>Grades!B77</f>
        <v>0</v>
      </c>
      <c r="C77">
        <f>Grades!C77</f>
        <v>0</v>
      </c>
      <c r="D77" s="9">
        <f t="shared" si="32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3"/>
        <v>0</v>
      </c>
      <c r="AC77" s="10">
        <f t="shared" si="34"/>
        <v>0</v>
      </c>
      <c r="AD77" s="10">
        <f t="shared" si="35"/>
        <v>0</v>
      </c>
      <c r="AE77" s="10">
        <f t="shared" si="36"/>
        <v>0</v>
      </c>
      <c r="AF77" s="10">
        <f t="shared" si="37"/>
        <v>0</v>
      </c>
      <c r="AG77" s="10">
        <f t="shared" si="38"/>
        <v>0</v>
      </c>
      <c r="AH77" s="10">
        <f t="shared" si="39"/>
        <v>0</v>
      </c>
      <c r="AI77" s="10">
        <f t="shared" si="40"/>
        <v>0</v>
      </c>
      <c r="AJ77" s="10">
        <f t="shared" si="41"/>
        <v>0</v>
      </c>
      <c r="AK77" s="10">
        <f t="shared" si="42"/>
        <v>0</v>
      </c>
      <c r="AL77" s="10">
        <f t="shared" si="43"/>
        <v>0</v>
      </c>
      <c r="AM77" s="10">
        <f t="shared" si="44"/>
        <v>0</v>
      </c>
      <c r="BC77" s="10">
        <f t="shared" si="45"/>
        <v>0</v>
      </c>
      <c r="BD77" s="10">
        <f t="shared" si="45"/>
        <v>0</v>
      </c>
      <c r="BE77" s="10">
        <f t="shared" si="45"/>
        <v>0</v>
      </c>
      <c r="BF77" s="10">
        <f t="shared" si="45"/>
        <v>0</v>
      </c>
      <c r="BG77" s="10">
        <f t="shared" si="45"/>
        <v>0</v>
      </c>
      <c r="BH77" s="10">
        <f t="shared" si="45"/>
        <v>0</v>
      </c>
      <c r="BI77" s="10">
        <f t="shared" si="45"/>
        <v>0</v>
      </c>
      <c r="BJ77" s="10">
        <f t="shared" si="45"/>
        <v>0</v>
      </c>
      <c r="BK77" s="10">
        <f t="shared" si="45"/>
        <v>0</v>
      </c>
      <c r="BL77" s="10">
        <f t="shared" si="45"/>
        <v>0</v>
      </c>
      <c r="BM77" s="10">
        <f t="shared" si="45"/>
        <v>0</v>
      </c>
      <c r="BN77" s="10">
        <f t="shared" si="45"/>
        <v>0</v>
      </c>
      <c r="BO77" s="10">
        <f t="shared" si="45"/>
        <v>0</v>
      </c>
      <c r="BP77" s="10">
        <f t="shared" si="45"/>
        <v>0</v>
      </c>
      <c r="BQ77" s="10">
        <f t="shared" si="45"/>
        <v>0</v>
      </c>
      <c r="BR77" s="10">
        <f t="shared" si="45"/>
        <v>0</v>
      </c>
      <c r="BS77" s="10">
        <f t="shared" si="31"/>
        <v>0</v>
      </c>
      <c r="BT77" s="10">
        <f t="shared" si="31"/>
        <v>0</v>
      </c>
      <c r="BU77" s="10">
        <f t="shared" si="31"/>
        <v>0</v>
      </c>
      <c r="BV77" s="10">
        <f t="shared" si="31"/>
        <v>0</v>
      </c>
      <c r="BW77" s="10">
        <f t="shared" si="31"/>
        <v>0</v>
      </c>
      <c r="BX77" s="10">
        <f t="shared" si="31"/>
        <v>0</v>
      </c>
      <c r="BY77" s="10">
        <f t="shared" si="31"/>
        <v>0</v>
      </c>
      <c r="BZ77" s="10">
        <f t="shared" si="31"/>
        <v>0</v>
      </c>
    </row>
    <row r="78" spans="1:78">
      <c r="A78">
        <f>Grades!A78</f>
        <v>0</v>
      </c>
      <c r="B78">
        <f>Grades!B78</f>
        <v>0</v>
      </c>
      <c r="C78">
        <f>Grades!C78</f>
        <v>0</v>
      </c>
      <c r="D78" s="9">
        <f t="shared" si="32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3"/>
        <v>0</v>
      </c>
      <c r="AC78" s="10">
        <f t="shared" si="34"/>
        <v>0</v>
      </c>
      <c r="AD78" s="10">
        <f t="shared" si="35"/>
        <v>0</v>
      </c>
      <c r="AE78" s="10">
        <f t="shared" si="36"/>
        <v>0</v>
      </c>
      <c r="AF78" s="10">
        <f t="shared" si="37"/>
        <v>0</v>
      </c>
      <c r="AG78" s="10">
        <f t="shared" si="38"/>
        <v>0</v>
      </c>
      <c r="AH78" s="10">
        <f t="shared" si="39"/>
        <v>0</v>
      </c>
      <c r="AI78" s="10">
        <f t="shared" si="40"/>
        <v>0</v>
      </c>
      <c r="AJ78" s="10">
        <f t="shared" si="41"/>
        <v>0</v>
      </c>
      <c r="AK78" s="10">
        <f t="shared" si="42"/>
        <v>0</v>
      </c>
      <c r="AL78" s="10">
        <f t="shared" si="43"/>
        <v>0</v>
      </c>
      <c r="AM78" s="10">
        <f t="shared" si="44"/>
        <v>0</v>
      </c>
      <c r="BC78" s="10">
        <f t="shared" si="45"/>
        <v>0</v>
      </c>
      <c r="BD78" s="10">
        <f t="shared" si="45"/>
        <v>0</v>
      </c>
      <c r="BE78" s="10">
        <f t="shared" si="45"/>
        <v>0</v>
      </c>
      <c r="BF78" s="10">
        <f t="shared" si="45"/>
        <v>0</v>
      </c>
      <c r="BG78" s="10">
        <f t="shared" si="45"/>
        <v>0</v>
      </c>
      <c r="BH78" s="10">
        <f t="shared" si="45"/>
        <v>0</v>
      </c>
      <c r="BI78" s="10">
        <f t="shared" si="45"/>
        <v>0</v>
      </c>
      <c r="BJ78" s="10">
        <f t="shared" si="45"/>
        <v>0</v>
      </c>
      <c r="BK78" s="10">
        <f t="shared" si="45"/>
        <v>0</v>
      </c>
      <c r="BL78" s="10">
        <f t="shared" si="45"/>
        <v>0</v>
      </c>
      <c r="BM78" s="10">
        <f t="shared" si="45"/>
        <v>0</v>
      </c>
      <c r="BN78" s="10">
        <f t="shared" si="45"/>
        <v>0</v>
      </c>
      <c r="BO78" s="10">
        <f t="shared" si="45"/>
        <v>0</v>
      </c>
      <c r="BP78" s="10">
        <f t="shared" si="45"/>
        <v>0</v>
      </c>
      <c r="BQ78" s="10">
        <f t="shared" si="45"/>
        <v>0</v>
      </c>
      <c r="BR78" s="10">
        <f t="shared" si="45"/>
        <v>0</v>
      </c>
      <c r="BS78" s="10">
        <f t="shared" si="31"/>
        <v>0</v>
      </c>
      <c r="BT78" s="10">
        <f t="shared" si="31"/>
        <v>0</v>
      </c>
      <c r="BU78" s="10">
        <f t="shared" si="31"/>
        <v>0</v>
      </c>
      <c r="BV78" s="10">
        <f t="shared" si="31"/>
        <v>0</v>
      </c>
      <c r="BW78" s="10">
        <f t="shared" si="31"/>
        <v>0</v>
      </c>
      <c r="BX78" s="10">
        <f t="shared" si="31"/>
        <v>0</v>
      </c>
      <c r="BY78" s="10">
        <f t="shared" si="31"/>
        <v>0</v>
      </c>
      <c r="BZ78" s="10">
        <f t="shared" si="31"/>
        <v>0</v>
      </c>
    </row>
    <row r="79" spans="1:78">
      <c r="A79">
        <f>Grades!A79</f>
        <v>0</v>
      </c>
      <c r="B79">
        <f>Grades!B79</f>
        <v>0</v>
      </c>
      <c r="C79">
        <f>Grades!C79</f>
        <v>0</v>
      </c>
      <c r="D79" s="9">
        <f t="shared" si="32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3"/>
        <v>0</v>
      </c>
      <c r="AC79" s="10">
        <f t="shared" si="34"/>
        <v>0</v>
      </c>
      <c r="AD79" s="10">
        <f t="shared" si="35"/>
        <v>0</v>
      </c>
      <c r="AE79" s="10">
        <f t="shared" si="36"/>
        <v>0</v>
      </c>
      <c r="AF79" s="10">
        <f t="shared" si="37"/>
        <v>0</v>
      </c>
      <c r="AG79" s="10">
        <f t="shared" si="38"/>
        <v>0</v>
      </c>
      <c r="AH79" s="10">
        <f t="shared" si="39"/>
        <v>0</v>
      </c>
      <c r="AI79" s="10">
        <f t="shared" si="40"/>
        <v>0</v>
      </c>
      <c r="AJ79" s="10">
        <f t="shared" si="41"/>
        <v>0</v>
      </c>
      <c r="AK79" s="10">
        <f t="shared" si="42"/>
        <v>0</v>
      </c>
      <c r="AL79" s="10">
        <f t="shared" si="43"/>
        <v>0</v>
      </c>
      <c r="AM79" s="10">
        <f t="shared" si="44"/>
        <v>0</v>
      </c>
      <c r="BC79" s="10">
        <f t="shared" si="45"/>
        <v>0</v>
      </c>
      <c r="BD79" s="10">
        <f t="shared" si="45"/>
        <v>0</v>
      </c>
      <c r="BE79" s="10">
        <f t="shared" si="45"/>
        <v>0</v>
      </c>
      <c r="BF79" s="10">
        <f t="shared" si="45"/>
        <v>0</v>
      </c>
      <c r="BG79" s="10">
        <f t="shared" si="45"/>
        <v>0</v>
      </c>
      <c r="BH79" s="10">
        <f t="shared" si="45"/>
        <v>0</v>
      </c>
      <c r="BI79" s="10">
        <f t="shared" si="45"/>
        <v>0</v>
      </c>
      <c r="BJ79" s="10">
        <f t="shared" si="45"/>
        <v>0</v>
      </c>
      <c r="BK79" s="10">
        <f t="shared" si="45"/>
        <v>0</v>
      </c>
      <c r="BL79" s="10">
        <f t="shared" si="45"/>
        <v>0</v>
      </c>
      <c r="BM79" s="10">
        <f t="shared" si="45"/>
        <v>0</v>
      </c>
      <c r="BN79" s="10">
        <f t="shared" si="45"/>
        <v>0</v>
      </c>
      <c r="BO79" s="10">
        <f t="shared" si="45"/>
        <v>0</v>
      </c>
      <c r="BP79" s="10">
        <f t="shared" si="45"/>
        <v>0</v>
      </c>
      <c r="BQ79" s="10">
        <f t="shared" si="45"/>
        <v>0</v>
      </c>
      <c r="BR79" s="10">
        <f t="shared" si="45"/>
        <v>0</v>
      </c>
      <c r="BS79" s="10">
        <f t="shared" si="31"/>
        <v>0</v>
      </c>
      <c r="BT79" s="10">
        <f t="shared" si="31"/>
        <v>0</v>
      </c>
      <c r="BU79" s="10">
        <f t="shared" si="31"/>
        <v>0</v>
      </c>
      <c r="BV79" s="10">
        <f t="shared" si="31"/>
        <v>0</v>
      </c>
      <c r="BW79" s="10">
        <f t="shared" si="31"/>
        <v>0</v>
      </c>
      <c r="BX79" s="10">
        <f t="shared" si="31"/>
        <v>0</v>
      </c>
      <c r="BY79" s="10">
        <f t="shared" si="31"/>
        <v>0</v>
      </c>
      <c r="BZ79" s="10">
        <f t="shared" si="31"/>
        <v>0</v>
      </c>
    </row>
    <row r="80" spans="1:78">
      <c r="A80">
        <f>Grades!A80</f>
        <v>0</v>
      </c>
      <c r="B80">
        <f>Grades!B80</f>
        <v>0</v>
      </c>
      <c r="C80">
        <f>Grades!C80</f>
        <v>0</v>
      </c>
      <c r="D80" s="9">
        <f t="shared" si="32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3"/>
        <v>0</v>
      </c>
      <c r="AC80" s="10">
        <f t="shared" si="34"/>
        <v>0</v>
      </c>
      <c r="AD80" s="10">
        <f t="shared" si="35"/>
        <v>0</v>
      </c>
      <c r="AE80" s="10">
        <f t="shared" si="36"/>
        <v>0</v>
      </c>
      <c r="AF80" s="10">
        <f t="shared" si="37"/>
        <v>0</v>
      </c>
      <c r="AG80" s="10">
        <f t="shared" si="38"/>
        <v>0</v>
      </c>
      <c r="AH80" s="10">
        <f t="shared" si="39"/>
        <v>0</v>
      </c>
      <c r="AI80" s="10">
        <f t="shared" si="40"/>
        <v>0</v>
      </c>
      <c r="AJ80" s="10">
        <f t="shared" si="41"/>
        <v>0</v>
      </c>
      <c r="AK80" s="10">
        <f t="shared" si="42"/>
        <v>0</v>
      </c>
      <c r="AL80" s="10">
        <f t="shared" si="43"/>
        <v>0</v>
      </c>
      <c r="AM80" s="10">
        <f t="shared" si="44"/>
        <v>0</v>
      </c>
      <c r="BC80" s="10">
        <f t="shared" si="45"/>
        <v>0</v>
      </c>
      <c r="BD80" s="10">
        <f t="shared" si="45"/>
        <v>0</v>
      </c>
      <c r="BE80" s="10">
        <f t="shared" si="45"/>
        <v>0</v>
      </c>
      <c r="BF80" s="10">
        <f t="shared" si="45"/>
        <v>0</v>
      </c>
      <c r="BG80" s="10">
        <f t="shared" si="45"/>
        <v>0</v>
      </c>
      <c r="BH80" s="10">
        <f t="shared" si="45"/>
        <v>0</v>
      </c>
      <c r="BI80" s="10">
        <f t="shared" si="45"/>
        <v>0</v>
      </c>
      <c r="BJ80" s="10">
        <f t="shared" si="45"/>
        <v>0</v>
      </c>
      <c r="BK80" s="10">
        <f t="shared" si="45"/>
        <v>0</v>
      </c>
      <c r="BL80" s="10">
        <f t="shared" si="45"/>
        <v>0</v>
      </c>
      <c r="BM80" s="10">
        <f t="shared" si="45"/>
        <v>0</v>
      </c>
      <c r="BN80" s="10">
        <f t="shared" si="45"/>
        <v>0</v>
      </c>
      <c r="BO80" s="10">
        <f t="shared" si="45"/>
        <v>0</v>
      </c>
      <c r="BP80" s="10">
        <f t="shared" si="45"/>
        <v>0</v>
      </c>
      <c r="BQ80" s="10">
        <f t="shared" si="45"/>
        <v>0</v>
      </c>
      <c r="BR80" s="10">
        <f t="shared" si="45"/>
        <v>0</v>
      </c>
      <c r="BS80" s="10">
        <f t="shared" si="31"/>
        <v>0</v>
      </c>
      <c r="BT80" s="10">
        <f t="shared" si="31"/>
        <v>0</v>
      </c>
      <c r="BU80" s="10">
        <f t="shared" si="31"/>
        <v>0</v>
      </c>
      <c r="BV80" s="10">
        <f t="shared" si="31"/>
        <v>0</v>
      </c>
      <c r="BW80" s="10">
        <f t="shared" si="31"/>
        <v>0</v>
      </c>
      <c r="BX80" s="10">
        <f t="shared" si="31"/>
        <v>0</v>
      </c>
      <c r="BY80" s="10">
        <f t="shared" si="31"/>
        <v>0</v>
      </c>
      <c r="BZ80" s="10">
        <f t="shared" si="31"/>
        <v>0</v>
      </c>
    </row>
    <row r="81" spans="1:78">
      <c r="A81">
        <f>Grades!A81</f>
        <v>0</v>
      </c>
      <c r="B81">
        <f>Grades!B81</f>
        <v>0</v>
      </c>
      <c r="C81">
        <f>Grades!C81</f>
        <v>0</v>
      </c>
      <c r="D81" s="9">
        <f t="shared" si="32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3"/>
        <v>0</v>
      </c>
      <c r="AC81" s="10">
        <f t="shared" si="34"/>
        <v>0</v>
      </c>
      <c r="AD81" s="10">
        <f t="shared" si="35"/>
        <v>0</v>
      </c>
      <c r="AE81" s="10">
        <f t="shared" si="36"/>
        <v>0</v>
      </c>
      <c r="AF81" s="10">
        <f t="shared" si="37"/>
        <v>0</v>
      </c>
      <c r="AG81" s="10">
        <f t="shared" si="38"/>
        <v>0</v>
      </c>
      <c r="AH81" s="10">
        <f t="shared" si="39"/>
        <v>0</v>
      </c>
      <c r="AI81" s="10">
        <f t="shared" si="40"/>
        <v>0</v>
      </c>
      <c r="AJ81" s="10">
        <f t="shared" si="41"/>
        <v>0</v>
      </c>
      <c r="AK81" s="10">
        <f t="shared" si="42"/>
        <v>0</v>
      </c>
      <c r="AL81" s="10">
        <f t="shared" si="43"/>
        <v>0</v>
      </c>
      <c r="AM81" s="10">
        <f t="shared" si="44"/>
        <v>0</v>
      </c>
      <c r="BC81" s="10">
        <f t="shared" si="45"/>
        <v>0</v>
      </c>
      <c r="BD81" s="10">
        <f t="shared" si="45"/>
        <v>0</v>
      </c>
      <c r="BE81" s="10">
        <f t="shared" si="45"/>
        <v>0</v>
      </c>
      <c r="BF81" s="10">
        <f t="shared" si="45"/>
        <v>0</v>
      </c>
      <c r="BG81" s="10">
        <f t="shared" si="45"/>
        <v>0</v>
      </c>
      <c r="BH81" s="10">
        <f t="shared" si="45"/>
        <v>0</v>
      </c>
      <c r="BI81" s="10">
        <f t="shared" si="45"/>
        <v>0</v>
      </c>
      <c r="BJ81" s="10">
        <f t="shared" si="45"/>
        <v>0</v>
      </c>
      <c r="BK81" s="10">
        <f t="shared" si="45"/>
        <v>0</v>
      </c>
      <c r="BL81" s="10">
        <f t="shared" si="45"/>
        <v>0</v>
      </c>
      <c r="BM81" s="10">
        <f t="shared" si="45"/>
        <v>0</v>
      </c>
      <c r="BN81" s="10">
        <f t="shared" si="45"/>
        <v>0</v>
      </c>
      <c r="BO81" s="10">
        <f t="shared" si="45"/>
        <v>0</v>
      </c>
      <c r="BP81" s="10">
        <f t="shared" si="45"/>
        <v>0</v>
      </c>
      <c r="BQ81" s="10">
        <f t="shared" si="45"/>
        <v>0</v>
      </c>
      <c r="BR81" s="10">
        <f t="shared" si="45"/>
        <v>0</v>
      </c>
      <c r="BS81" s="10">
        <f t="shared" si="31"/>
        <v>0</v>
      </c>
      <c r="BT81" s="10">
        <f t="shared" si="31"/>
        <v>0</v>
      </c>
      <c r="BU81" s="10">
        <f t="shared" si="31"/>
        <v>0</v>
      </c>
      <c r="BV81" s="10">
        <f t="shared" si="31"/>
        <v>0</v>
      </c>
      <c r="BW81" s="10">
        <f t="shared" si="31"/>
        <v>0</v>
      </c>
      <c r="BX81" s="10">
        <f t="shared" si="31"/>
        <v>0</v>
      </c>
      <c r="BY81" s="10">
        <f t="shared" si="31"/>
        <v>0</v>
      </c>
      <c r="BZ81" s="10">
        <f t="shared" si="31"/>
        <v>0</v>
      </c>
    </row>
    <row r="82" spans="1:78">
      <c r="A82">
        <f>Grades!A82</f>
        <v>0</v>
      </c>
      <c r="B82">
        <f>Grades!B82</f>
        <v>0</v>
      </c>
      <c r="C82">
        <f>Grades!C82</f>
        <v>0</v>
      </c>
      <c r="D82" s="9">
        <f t="shared" si="32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3"/>
        <v>0</v>
      </c>
      <c r="AC82" s="10">
        <f t="shared" si="34"/>
        <v>0</v>
      </c>
      <c r="AD82" s="10">
        <f t="shared" si="35"/>
        <v>0</v>
      </c>
      <c r="AE82" s="10">
        <f t="shared" si="36"/>
        <v>0</v>
      </c>
      <c r="AF82" s="10">
        <f t="shared" si="37"/>
        <v>0</v>
      </c>
      <c r="AG82" s="10">
        <f t="shared" si="38"/>
        <v>0</v>
      </c>
      <c r="AH82" s="10">
        <f t="shared" si="39"/>
        <v>0</v>
      </c>
      <c r="AI82" s="10">
        <f t="shared" si="40"/>
        <v>0</v>
      </c>
      <c r="AJ82" s="10">
        <f t="shared" si="41"/>
        <v>0</v>
      </c>
      <c r="AK82" s="10">
        <f t="shared" si="42"/>
        <v>0</v>
      </c>
      <c r="AL82" s="10">
        <f t="shared" si="43"/>
        <v>0</v>
      </c>
      <c r="AM82" s="10">
        <f t="shared" si="44"/>
        <v>0</v>
      </c>
      <c r="BC82" s="10">
        <f t="shared" si="45"/>
        <v>0</v>
      </c>
      <c r="BD82" s="10">
        <f t="shared" si="45"/>
        <v>0</v>
      </c>
      <c r="BE82" s="10">
        <f t="shared" si="45"/>
        <v>0</v>
      </c>
      <c r="BF82" s="10">
        <f t="shared" si="45"/>
        <v>0</v>
      </c>
      <c r="BG82" s="10">
        <f t="shared" si="45"/>
        <v>0</v>
      </c>
      <c r="BH82" s="10">
        <f t="shared" si="45"/>
        <v>0</v>
      </c>
      <c r="BI82" s="10">
        <f t="shared" si="45"/>
        <v>0</v>
      </c>
      <c r="BJ82" s="10">
        <f t="shared" si="45"/>
        <v>0</v>
      </c>
      <c r="BK82" s="10">
        <f t="shared" si="45"/>
        <v>0</v>
      </c>
      <c r="BL82" s="10">
        <f t="shared" si="45"/>
        <v>0</v>
      </c>
      <c r="BM82" s="10">
        <f t="shared" si="45"/>
        <v>0</v>
      </c>
      <c r="BN82" s="10">
        <f t="shared" si="45"/>
        <v>0</v>
      </c>
      <c r="BO82" s="10">
        <f t="shared" si="45"/>
        <v>0</v>
      </c>
      <c r="BP82" s="10">
        <f t="shared" si="45"/>
        <v>0</v>
      </c>
      <c r="BQ82" s="10">
        <f t="shared" si="45"/>
        <v>0</v>
      </c>
      <c r="BR82" s="10">
        <f t="shared" si="45"/>
        <v>0</v>
      </c>
      <c r="BS82" s="10">
        <f t="shared" si="31"/>
        <v>0</v>
      </c>
      <c r="BT82" s="10">
        <f t="shared" si="31"/>
        <v>0</v>
      </c>
      <c r="BU82" s="10">
        <f t="shared" si="31"/>
        <v>0</v>
      </c>
      <c r="BV82" s="10">
        <f t="shared" si="31"/>
        <v>0</v>
      </c>
      <c r="BW82" s="10">
        <f t="shared" si="31"/>
        <v>0</v>
      </c>
      <c r="BX82" s="10">
        <f t="shared" si="31"/>
        <v>0</v>
      </c>
      <c r="BY82" s="10">
        <f t="shared" si="31"/>
        <v>0</v>
      </c>
      <c r="BZ82" s="10">
        <f t="shared" si="31"/>
        <v>0</v>
      </c>
    </row>
    <row r="83" spans="1:78">
      <c r="A83">
        <f>Grades!A83</f>
        <v>0</v>
      </c>
      <c r="B83">
        <f>Grades!B83</f>
        <v>0</v>
      </c>
      <c r="C83">
        <f>Grades!C83</f>
        <v>0</v>
      </c>
      <c r="D83" s="9">
        <f t="shared" si="32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3"/>
        <v>0</v>
      </c>
      <c r="AC83" s="10">
        <f t="shared" si="34"/>
        <v>0</v>
      </c>
      <c r="AD83" s="10">
        <f t="shared" si="35"/>
        <v>0</v>
      </c>
      <c r="AE83" s="10">
        <f t="shared" si="36"/>
        <v>0</v>
      </c>
      <c r="AF83" s="10">
        <f t="shared" si="37"/>
        <v>0</v>
      </c>
      <c r="AG83" s="10">
        <f t="shared" si="38"/>
        <v>0</v>
      </c>
      <c r="AH83" s="10">
        <f t="shared" si="39"/>
        <v>0</v>
      </c>
      <c r="AI83" s="10">
        <f t="shared" si="40"/>
        <v>0</v>
      </c>
      <c r="AJ83" s="10">
        <f t="shared" si="41"/>
        <v>0</v>
      </c>
      <c r="AK83" s="10">
        <f t="shared" si="42"/>
        <v>0</v>
      </c>
      <c r="AL83" s="10">
        <f t="shared" si="43"/>
        <v>0</v>
      </c>
      <c r="AM83" s="10">
        <f t="shared" si="44"/>
        <v>0</v>
      </c>
      <c r="BC83" s="10">
        <f t="shared" si="45"/>
        <v>0</v>
      </c>
      <c r="BD83" s="10">
        <f t="shared" si="45"/>
        <v>0</v>
      </c>
      <c r="BE83" s="10">
        <f t="shared" si="45"/>
        <v>0</v>
      </c>
      <c r="BF83" s="10">
        <f t="shared" si="45"/>
        <v>0</v>
      </c>
      <c r="BG83" s="10">
        <f t="shared" si="45"/>
        <v>0</v>
      </c>
      <c r="BH83" s="10">
        <f t="shared" si="45"/>
        <v>0</v>
      </c>
      <c r="BI83" s="10">
        <f t="shared" si="45"/>
        <v>0</v>
      </c>
      <c r="BJ83" s="10">
        <f t="shared" si="45"/>
        <v>0</v>
      </c>
      <c r="BK83" s="10">
        <f t="shared" si="45"/>
        <v>0</v>
      </c>
      <c r="BL83" s="10">
        <f t="shared" si="45"/>
        <v>0</v>
      </c>
      <c r="BM83" s="10">
        <f t="shared" si="45"/>
        <v>0</v>
      </c>
      <c r="BN83" s="10">
        <f t="shared" si="45"/>
        <v>0</v>
      </c>
      <c r="BO83" s="10">
        <f t="shared" si="45"/>
        <v>0</v>
      </c>
      <c r="BP83" s="10">
        <f t="shared" si="45"/>
        <v>0</v>
      </c>
      <c r="BQ83" s="10">
        <f t="shared" si="45"/>
        <v>0</v>
      </c>
      <c r="BR83" s="10">
        <f t="shared" si="45"/>
        <v>0</v>
      </c>
      <c r="BS83" s="10">
        <f t="shared" si="31"/>
        <v>0</v>
      </c>
      <c r="BT83" s="10">
        <f t="shared" si="31"/>
        <v>0</v>
      </c>
      <c r="BU83" s="10">
        <f t="shared" si="31"/>
        <v>0</v>
      </c>
      <c r="BV83" s="10">
        <f t="shared" si="31"/>
        <v>0</v>
      </c>
      <c r="BW83" s="10">
        <f t="shared" si="31"/>
        <v>0</v>
      </c>
      <c r="BX83" s="10">
        <f t="shared" si="31"/>
        <v>0</v>
      </c>
      <c r="BY83" s="10">
        <f t="shared" si="31"/>
        <v>0</v>
      </c>
      <c r="BZ83" s="10">
        <f t="shared" si="31"/>
        <v>0</v>
      </c>
    </row>
    <row r="84" spans="1:78">
      <c r="A84">
        <f>Grades!A84</f>
        <v>0</v>
      </c>
      <c r="B84">
        <f>Grades!B84</f>
        <v>0</v>
      </c>
      <c r="C84">
        <f>Grades!C84</f>
        <v>0</v>
      </c>
      <c r="D84" s="9">
        <f t="shared" si="32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3"/>
        <v>0</v>
      </c>
      <c r="AC84" s="10">
        <f t="shared" si="34"/>
        <v>0</v>
      </c>
      <c r="AD84" s="10">
        <f t="shared" si="35"/>
        <v>0</v>
      </c>
      <c r="AE84" s="10">
        <f t="shared" si="36"/>
        <v>0</v>
      </c>
      <c r="AF84" s="10">
        <f t="shared" si="37"/>
        <v>0</v>
      </c>
      <c r="AG84" s="10">
        <f t="shared" si="38"/>
        <v>0</v>
      </c>
      <c r="AH84" s="10">
        <f t="shared" si="39"/>
        <v>0</v>
      </c>
      <c r="AI84" s="10">
        <f t="shared" si="40"/>
        <v>0</v>
      </c>
      <c r="AJ84" s="10">
        <f t="shared" si="41"/>
        <v>0</v>
      </c>
      <c r="AK84" s="10">
        <f t="shared" si="42"/>
        <v>0</v>
      </c>
      <c r="AL84" s="10">
        <f t="shared" si="43"/>
        <v>0</v>
      </c>
      <c r="AM84" s="10">
        <f t="shared" si="44"/>
        <v>0</v>
      </c>
      <c r="BC84" s="10">
        <f t="shared" si="45"/>
        <v>0</v>
      </c>
      <c r="BD84" s="10">
        <f t="shared" si="45"/>
        <v>0</v>
      </c>
      <c r="BE84" s="10">
        <f t="shared" si="45"/>
        <v>0</v>
      </c>
      <c r="BF84" s="10">
        <f t="shared" si="45"/>
        <v>0</v>
      </c>
      <c r="BG84" s="10">
        <f t="shared" si="45"/>
        <v>0</v>
      </c>
      <c r="BH84" s="10">
        <f t="shared" si="45"/>
        <v>0</v>
      </c>
      <c r="BI84" s="10">
        <f t="shared" si="45"/>
        <v>0</v>
      </c>
      <c r="BJ84" s="10">
        <f t="shared" si="45"/>
        <v>0</v>
      </c>
      <c r="BK84" s="10">
        <f t="shared" si="45"/>
        <v>0</v>
      </c>
      <c r="BL84" s="10">
        <f t="shared" si="45"/>
        <v>0</v>
      </c>
      <c r="BM84" s="10">
        <f t="shared" si="45"/>
        <v>0</v>
      </c>
      <c r="BN84" s="10">
        <f t="shared" si="45"/>
        <v>0</v>
      </c>
      <c r="BO84" s="10">
        <f t="shared" si="45"/>
        <v>0</v>
      </c>
      <c r="BP84" s="10">
        <f t="shared" si="45"/>
        <v>0</v>
      </c>
      <c r="BQ84" s="10">
        <f t="shared" si="45"/>
        <v>0</v>
      </c>
      <c r="BR84" s="10">
        <f t="shared" si="45"/>
        <v>0</v>
      </c>
      <c r="BS84" s="10">
        <f t="shared" si="31"/>
        <v>0</v>
      </c>
      <c r="BT84" s="10">
        <f t="shared" si="31"/>
        <v>0</v>
      </c>
      <c r="BU84" s="10">
        <f t="shared" si="31"/>
        <v>0</v>
      </c>
      <c r="BV84" s="10">
        <f t="shared" si="31"/>
        <v>0</v>
      </c>
      <c r="BW84" s="10">
        <f t="shared" si="31"/>
        <v>0</v>
      </c>
      <c r="BX84" s="10">
        <f t="shared" si="31"/>
        <v>0</v>
      </c>
      <c r="BY84" s="10">
        <f t="shared" si="31"/>
        <v>0</v>
      </c>
      <c r="BZ84" s="10">
        <f t="shared" si="31"/>
        <v>0</v>
      </c>
    </row>
    <row r="85" spans="1:78">
      <c r="A85">
        <f>Grades!A85</f>
        <v>0</v>
      </c>
      <c r="B85">
        <f>Grades!B85</f>
        <v>0</v>
      </c>
      <c r="C85">
        <f>Grades!C85</f>
        <v>0</v>
      </c>
      <c r="D85" s="9">
        <f t="shared" si="32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3"/>
        <v>0</v>
      </c>
      <c r="AC85" s="10">
        <f t="shared" si="34"/>
        <v>0</v>
      </c>
      <c r="AD85" s="10">
        <f t="shared" si="35"/>
        <v>0</v>
      </c>
      <c r="AE85" s="10">
        <f t="shared" si="36"/>
        <v>0</v>
      </c>
      <c r="AF85" s="10">
        <f t="shared" si="37"/>
        <v>0</v>
      </c>
      <c r="AG85" s="10">
        <f t="shared" si="38"/>
        <v>0</v>
      </c>
      <c r="AH85" s="10">
        <f t="shared" si="39"/>
        <v>0</v>
      </c>
      <c r="AI85" s="10">
        <f t="shared" si="40"/>
        <v>0</v>
      </c>
      <c r="AJ85" s="10">
        <f t="shared" si="41"/>
        <v>0</v>
      </c>
      <c r="AK85" s="10">
        <f t="shared" si="42"/>
        <v>0</v>
      </c>
      <c r="AL85" s="10">
        <f t="shared" si="43"/>
        <v>0</v>
      </c>
      <c r="AM85" s="10">
        <f t="shared" si="44"/>
        <v>0</v>
      </c>
      <c r="BC85" s="10">
        <f t="shared" si="45"/>
        <v>0</v>
      </c>
      <c r="BD85" s="10">
        <f t="shared" si="45"/>
        <v>0</v>
      </c>
      <c r="BE85" s="10">
        <f t="shared" si="45"/>
        <v>0</v>
      </c>
      <c r="BF85" s="10">
        <f t="shared" si="45"/>
        <v>0</v>
      </c>
      <c r="BG85" s="10">
        <f t="shared" si="45"/>
        <v>0</v>
      </c>
      <c r="BH85" s="10">
        <f t="shared" si="45"/>
        <v>0</v>
      </c>
      <c r="BI85" s="10">
        <f t="shared" si="45"/>
        <v>0</v>
      </c>
      <c r="BJ85" s="10">
        <f t="shared" si="45"/>
        <v>0</v>
      </c>
      <c r="BK85" s="10">
        <f t="shared" si="45"/>
        <v>0</v>
      </c>
      <c r="BL85" s="10">
        <f t="shared" si="45"/>
        <v>0</v>
      </c>
      <c r="BM85" s="10">
        <f t="shared" si="45"/>
        <v>0</v>
      </c>
      <c r="BN85" s="10">
        <f t="shared" si="45"/>
        <v>0</v>
      </c>
      <c r="BO85" s="10">
        <f t="shared" si="45"/>
        <v>0</v>
      </c>
      <c r="BP85" s="10">
        <f t="shared" si="45"/>
        <v>0</v>
      </c>
      <c r="BQ85" s="10">
        <f t="shared" si="45"/>
        <v>0</v>
      </c>
      <c r="BR85" s="10">
        <f t="shared" si="45"/>
        <v>0</v>
      </c>
      <c r="BS85" s="10">
        <f t="shared" si="31"/>
        <v>0</v>
      </c>
      <c r="BT85" s="10">
        <f t="shared" si="31"/>
        <v>0</v>
      </c>
      <c r="BU85" s="10">
        <f t="shared" si="31"/>
        <v>0</v>
      </c>
      <c r="BV85" s="10">
        <f t="shared" si="31"/>
        <v>0</v>
      </c>
      <c r="BW85" s="10">
        <f t="shared" si="31"/>
        <v>0</v>
      </c>
      <c r="BX85" s="10">
        <f t="shared" si="31"/>
        <v>0</v>
      </c>
      <c r="BY85" s="10">
        <f t="shared" si="31"/>
        <v>0</v>
      </c>
      <c r="BZ85" s="10">
        <f t="shared" si="31"/>
        <v>0</v>
      </c>
    </row>
    <row r="86" spans="1:78">
      <c r="A86">
        <f>Grades!A86</f>
        <v>0</v>
      </c>
      <c r="B86">
        <f>Grades!B86</f>
        <v>0</v>
      </c>
      <c r="C86">
        <f>Grades!C86</f>
        <v>0</v>
      </c>
      <c r="D86" s="9">
        <f t="shared" si="32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3"/>
        <v>0</v>
      </c>
      <c r="AC86" s="10">
        <f t="shared" si="34"/>
        <v>0</v>
      </c>
      <c r="AD86" s="10">
        <f t="shared" si="35"/>
        <v>0</v>
      </c>
      <c r="AE86" s="10">
        <f t="shared" si="36"/>
        <v>0</v>
      </c>
      <c r="AF86" s="10">
        <f t="shared" si="37"/>
        <v>0</v>
      </c>
      <c r="AG86" s="10">
        <f t="shared" si="38"/>
        <v>0</v>
      </c>
      <c r="AH86" s="10">
        <f t="shared" si="39"/>
        <v>0</v>
      </c>
      <c r="AI86" s="10">
        <f t="shared" si="40"/>
        <v>0</v>
      </c>
      <c r="AJ86" s="10">
        <f t="shared" si="41"/>
        <v>0</v>
      </c>
      <c r="AK86" s="10">
        <f t="shared" si="42"/>
        <v>0</v>
      </c>
      <c r="AL86" s="10">
        <f t="shared" si="43"/>
        <v>0</v>
      </c>
      <c r="AM86" s="10">
        <f t="shared" si="44"/>
        <v>0</v>
      </c>
      <c r="BC86" s="10">
        <f t="shared" si="45"/>
        <v>0</v>
      </c>
      <c r="BD86" s="10">
        <f t="shared" si="45"/>
        <v>0</v>
      </c>
      <c r="BE86" s="10">
        <f t="shared" si="45"/>
        <v>0</v>
      </c>
      <c r="BF86" s="10">
        <f t="shared" si="45"/>
        <v>0</v>
      </c>
      <c r="BG86" s="10">
        <f t="shared" si="45"/>
        <v>0</v>
      </c>
      <c r="BH86" s="10">
        <f t="shared" si="45"/>
        <v>0</v>
      </c>
      <c r="BI86" s="10">
        <f t="shared" si="45"/>
        <v>0</v>
      </c>
      <c r="BJ86" s="10">
        <f t="shared" si="45"/>
        <v>0</v>
      </c>
      <c r="BK86" s="10">
        <f t="shared" si="45"/>
        <v>0</v>
      </c>
      <c r="BL86" s="10">
        <f t="shared" si="45"/>
        <v>0</v>
      </c>
      <c r="BM86" s="10">
        <f t="shared" si="45"/>
        <v>0</v>
      </c>
      <c r="BN86" s="10">
        <f t="shared" si="45"/>
        <v>0</v>
      </c>
      <c r="BO86" s="10">
        <f t="shared" si="45"/>
        <v>0</v>
      </c>
      <c r="BP86" s="10">
        <f t="shared" si="45"/>
        <v>0</v>
      </c>
      <c r="BQ86" s="10">
        <f t="shared" si="45"/>
        <v>0</v>
      </c>
      <c r="BR86" s="10">
        <f t="shared" si="45"/>
        <v>0</v>
      </c>
      <c r="BS86" s="10">
        <f t="shared" si="31"/>
        <v>0</v>
      </c>
      <c r="BT86" s="10">
        <f t="shared" si="31"/>
        <v>0</v>
      </c>
      <c r="BU86" s="10">
        <f t="shared" si="31"/>
        <v>0</v>
      </c>
      <c r="BV86" s="10">
        <f t="shared" si="31"/>
        <v>0</v>
      </c>
      <c r="BW86" s="10">
        <f t="shared" si="31"/>
        <v>0</v>
      </c>
      <c r="BX86" s="10">
        <f t="shared" si="31"/>
        <v>0</v>
      </c>
      <c r="BY86" s="10">
        <f t="shared" si="31"/>
        <v>0</v>
      </c>
      <c r="BZ86" s="10">
        <f t="shared" si="31"/>
        <v>0</v>
      </c>
    </row>
    <row r="87" spans="1:78">
      <c r="A87">
        <f>Grades!A87</f>
        <v>0</v>
      </c>
      <c r="B87">
        <f>Grades!B87</f>
        <v>0</v>
      </c>
      <c r="C87">
        <f>Grades!C87</f>
        <v>0</v>
      </c>
      <c r="D87" s="9">
        <f t="shared" si="32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3"/>
        <v>0</v>
      </c>
      <c r="AC87" s="10">
        <f t="shared" si="34"/>
        <v>0</v>
      </c>
      <c r="AD87" s="10">
        <f t="shared" si="35"/>
        <v>0</v>
      </c>
      <c r="AE87" s="10">
        <f t="shared" si="36"/>
        <v>0</v>
      </c>
      <c r="AF87" s="10">
        <f t="shared" si="37"/>
        <v>0</v>
      </c>
      <c r="AG87" s="10">
        <f t="shared" si="38"/>
        <v>0</v>
      </c>
      <c r="AH87" s="10">
        <f t="shared" si="39"/>
        <v>0</v>
      </c>
      <c r="AI87" s="10">
        <f t="shared" si="40"/>
        <v>0</v>
      </c>
      <c r="AJ87" s="10">
        <f t="shared" si="41"/>
        <v>0</v>
      </c>
      <c r="AK87" s="10">
        <f t="shared" si="42"/>
        <v>0</v>
      </c>
      <c r="AL87" s="10">
        <f t="shared" si="43"/>
        <v>0</v>
      </c>
      <c r="AM87" s="10">
        <f t="shared" si="44"/>
        <v>0</v>
      </c>
      <c r="BC87" s="10">
        <f t="shared" si="45"/>
        <v>0</v>
      </c>
      <c r="BD87" s="10">
        <f t="shared" si="45"/>
        <v>0</v>
      </c>
      <c r="BE87" s="10">
        <f t="shared" si="45"/>
        <v>0</v>
      </c>
      <c r="BF87" s="10">
        <f t="shared" si="45"/>
        <v>0</v>
      </c>
      <c r="BG87" s="10">
        <f t="shared" si="45"/>
        <v>0</v>
      </c>
      <c r="BH87" s="10">
        <f t="shared" si="45"/>
        <v>0</v>
      </c>
      <c r="BI87" s="10">
        <f t="shared" si="45"/>
        <v>0</v>
      </c>
      <c r="BJ87" s="10">
        <f t="shared" si="45"/>
        <v>0</v>
      </c>
      <c r="BK87" s="10">
        <f t="shared" si="45"/>
        <v>0</v>
      </c>
      <c r="BL87" s="10">
        <f t="shared" si="45"/>
        <v>0</v>
      </c>
      <c r="BM87" s="10">
        <f t="shared" si="45"/>
        <v>0</v>
      </c>
      <c r="BN87" s="10">
        <f t="shared" si="45"/>
        <v>0</v>
      </c>
      <c r="BO87" s="10">
        <f t="shared" si="45"/>
        <v>0</v>
      </c>
      <c r="BP87" s="10">
        <f t="shared" si="45"/>
        <v>0</v>
      </c>
      <c r="BQ87" s="10">
        <f t="shared" si="45"/>
        <v>0</v>
      </c>
      <c r="BR87" s="10">
        <f t="shared" si="45"/>
        <v>0</v>
      </c>
      <c r="BS87" s="10">
        <f t="shared" si="31"/>
        <v>0</v>
      </c>
      <c r="BT87" s="10">
        <f t="shared" si="31"/>
        <v>0</v>
      </c>
      <c r="BU87" s="10">
        <f t="shared" si="31"/>
        <v>0</v>
      </c>
      <c r="BV87" s="10">
        <f t="shared" si="31"/>
        <v>0</v>
      </c>
      <c r="BW87" s="10">
        <f t="shared" si="31"/>
        <v>0</v>
      </c>
      <c r="BX87" s="10">
        <f t="shared" si="31"/>
        <v>0</v>
      </c>
      <c r="BY87" s="10">
        <f t="shared" si="31"/>
        <v>0</v>
      </c>
      <c r="BZ87" s="10">
        <f t="shared" si="31"/>
        <v>0</v>
      </c>
    </row>
    <row r="88" spans="1:78">
      <c r="A88">
        <f>Grades!A88</f>
        <v>0</v>
      </c>
      <c r="B88">
        <f>Grades!B88</f>
        <v>0</v>
      </c>
      <c r="C88">
        <f>Grades!C88</f>
        <v>0</v>
      </c>
      <c r="D88" s="9">
        <f t="shared" si="32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3"/>
        <v>0</v>
      </c>
      <c r="AC88" s="10">
        <f t="shared" si="34"/>
        <v>0</v>
      </c>
      <c r="AD88" s="10">
        <f t="shared" si="35"/>
        <v>0</v>
      </c>
      <c r="AE88" s="10">
        <f t="shared" si="36"/>
        <v>0</v>
      </c>
      <c r="AF88" s="10">
        <f t="shared" si="37"/>
        <v>0</v>
      </c>
      <c r="AG88" s="10">
        <f t="shared" si="38"/>
        <v>0</v>
      </c>
      <c r="AH88" s="10">
        <f t="shared" si="39"/>
        <v>0</v>
      </c>
      <c r="AI88" s="10">
        <f t="shared" si="40"/>
        <v>0</v>
      </c>
      <c r="AJ88" s="10">
        <f t="shared" si="41"/>
        <v>0</v>
      </c>
      <c r="AK88" s="10">
        <f t="shared" si="42"/>
        <v>0</v>
      </c>
      <c r="AL88" s="10">
        <f t="shared" si="43"/>
        <v>0</v>
      </c>
      <c r="AM88" s="10">
        <f t="shared" si="44"/>
        <v>0</v>
      </c>
      <c r="BC88" s="10">
        <f t="shared" si="45"/>
        <v>0</v>
      </c>
      <c r="BD88" s="10">
        <f t="shared" si="45"/>
        <v>0</v>
      </c>
      <c r="BE88" s="10">
        <f t="shared" si="45"/>
        <v>0</v>
      </c>
      <c r="BF88" s="10">
        <f t="shared" si="45"/>
        <v>0</v>
      </c>
      <c r="BG88" s="10">
        <f t="shared" si="45"/>
        <v>0</v>
      </c>
      <c r="BH88" s="10">
        <f t="shared" si="45"/>
        <v>0</v>
      </c>
      <c r="BI88" s="10">
        <f t="shared" si="45"/>
        <v>0</v>
      </c>
      <c r="BJ88" s="10">
        <f t="shared" si="45"/>
        <v>0</v>
      </c>
      <c r="BK88" s="10">
        <f t="shared" si="45"/>
        <v>0</v>
      </c>
      <c r="BL88" s="10">
        <f t="shared" si="45"/>
        <v>0</v>
      </c>
      <c r="BM88" s="10">
        <f t="shared" si="45"/>
        <v>0</v>
      </c>
      <c r="BN88" s="10">
        <f t="shared" si="45"/>
        <v>0</v>
      </c>
      <c r="BO88" s="10">
        <f t="shared" si="45"/>
        <v>0</v>
      </c>
      <c r="BP88" s="10">
        <f t="shared" si="45"/>
        <v>0</v>
      </c>
      <c r="BQ88" s="10">
        <f t="shared" si="45"/>
        <v>0</v>
      </c>
      <c r="BR88" s="10">
        <f t="shared" si="45"/>
        <v>0</v>
      </c>
      <c r="BS88" s="10">
        <f t="shared" si="31"/>
        <v>0</v>
      </c>
      <c r="BT88" s="10">
        <f t="shared" si="31"/>
        <v>0</v>
      </c>
      <c r="BU88" s="10">
        <f t="shared" si="31"/>
        <v>0</v>
      </c>
      <c r="BV88" s="10">
        <f t="shared" si="31"/>
        <v>0</v>
      </c>
      <c r="BW88" s="10">
        <f t="shared" si="31"/>
        <v>0</v>
      </c>
      <c r="BX88" s="10">
        <f t="shared" si="31"/>
        <v>0</v>
      </c>
      <c r="BY88" s="10">
        <f t="shared" si="31"/>
        <v>0</v>
      </c>
      <c r="BZ88" s="10">
        <f t="shared" si="31"/>
        <v>0</v>
      </c>
    </row>
    <row r="89" spans="1:78">
      <c r="A89">
        <f>Grades!A89</f>
        <v>0</v>
      </c>
      <c r="B89">
        <f>Grades!B89</f>
        <v>0</v>
      </c>
      <c r="C89">
        <f>Grades!C89</f>
        <v>0</v>
      </c>
      <c r="D89" s="9">
        <f t="shared" si="32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3"/>
        <v>0</v>
      </c>
      <c r="AC89" s="10">
        <f t="shared" si="34"/>
        <v>0</v>
      </c>
      <c r="AD89" s="10">
        <f t="shared" si="35"/>
        <v>0</v>
      </c>
      <c r="AE89" s="10">
        <f t="shared" si="36"/>
        <v>0</v>
      </c>
      <c r="AF89" s="10">
        <f t="shared" si="37"/>
        <v>0</v>
      </c>
      <c r="AG89" s="10">
        <f t="shared" si="38"/>
        <v>0</v>
      </c>
      <c r="AH89" s="10">
        <f t="shared" si="39"/>
        <v>0</v>
      </c>
      <c r="AI89" s="10">
        <f t="shared" si="40"/>
        <v>0</v>
      </c>
      <c r="AJ89" s="10">
        <f t="shared" si="41"/>
        <v>0</v>
      </c>
      <c r="AK89" s="10">
        <f t="shared" si="42"/>
        <v>0</v>
      </c>
      <c r="AL89" s="10">
        <f t="shared" si="43"/>
        <v>0</v>
      </c>
      <c r="AM89" s="10">
        <f t="shared" si="44"/>
        <v>0</v>
      </c>
      <c r="BC89" s="10">
        <f t="shared" si="45"/>
        <v>0</v>
      </c>
      <c r="BD89" s="10">
        <f t="shared" si="45"/>
        <v>0</v>
      </c>
      <c r="BE89" s="10">
        <f t="shared" si="45"/>
        <v>0</v>
      </c>
      <c r="BF89" s="10">
        <f t="shared" si="45"/>
        <v>0</v>
      </c>
      <c r="BG89" s="10">
        <f t="shared" si="45"/>
        <v>0</v>
      </c>
      <c r="BH89" s="10">
        <f t="shared" si="45"/>
        <v>0</v>
      </c>
      <c r="BI89" s="10">
        <f t="shared" si="45"/>
        <v>0</v>
      </c>
      <c r="BJ89" s="10">
        <f t="shared" si="45"/>
        <v>0</v>
      </c>
      <c r="BK89" s="10">
        <f t="shared" si="45"/>
        <v>0</v>
      </c>
      <c r="BL89" s="10">
        <f t="shared" si="45"/>
        <v>0</v>
      </c>
      <c r="BM89" s="10">
        <f t="shared" si="45"/>
        <v>0</v>
      </c>
      <c r="BN89" s="10">
        <f t="shared" si="45"/>
        <v>0</v>
      </c>
      <c r="BO89" s="10">
        <f t="shared" si="45"/>
        <v>0</v>
      </c>
      <c r="BP89" s="10">
        <f t="shared" si="45"/>
        <v>0</v>
      </c>
      <c r="BQ89" s="10">
        <f t="shared" si="45"/>
        <v>0</v>
      </c>
      <c r="BR89" s="10">
        <f t="shared" si="45"/>
        <v>0</v>
      </c>
      <c r="BS89" s="10">
        <f t="shared" si="31"/>
        <v>0</v>
      </c>
      <c r="BT89" s="10">
        <f t="shared" si="31"/>
        <v>0</v>
      </c>
      <c r="BU89" s="10">
        <f t="shared" si="31"/>
        <v>0</v>
      </c>
      <c r="BV89" s="10">
        <f t="shared" si="31"/>
        <v>0</v>
      </c>
      <c r="BW89" s="10">
        <f t="shared" si="31"/>
        <v>0</v>
      </c>
      <c r="BX89" s="10">
        <f t="shared" si="31"/>
        <v>0</v>
      </c>
      <c r="BY89" s="10">
        <f t="shared" si="31"/>
        <v>0</v>
      </c>
      <c r="BZ89" s="10">
        <f t="shared" si="31"/>
        <v>0</v>
      </c>
    </row>
    <row r="90" spans="1:78">
      <c r="A90">
        <f>Grades!A90</f>
        <v>0</v>
      </c>
      <c r="B90">
        <f>Grades!B90</f>
        <v>0</v>
      </c>
      <c r="C90">
        <f>Grades!C90</f>
        <v>0</v>
      </c>
      <c r="D90" s="9">
        <f t="shared" si="32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3"/>
        <v>0</v>
      </c>
      <c r="AC90" s="10">
        <f t="shared" si="34"/>
        <v>0</v>
      </c>
      <c r="AD90" s="10">
        <f t="shared" si="35"/>
        <v>0</v>
      </c>
      <c r="AE90" s="10">
        <f t="shared" si="36"/>
        <v>0</v>
      </c>
      <c r="AF90" s="10">
        <f t="shared" si="37"/>
        <v>0</v>
      </c>
      <c r="AG90" s="10">
        <f t="shared" si="38"/>
        <v>0</v>
      </c>
      <c r="AH90" s="10">
        <f t="shared" si="39"/>
        <v>0</v>
      </c>
      <c r="AI90" s="10">
        <f t="shared" si="40"/>
        <v>0</v>
      </c>
      <c r="AJ90" s="10">
        <f t="shared" si="41"/>
        <v>0</v>
      </c>
      <c r="AK90" s="10">
        <f t="shared" si="42"/>
        <v>0</v>
      </c>
      <c r="AL90" s="10">
        <f t="shared" si="43"/>
        <v>0</v>
      </c>
      <c r="AM90" s="10">
        <f t="shared" si="44"/>
        <v>0</v>
      </c>
      <c r="BC90" s="10">
        <f t="shared" si="45"/>
        <v>0</v>
      </c>
      <c r="BD90" s="10">
        <f t="shared" si="45"/>
        <v>0</v>
      </c>
      <c r="BE90" s="10">
        <f t="shared" si="45"/>
        <v>0</v>
      </c>
      <c r="BF90" s="10">
        <f t="shared" si="45"/>
        <v>0</v>
      </c>
      <c r="BG90" s="10">
        <f t="shared" si="45"/>
        <v>0</v>
      </c>
      <c r="BH90" s="10">
        <f t="shared" si="45"/>
        <v>0</v>
      </c>
      <c r="BI90" s="10">
        <f t="shared" si="45"/>
        <v>0</v>
      </c>
      <c r="BJ90" s="10">
        <f t="shared" si="45"/>
        <v>0</v>
      </c>
      <c r="BK90" s="10">
        <f t="shared" si="45"/>
        <v>0</v>
      </c>
      <c r="BL90" s="10">
        <f t="shared" si="45"/>
        <v>0</v>
      </c>
      <c r="BM90" s="10">
        <f t="shared" si="45"/>
        <v>0</v>
      </c>
      <c r="BN90" s="10">
        <f t="shared" si="45"/>
        <v>0</v>
      </c>
      <c r="BO90" s="10">
        <f t="shared" si="45"/>
        <v>0</v>
      </c>
      <c r="BP90" s="10">
        <f t="shared" si="45"/>
        <v>0</v>
      </c>
      <c r="BQ90" s="10">
        <f t="shared" si="45"/>
        <v>0</v>
      </c>
      <c r="BR90" s="10">
        <f t="shared" si="45"/>
        <v>0</v>
      </c>
      <c r="BS90" s="10">
        <f t="shared" si="31"/>
        <v>0</v>
      </c>
      <c r="BT90" s="10">
        <f t="shared" si="31"/>
        <v>0</v>
      </c>
      <c r="BU90" s="10">
        <f t="shared" si="31"/>
        <v>0</v>
      </c>
      <c r="BV90" s="10">
        <f t="shared" si="31"/>
        <v>0</v>
      </c>
      <c r="BW90" s="10">
        <f t="shared" si="31"/>
        <v>0</v>
      </c>
      <c r="BX90" s="10">
        <f t="shared" si="31"/>
        <v>0</v>
      </c>
      <c r="BY90" s="10">
        <f t="shared" si="31"/>
        <v>0</v>
      </c>
      <c r="BZ90" s="10">
        <f t="shared" si="31"/>
        <v>0</v>
      </c>
    </row>
    <row r="91" spans="1:78">
      <c r="A91">
        <f>Grades!A91</f>
        <v>0</v>
      </c>
      <c r="B91">
        <f>Grades!B91</f>
        <v>0</v>
      </c>
      <c r="C91">
        <f>Grades!C91</f>
        <v>0</v>
      </c>
      <c r="D91" s="9">
        <f t="shared" si="32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3"/>
        <v>0</v>
      </c>
      <c r="AC91" s="10">
        <f t="shared" si="34"/>
        <v>0</v>
      </c>
      <c r="AD91" s="10">
        <f t="shared" si="35"/>
        <v>0</v>
      </c>
      <c r="AE91" s="10">
        <f t="shared" si="36"/>
        <v>0</v>
      </c>
      <c r="AF91" s="10">
        <f t="shared" si="37"/>
        <v>0</v>
      </c>
      <c r="AG91" s="10">
        <f t="shared" si="38"/>
        <v>0</v>
      </c>
      <c r="AH91" s="10">
        <f t="shared" si="39"/>
        <v>0</v>
      </c>
      <c r="AI91" s="10">
        <f t="shared" si="40"/>
        <v>0</v>
      </c>
      <c r="AJ91" s="10">
        <f t="shared" si="41"/>
        <v>0</v>
      </c>
      <c r="AK91" s="10">
        <f t="shared" si="42"/>
        <v>0</v>
      </c>
      <c r="AL91" s="10">
        <f t="shared" si="43"/>
        <v>0</v>
      </c>
      <c r="AM91" s="10">
        <f t="shared" si="44"/>
        <v>0</v>
      </c>
      <c r="BC91" s="10">
        <f t="shared" si="45"/>
        <v>0</v>
      </c>
      <c r="BD91" s="10">
        <f t="shared" si="45"/>
        <v>0</v>
      </c>
      <c r="BE91" s="10">
        <f t="shared" si="45"/>
        <v>0</v>
      </c>
      <c r="BF91" s="10">
        <f t="shared" si="45"/>
        <v>0</v>
      </c>
      <c r="BG91" s="10">
        <f t="shared" si="45"/>
        <v>0</v>
      </c>
      <c r="BH91" s="10">
        <f t="shared" si="45"/>
        <v>0</v>
      </c>
      <c r="BI91" s="10">
        <f t="shared" si="45"/>
        <v>0</v>
      </c>
      <c r="BJ91" s="10">
        <f t="shared" si="45"/>
        <v>0</v>
      </c>
      <c r="BK91" s="10">
        <f t="shared" si="45"/>
        <v>0</v>
      </c>
      <c r="BL91" s="10">
        <f t="shared" si="45"/>
        <v>0</v>
      </c>
      <c r="BM91" s="10">
        <f t="shared" si="45"/>
        <v>0</v>
      </c>
      <c r="BN91" s="10">
        <f t="shared" si="45"/>
        <v>0</v>
      </c>
      <c r="BO91" s="10">
        <f t="shared" si="45"/>
        <v>0</v>
      </c>
      <c r="BP91" s="10">
        <f t="shared" si="45"/>
        <v>0</v>
      </c>
      <c r="BQ91" s="10">
        <f t="shared" si="45"/>
        <v>0</v>
      </c>
      <c r="BR91" s="10">
        <f t="shared" ref="BR91:BZ106" si="46">IF(BR$7&gt;0,SUMIF($E$8:$Z$8,BR$6,$E91:$Z91)/BR$7,0)</f>
        <v>0</v>
      </c>
      <c r="BS91" s="10">
        <f t="shared" si="46"/>
        <v>0</v>
      </c>
      <c r="BT91" s="10">
        <f t="shared" si="46"/>
        <v>0</v>
      </c>
      <c r="BU91" s="10">
        <f t="shared" si="46"/>
        <v>0</v>
      </c>
      <c r="BV91" s="10">
        <f t="shared" si="46"/>
        <v>0</v>
      </c>
      <c r="BW91" s="10">
        <f t="shared" si="46"/>
        <v>0</v>
      </c>
      <c r="BX91" s="10">
        <f t="shared" si="46"/>
        <v>0</v>
      </c>
      <c r="BY91" s="10">
        <f t="shared" si="46"/>
        <v>0</v>
      </c>
      <c r="BZ91" s="10">
        <f t="shared" si="46"/>
        <v>0</v>
      </c>
    </row>
    <row r="92" spans="1:78">
      <c r="A92">
        <f>Grades!A92</f>
        <v>0</v>
      </c>
      <c r="B92">
        <f>Grades!B92</f>
        <v>0</v>
      </c>
      <c r="C92">
        <f>Grades!C92</f>
        <v>0</v>
      </c>
      <c r="D92" s="9">
        <f t="shared" si="32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3"/>
        <v>0</v>
      </c>
      <c r="AC92" s="10">
        <f t="shared" si="34"/>
        <v>0</v>
      </c>
      <c r="AD92" s="10">
        <f t="shared" si="35"/>
        <v>0</v>
      </c>
      <c r="AE92" s="10">
        <f t="shared" si="36"/>
        <v>0</v>
      </c>
      <c r="AF92" s="10">
        <f t="shared" si="37"/>
        <v>0</v>
      </c>
      <c r="AG92" s="10">
        <f t="shared" si="38"/>
        <v>0</v>
      </c>
      <c r="AH92" s="10">
        <f t="shared" si="39"/>
        <v>0</v>
      </c>
      <c r="AI92" s="10">
        <f t="shared" si="40"/>
        <v>0</v>
      </c>
      <c r="AJ92" s="10">
        <f t="shared" si="41"/>
        <v>0</v>
      </c>
      <c r="AK92" s="10">
        <f t="shared" si="42"/>
        <v>0</v>
      </c>
      <c r="AL92" s="10">
        <f t="shared" si="43"/>
        <v>0</v>
      </c>
      <c r="AM92" s="10">
        <f t="shared" si="44"/>
        <v>0</v>
      </c>
      <c r="BC92" s="10">
        <f t="shared" ref="BC92:BR107" si="47">IF(BC$7&gt;0,SUMIF($E$8:$Z$8,BC$6,$E92:$Z92)/BC$7,0)</f>
        <v>0</v>
      </c>
      <c r="BD92" s="10">
        <f t="shared" si="47"/>
        <v>0</v>
      </c>
      <c r="BE92" s="10">
        <f t="shared" si="47"/>
        <v>0</v>
      </c>
      <c r="BF92" s="10">
        <f t="shared" si="47"/>
        <v>0</v>
      </c>
      <c r="BG92" s="10">
        <f t="shared" si="47"/>
        <v>0</v>
      </c>
      <c r="BH92" s="10">
        <f t="shared" si="47"/>
        <v>0</v>
      </c>
      <c r="BI92" s="10">
        <f t="shared" si="47"/>
        <v>0</v>
      </c>
      <c r="BJ92" s="10">
        <f t="shared" si="47"/>
        <v>0</v>
      </c>
      <c r="BK92" s="10">
        <f t="shared" si="47"/>
        <v>0</v>
      </c>
      <c r="BL92" s="10">
        <f t="shared" si="47"/>
        <v>0</v>
      </c>
      <c r="BM92" s="10">
        <f t="shared" si="47"/>
        <v>0</v>
      </c>
      <c r="BN92" s="10">
        <f t="shared" si="47"/>
        <v>0</v>
      </c>
      <c r="BO92" s="10">
        <f t="shared" si="47"/>
        <v>0</v>
      </c>
      <c r="BP92" s="10">
        <f t="shared" si="47"/>
        <v>0</v>
      </c>
      <c r="BQ92" s="10">
        <f t="shared" si="47"/>
        <v>0</v>
      </c>
      <c r="BR92" s="10">
        <f t="shared" si="47"/>
        <v>0</v>
      </c>
      <c r="BS92" s="10">
        <f t="shared" si="46"/>
        <v>0</v>
      </c>
      <c r="BT92" s="10">
        <f t="shared" si="46"/>
        <v>0</v>
      </c>
      <c r="BU92" s="10">
        <f t="shared" si="46"/>
        <v>0</v>
      </c>
      <c r="BV92" s="10">
        <f t="shared" si="46"/>
        <v>0</v>
      </c>
      <c r="BW92" s="10">
        <f t="shared" si="46"/>
        <v>0</v>
      </c>
      <c r="BX92" s="10">
        <f t="shared" si="46"/>
        <v>0</v>
      </c>
      <c r="BY92" s="10">
        <f t="shared" si="46"/>
        <v>0</v>
      </c>
      <c r="BZ92" s="10">
        <f t="shared" si="46"/>
        <v>0</v>
      </c>
    </row>
    <row r="93" spans="1:78">
      <c r="A93">
        <f>Grades!A93</f>
        <v>0</v>
      </c>
      <c r="B93">
        <f>Grades!B93</f>
        <v>0</v>
      </c>
      <c r="C93">
        <f>Grades!C93</f>
        <v>0</v>
      </c>
      <c r="D93" s="9">
        <f t="shared" si="32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3"/>
        <v>0</v>
      </c>
      <c r="AC93" s="10">
        <f t="shared" si="34"/>
        <v>0</v>
      </c>
      <c r="AD93" s="10">
        <f t="shared" si="35"/>
        <v>0</v>
      </c>
      <c r="AE93" s="10">
        <f t="shared" si="36"/>
        <v>0</v>
      </c>
      <c r="AF93" s="10">
        <f t="shared" si="37"/>
        <v>0</v>
      </c>
      <c r="AG93" s="10">
        <f t="shared" si="38"/>
        <v>0</v>
      </c>
      <c r="AH93" s="10">
        <f t="shared" si="39"/>
        <v>0</v>
      </c>
      <c r="AI93" s="10">
        <f t="shared" si="40"/>
        <v>0</v>
      </c>
      <c r="AJ93" s="10">
        <f t="shared" si="41"/>
        <v>0</v>
      </c>
      <c r="AK93" s="10">
        <f t="shared" si="42"/>
        <v>0</v>
      </c>
      <c r="AL93" s="10">
        <f t="shared" si="43"/>
        <v>0</v>
      </c>
      <c r="AM93" s="10">
        <f t="shared" si="44"/>
        <v>0</v>
      </c>
      <c r="BC93" s="10">
        <f t="shared" si="47"/>
        <v>0</v>
      </c>
      <c r="BD93" s="10">
        <f t="shared" si="47"/>
        <v>0</v>
      </c>
      <c r="BE93" s="10">
        <f t="shared" si="47"/>
        <v>0</v>
      </c>
      <c r="BF93" s="10">
        <f t="shared" si="47"/>
        <v>0</v>
      </c>
      <c r="BG93" s="10">
        <f t="shared" si="47"/>
        <v>0</v>
      </c>
      <c r="BH93" s="10">
        <f t="shared" si="47"/>
        <v>0</v>
      </c>
      <c r="BI93" s="10">
        <f t="shared" si="47"/>
        <v>0</v>
      </c>
      <c r="BJ93" s="10">
        <f t="shared" si="47"/>
        <v>0</v>
      </c>
      <c r="BK93" s="10">
        <f t="shared" si="47"/>
        <v>0</v>
      </c>
      <c r="BL93" s="10">
        <f t="shared" si="47"/>
        <v>0</v>
      </c>
      <c r="BM93" s="10">
        <f t="shared" si="47"/>
        <v>0</v>
      </c>
      <c r="BN93" s="10">
        <f t="shared" si="47"/>
        <v>0</v>
      </c>
      <c r="BO93" s="10">
        <f t="shared" si="47"/>
        <v>0</v>
      </c>
      <c r="BP93" s="10">
        <f t="shared" si="47"/>
        <v>0</v>
      </c>
      <c r="BQ93" s="10">
        <f t="shared" si="47"/>
        <v>0</v>
      </c>
      <c r="BR93" s="10">
        <f t="shared" si="47"/>
        <v>0</v>
      </c>
      <c r="BS93" s="10">
        <f t="shared" si="46"/>
        <v>0</v>
      </c>
      <c r="BT93" s="10">
        <f t="shared" si="46"/>
        <v>0</v>
      </c>
      <c r="BU93" s="10">
        <f t="shared" si="46"/>
        <v>0</v>
      </c>
      <c r="BV93" s="10">
        <f t="shared" si="46"/>
        <v>0</v>
      </c>
      <c r="BW93" s="10">
        <f t="shared" si="46"/>
        <v>0</v>
      </c>
      <c r="BX93" s="10">
        <f t="shared" si="46"/>
        <v>0</v>
      </c>
      <c r="BY93" s="10">
        <f t="shared" si="46"/>
        <v>0</v>
      </c>
      <c r="BZ93" s="10">
        <f t="shared" si="46"/>
        <v>0</v>
      </c>
    </row>
    <row r="94" spans="1:78">
      <c r="A94">
        <f>Grades!A94</f>
        <v>0</v>
      </c>
      <c r="B94">
        <f>Grades!B94</f>
        <v>0</v>
      </c>
      <c r="C94">
        <f>Grades!C94</f>
        <v>0</v>
      </c>
      <c r="D94" s="9">
        <f t="shared" si="32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3"/>
        <v>0</v>
      </c>
      <c r="AC94" s="10">
        <f t="shared" si="34"/>
        <v>0</v>
      </c>
      <c r="AD94" s="10">
        <f t="shared" si="35"/>
        <v>0</v>
      </c>
      <c r="AE94" s="10">
        <f t="shared" si="36"/>
        <v>0</v>
      </c>
      <c r="AF94" s="10">
        <f t="shared" si="37"/>
        <v>0</v>
      </c>
      <c r="AG94" s="10">
        <f t="shared" si="38"/>
        <v>0</v>
      </c>
      <c r="AH94" s="10">
        <f t="shared" si="39"/>
        <v>0</v>
      </c>
      <c r="AI94" s="10">
        <f t="shared" si="40"/>
        <v>0</v>
      </c>
      <c r="AJ94" s="10">
        <f t="shared" si="41"/>
        <v>0</v>
      </c>
      <c r="AK94" s="10">
        <f t="shared" si="42"/>
        <v>0</v>
      </c>
      <c r="AL94" s="10">
        <f t="shared" si="43"/>
        <v>0</v>
      </c>
      <c r="AM94" s="10">
        <f t="shared" si="44"/>
        <v>0</v>
      </c>
      <c r="BC94" s="10">
        <f t="shared" si="47"/>
        <v>0</v>
      </c>
      <c r="BD94" s="10">
        <f t="shared" si="47"/>
        <v>0</v>
      </c>
      <c r="BE94" s="10">
        <f t="shared" si="47"/>
        <v>0</v>
      </c>
      <c r="BF94" s="10">
        <f t="shared" si="47"/>
        <v>0</v>
      </c>
      <c r="BG94" s="10">
        <f t="shared" si="47"/>
        <v>0</v>
      </c>
      <c r="BH94" s="10">
        <f t="shared" si="47"/>
        <v>0</v>
      </c>
      <c r="BI94" s="10">
        <f t="shared" si="47"/>
        <v>0</v>
      </c>
      <c r="BJ94" s="10">
        <f t="shared" si="47"/>
        <v>0</v>
      </c>
      <c r="BK94" s="10">
        <f t="shared" si="47"/>
        <v>0</v>
      </c>
      <c r="BL94" s="10">
        <f t="shared" si="47"/>
        <v>0</v>
      </c>
      <c r="BM94" s="10">
        <f t="shared" si="47"/>
        <v>0</v>
      </c>
      <c r="BN94" s="10">
        <f t="shared" si="47"/>
        <v>0</v>
      </c>
      <c r="BO94" s="10">
        <f t="shared" si="47"/>
        <v>0</v>
      </c>
      <c r="BP94" s="10">
        <f t="shared" si="47"/>
        <v>0</v>
      </c>
      <c r="BQ94" s="10">
        <f t="shared" si="47"/>
        <v>0</v>
      </c>
      <c r="BR94" s="10">
        <f t="shared" si="47"/>
        <v>0</v>
      </c>
      <c r="BS94" s="10">
        <f t="shared" si="46"/>
        <v>0</v>
      </c>
      <c r="BT94" s="10">
        <f t="shared" si="46"/>
        <v>0</v>
      </c>
      <c r="BU94" s="10">
        <f t="shared" si="46"/>
        <v>0</v>
      </c>
      <c r="BV94" s="10">
        <f t="shared" si="46"/>
        <v>0</v>
      </c>
      <c r="BW94" s="10">
        <f t="shared" si="46"/>
        <v>0</v>
      </c>
      <c r="BX94" s="10">
        <f t="shared" si="46"/>
        <v>0</v>
      </c>
      <c r="BY94" s="10">
        <f t="shared" si="46"/>
        <v>0</v>
      </c>
      <c r="BZ94" s="10">
        <f t="shared" si="46"/>
        <v>0</v>
      </c>
    </row>
    <row r="95" spans="1:78">
      <c r="A95">
        <f>Grades!A95</f>
        <v>0</v>
      </c>
      <c r="B95">
        <f>Grades!B95</f>
        <v>0</v>
      </c>
      <c r="C95">
        <f>Grades!C95</f>
        <v>0</v>
      </c>
      <c r="D95" s="9">
        <f t="shared" si="32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3"/>
        <v>0</v>
      </c>
      <c r="AC95" s="10">
        <f t="shared" si="34"/>
        <v>0</v>
      </c>
      <c r="AD95" s="10">
        <f t="shared" si="35"/>
        <v>0</v>
      </c>
      <c r="AE95" s="10">
        <f t="shared" si="36"/>
        <v>0</v>
      </c>
      <c r="AF95" s="10">
        <f t="shared" si="37"/>
        <v>0</v>
      </c>
      <c r="AG95" s="10">
        <f t="shared" si="38"/>
        <v>0</v>
      </c>
      <c r="AH95" s="10">
        <f t="shared" si="39"/>
        <v>0</v>
      </c>
      <c r="AI95" s="10">
        <f t="shared" si="40"/>
        <v>0</v>
      </c>
      <c r="AJ95" s="10">
        <f t="shared" si="41"/>
        <v>0</v>
      </c>
      <c r="AK95" s="10">
        <f t="shared" si="42"/>
        <v>0</v>
      </c>
      <c r="AL95" s="10">
        <f t="shared" si="43"/>
        <v>0</v>
      </c>
      <c r="AM95" s="10">
        <f t="shared" si="44"/>
        <v>0</v>
      </c>
      <c r="BC95" s="10">
        <f t="shared" si="47"/>
        <v>0</v>
      </c>
      <c r="BD95" s="10">
        <f t="shared" si="47"/>
        <v>0</v>
      </c>
      <c r="BE95" s="10">
        <f t="shared" si="47"/>
        <v>0</v>
      </c>
      <c r="BF95" s="10">
        <f t="shared" si="47"/>
        <v>0</v>
      </c>
      <c r="BG95" s="10">
        <f t="shared" si="47"/>
        <v>0</v>
      </c>
      <c r="BH95" s="10">
        <f t="shared" si="47"/>
        <v>0</v>
      </c>
      <c r="BI95" s="10">
        <f t="shared" si="47"/>
        <v>0</v>
      </c>
      <c r="BJ95" s="10">
        <f t="shared" si="47"/>
        <v>0</v>
      </c>
      <c r="BK95" s="10">
        <f t="shared" si="47"/>
        <v>0</v>
      </c>
      <c r="BL95" s="10">
        <f t="shared" si="47"/>
        <v>0</v>
      </c>
      <c r="BM95" s="10">
        <f t="shared" si="47"/>
        <v>0</v>
      </c>
      <c r="BN95" s="10">
        <f t="shared" si="47"/>
        <v>0</v>
      </c>
      <c r="BO95" s="10">
        <f t="shared" si="47"/>
        <v>0</v>
      </c>
      <c r="BP95" s="10">
        <f t="shared" si="47"/>
        <v>0</v>
      </c>
      <c r="BQ95" s="10">
        <f t="shared" si="47"/>
        <v>0</v>
      </c>
      <c r="BR95" s="10">
        <f t="shared" si="47"/>
        <v>0</v>
      </c>
      <c r="BS95" s="10">
        <f t="shared" si="46"/>
        <v>0</v>
      </c>
      <c r="BT95" s="10">
        <f t="shared" si="46"/>
        <v>0</v>
      </c>
      <c r="BU95" s="10">
        <f t="shared" si="46"/>
        <v>0</v>
      </c>
      <c r="BV95" s="10">
        <f t="shared" si="46"/>
        <v>0</v>
      </c>
      <c r="BW95" s="10">
        <f t="shared" si="46"/>
        <v>0</v>
      </c>
      <c r="BX95" s="10">
        <f t="shared" si="46"/>
        <v>0</v>
      </c>
      <c r="BY95" s="10">
        <f t="shared" si="46"/>
        <v>0</v>
      </c>
      <c r="BZ95" s="10">
        <f t="shared" si="46"/>
        <v>0</v>
      </c>
    </row>
    <row r="96" spans="1:78">
      <c r="A96">
        <f>Grades!A96</f>
        <v>0</v>
      </c>
      <c r="B96">
        <f>Grades!B96</f>
        <v>0</v>
      </c>
      <c r="C96">
        <f>Grades!C96</f>
        <v>0</v>
      </c>
      <c r="D96" s="9">
        <f t="shared" si="32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3"/>
        <v>0</v>
      </c>
      <c r="AC96" s="10">
        <f t="shared" si="34"/>
        <v>0</v>
      </c>
      <c r="AD96" s="10">
        <f t="shared" si="35"/>
        <v>0</v>
      </c>
      <c r="AE96" s="10">
        <f t="shared" si="36"/>
        <v>0</v>
      </c>
      <c r="AF96" s="10">
        <f t="shared" si="37"/>
        <v>0</v>
      </c>
      <c r="AG96" s="10">
        <f t="shared" si="38"/>
        <v>0</v>
      </c>
      <c r="AH96" s="10">
        <f t="shared" si="39"/>
        <v>0</v>
      </c>
      <c r="AI96" s="10">
        <f t="shared" si="40"/>
        <v>0</v>
      </c>
      <c r="AJ96" s="10">
        <f t="shared" si="41"/>
        <v>0</v>
      </c>
      <c r="AK96" s="10">
        <f t="shared" si="42"/>
        <v>0</v>
      </c>
      <c r="AL96" s="10">
        <f t="shared" si="43"/>
        <v>0</v>
      </c>
      <c r="AM96" s="10">
        <f t="shared" si="44"/>
        <v>0</v>
      </c>
      <c r="BC96" s="10">
        <f t="shared" si="47"/>
        <v>0</v>
      </c>
      <c r="BD96" s="10">
        <f t="shared" si="47"/>
        <v>0</v>
      </c>
      <c r="BE96" s="10">
        <f t="shared" si="47"/>
        <v>0</v>
      </c>
      <c r="BF96" s="10">
        <f t="shared" si="47"/>
        <v>0</v>
      </c>
      <c r="BG96" s="10">
        <f t="shared" si="47"/>
        <v>0</v>
      </c>
      <c r="BH96" s="10">
        <f t="shared" si="47"/>
        <v>0</v>
      </c>
      <c r="BI96" s="10">
        <f t="shared" si="47"/>
        <v>0</v>
      </c>
      <c r="BJ96" s="10">
        <f t="shared" si="47"/>
        <v>0</v>
      </c>
      <c r="BK96" s="10">
        <f t="shared" si="47"/>
        <v>0</v>
      </c>
      <c r="BL96" s="10">
        <f t="shared" si="47"/>
        <v>0</v>
      </c>
      <c r="BM96" s="10">
        <f t="shared" si="47"/>
        <v>0</v>
      </c>
      <c r="BN96" s="10">
        <f t="shared" si="47"/>
        <v>0</v>
      </c>
      <c r="BO96" s="10">
        <f t="shared" si="47"/>
        <v>0</v>
      </c>
      <c r="BP96" s="10">
        <f t="shared" si="47"/>
        <v>0</v>
      </c>
      <c r="BQ96" s="10">
        <f t="shared" si="47"/>
        <v>0</v>
      </c>
      <c r="BR96" s="10">
        <f t="shared" si="47"/>
        <v>0</v>
      </c>
      <c r="BS96" s="10">
        <f t="shared" si="46"/>
        <v>0</v>
      </c>
      <c r="BT96" s="10">
        <f t="shared" si="46"/>
        <v>0</v>
      </c>
      <c r="BU96" s="10">
        <f t="shared" si="46"/>
        <v>0</v>
      </c>
      <c r="BV96" s="10">
        <f t="shared" si="46"/>
        <v>0</v>
      </c>
      <c r="BW96" s="10">
        <f t="shared" si="46"/>
        <v>0</v>
      </c>
      <c r="BX96" s="10">
        <f t="shared" si="46"/>
        <v>0</v>
      </c>
      <c r="BY96" s="10">
        <f t="shared" si="46"/>
        <v>0</v>
      </c>
      <c r="BZ96" s="10">
        <f t="shared" si="46"/>
        <v>0</v>
      </c>
    </row>
    <row r="97" spans="1:78">
      <c r="A97">
        <f>Grades!A97</f>
        <v>0</v>
      </c>
      <c r="B97">
        <f>Grades!B97</f>
        <v>0</v>
      </c>
      <c r="C97">
        <f>Grades!C97</f>
        <v>0</v>
      </c>
      <c r="D97" s="9">
        <f t="shared" si="32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3"/>
        <v>0</v>
      </c>
      <c r="AC97" s="10">
        <f t="shared" si="34"/>
        <v>0</v>
      </c>
      <c r="AD97" s="10">
        <f t="shared" si="35"/>
        <v>0</v>
      </c>
      <c r="AE97" s="10">
        <f t="shared" si="36"/>
        <v>0</v>
      </c>
      <c r="AF97" s="10">
        <f t="shared" si="37"/>
        <v>0</v>
      </c>
      <c r="AG97" s="10">
        <f t="shared" si="38"/>
        <v>0</v>
      </c>
      <c r="AH97" s="10">
        <f t="shared" si="39"/>
        <v>0</v>
      </c>
      <c r="AI97" s="10">
        <f t="shared" si="40"/>
        <v>0</v>
      </c>
      <c r="AJ97" s="10">
        <f t="shared" si="41"/>
        <v>0</v>
      </c>
      <c r="AK97" s="10">
        <f t="shared" si="42"/>
        <v>0</v>
      </c>
      <c r="AL97" s="10">
        <f t="shared" si="43"/>
        <v>0</v>
      </c>
      <c r="AM97" s="10">
        <f t="shared" si="44"/>
        <v>0</v>
      </c>
      <c r="BC97" s="10">
        <f t="shared" si="47"/>
        <v>0</v>
      </c>
      <c r="BD97" s="10">
        <f t="shared" si="47"/>
        <v>0</v>
      </c>
      <c r="BE97" s="10">
        <f t="shared" si="47"/>
        <v>0</v>
      </c>
      <c r="BF97" s="10">
        <f t="shared" si="47"/>
        <v>0</v>
      </c>
      <c r="BG97" s="10">
        <f t="shared" si="47"/>
        <v>0</v>
      </c>
      <c r="BH97" s="10">
        <f t="shared" si="47"/>
        <v>0</v>
      </c>
      <c r="BI97" s="10">
        <f t="shared" si="47"/>
        <v>0</v>
      </c>
      <c r="BJ97" s="10">
        <f t="shared" si="47"/>
        <v>0</v>
      </c>
      <c r="BK97" s="10">
        <f t="shared" si="47"/>
        <v>0</v>
      </c>
      <c r="BL97" s="10">
        <f t="shared" si="47"/>
        <v>0</v>
      </c>
      <c r="BM97" s="10">
        <f t="shared" si="47"/>
        <v>0</v>
      </c>
      <c r="BN97" s="10">
        <f t="shared" si="47"/>
        <v>0</v>
      </c>
      <c r="BO97" s="10">
        <f t="shared" si="47"/>
        <v>0</v>
      </c>
      <c r="BP97" s="10">
        <f t="shared" si="47"/>
        <v>0</v>
      </c>
      <c r="BQ97" s="10">
        <f t="shared" si="47"/>
        <v>0</v>
      </c>
      <c r="BR97" s="10">
        <f t="shared" si="47"/>
        <v>0</v>
      </c>
      <c r="BS97" s="10">
        <f t="shared" si="46"/>
        <v>0</v>
      </c>
      <c r="BT97" s="10">
        <f t="shared" si="46"/>
        <v>0</v>
      </c>
      <c r="BU97" s="10">
        <f t="shared" si="46"/>
        <v>0</v>
      </c>
      <c r="BV97" s="10">
        <f t="shared" si="46"/>
        <v>0</v>
      </c>
      <c r="BW97" s="10">
        <f t="shared" si="46"/>
        <v>0</v>
      </c>
      <c r="BX97" s="10">
        <f t="shared" si="46"/>
        <v>0</v>
      </c>
      <c r="BY97" s="10">
        <f t="shared" si="46"/>
        <v>0</v>
      </c>
      <c r="BZ97" s="10">
        <f t="shared" si="46"/>
        <v>0</v>
      </c>
    </row>
    <row r="98" spans="1:78">
      <c r="A98">
        <f>Grades!A98</f>
        <v>0</v>
      </c>
      <c r="B98">
        <f>Grades!B98</f>
        <v>0</v>
      </c>
      <c r="C98">
        <f>Grades!C98</f>
        <v>0</v>
      </c>
      <c r="D98" s="9">
        <f t="shared" si="32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3"/>
        <v>0</v>
      </c>
      <c r="AC98" s="10">
        <f t="shared" si="34"/>
        <v>0</v>
      </c>
      <c r="AD98" s="10">
        <f t="shared" si="35"/>
        <v>0</v>
      </c>
      <c r="AE98" s="10">
        <f t="shared" si="36"/>
        <v>0</v>
      </c>
      <c r="AF98" s="10">
        <f t="shared" si="37"/>
        <v>0</v>
      </c>
      <c r="AG98" s="10">
        <f t="shared" si="38"/>
        <v>0</v>
      </c>
      <c r="AH98" s="10">
        <f t="shared" si="39"/>
        <v>0</v>
      </c>
      <c r="AI98" s="10">
        <f t="shared" si="40"/>
        <v>0</v>
      </c>
      <c r="AJ98" s="10">
        <f t="shared" si="41"/>
        <v>0</v>
      </c>
      <c r="AK98" s="10">
        <f t="shared" si="42"/>
        <v>0</v>
      </c>
      <c r="AL98" s="10">
        <f t="shared" si="43"/>
        <v>0</v>
      </c>
      <c r="AM98" s="10">
        <f t="shared" si="44"/>
        <v>0</v>
      </c>
      <c r="BC98" s="10">
        <f t="shared" si="47"/>
        <v>0</v>
      </c>
      <c r="BD98" s="10">
        <f t="shared" si="47"/>
        <v>0</v>
      </c>
      <c r="BE98" s="10">
        <f t="shared" si="47"/>
        <v>0</v>
      </c>
      <c r="BF98" s="10">
        <f t="shared" si="47"/>
        <v>0</v>
      </c>
      <c r="BG98" s="10">
        <f t="shared" si="47"/>
        <v>0</v>
      </c>
      <c r="BH98" s="10">
        <f t="shared" si="47"/>
        <v>0</v>
      </c>
      <c r="BI98" s="10">
        <f t="shared" si="47"/>
        <v>0</v>
      </c>
      <c r="BJ98" s="10">
        <f t="shared" si="47"/>
        <v>0</v>
      </c>
      <c r="BK98" s="10">
        <f t="shared" si="47"/>
        <v>0</v>
      </c>
      <c r="BL98" s="10">
        <f t="shared" si="47"/>
        <v>0</v>
      </c>
      <c r="BM98" s="10">
        <f t="shared" si="47"/>
        <v>0</v>
      </c>
      <c r="BN98" s="10">
        <f t="shared" si="47"/>
        <v>0</v>
      </c>
      <c r="BO98" s="10">
        <f t="shared" si="47"/>
        <v>0</v>
      </c>
      <c r="BP98" s="10">
        <f t="shared" si="47"/>
        <v>0</v>
      </c>
      <c r="BQ98" s="10">
        <f t="shared" si="47"/>
        <v>0</v>
      </c>
      <c r="BR98" s="10">
        <f t="shared" si="47"/>
        <v>0</v>
      </c>
      <c r="BS98" s="10">
        <f t="shared" si="46"/>
        <v>0</v>
      </c>
      <c r="BT98" s="10">
        <f t="shared" si="46"/>
        <v>0</v>
      </c>
      <c r="BU98" s="10">
        <f t="shared" si="46"/>
        <v>0</v>
      </c>
      <c r="BV98" s="10">
        <f t="shared" si="46"/>
        <v>0</v>
      </c>
      <c r="BW98" s="10">
        <f t="shared" si="46"/>
        <v>0</v>
      </c>
      <c r="BX98" s="10">
        <f t="shared" si="46"/>
        <v>0</v>
      </c>
      <c r="BY98" s="10">
        <f t="shared" si="46"/>
        <v>0</v>
      </c>
      <c r="BZ98" s="10">
        <f t="shared" si="46"/>
        <v>0</v>
      </c>
    </row>
    <row r="99" spans="1:78">
      <c r="A99">
        <f>Grades!A99</f>
        <v>0</v>
      </c>
      <c r="B99">
        <f>Grades!B99</f>
        <v>0</v>
      </c>
      <c r="C99">
        <f>Grades!C99</f>
        <v>0</v>
      </c>
      <c r="D99" s="9">
        <f t="shared" si="32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3"/>
        <v>0</v>
      </c>
      <c r="AC99" s="10">
        <f t="shared" si="34"/>
        <v>0</v>
      </c>
      <c r="AD99" s="10">
        <f t="shared" si="35"/>
        <v>0</v>
      </c>
      <c r="AE99" s="10">
        <f t="shared" si="36"/>
        <v>0</v>
      </c>
      <c r="AF99" s="10">
        <f t="shared" si="37"/>
        <v>0</v>
      </c>
      <c r="AG99" s="10">
        <f t="shared" si="38"/>
        <v>0</v>
      </c>
      <c r="AH99" s="10">
        <f t="shared" si="39"/>
        <v>0</v>
      </c>
      <c r="AI99" s="10">
        <f t="shared" si="40"/>
        <v>0</v>
      </c>
      <c r="AJ99" s="10">
        <f t="shared" si="41"/>
        <v>0</v>
      </c>
      <c r="AK99" s="10">
        <f t="shared" si="42"/>
        <v>0</v>
      </c>
      <c r="AL99" s="10">
        <f t="shared" si="43"/>
        <v>0</v>
      </c>
      <c r="AM99" s="10">
        <f t="shared" si="44"/>
        <v>0</v>
      </c>
      <c r="BC99" s="10">
        <f t="shared" si="47"/>
        <v>0</v>
      </c>
      <c r="BD99" s="10">
        <f t="shared" si="47"/>
        <v>0</v>
      </c>
      <c r="BE99" s="10">
        <f t="shared" si="47"/>
        <v>0</v>
      </c>
      <c r="BF99" s="10">
        <f t="shared" si="47"/>
        <v>0</v>
      </c>
      <c r="BG99" s="10">
        <f t="shared" si="47"/>
        <v>0</v>
      </c>
      <c r="BH99" s="10">
        <f t="shared" si="47"/>
        <v>0</v>
      </c>
      <c r="BI99" s="10">
        <f t="shared" si="47"/>
        <v>0</v>
      </c>
      <c r="BJ99" s="10">
        <f t="shared" si="47"/>
        <v>0</v>
      </c>
      <c r="BK99" s="10">
        <f t="shared" si="47"/>
        <v>0</v>
      </c>
      <c r="BL99" s="10">
        <f t="shared" si="47"/>
        <v>0</v>
      </c>
      <c r="BM99" s="10">
        <f t="shared" si="47"/>
        <v>0</v>
      </c>
      <c r="BN99" s="10">
        <f t="shared" si="47"/>
        <v>0</v>
      </c>
      <c r="BO99" s="10">
        <f t="shared" si="47"/>
        <v>0</v>
      </c>
      <c r="BP99" s="10">
        <f t="shared" si="47"/>
        <v>0</v>
      </c>
      <c r="BQ99" s="10">
        <f t="shared" si="47"/>
        <v>0</v>
      </c>
      <c r="BR99" s="10">
        <f t="shared" si="47"/>
        <v>0</v>
      </c>
      <c r="BS99" s="10">
        <f t="shared" si="46"/>
        <v>0</v>
      </c>
      <c r="BT99" s="10">
        <f t="shared" si="46"/>
        <v>0</v>
      </c>
      <c r="BU99" s="10">
        <f t="shared" si="46"/>
        <v>0</v>
      </c>
      <c r="BV99" s="10">
        <f t="shared" si="46"/>
        <v>0</v>
      </c>
      <c r="BW99" s="10">
        <f t="shared" si="46"/>
        <v>0</v>
      </c>
      <c r="BX99" s="10">
        <f t="shared" si="46"/>
        <v>0</v>
      </c>
      <c r="BY99" s="10">
        <f t="shared" si="46"/>
        <v>0</v>
      </c>
      <c r="BZ99" s="10">
        <f t="shared" si="46"/>
        <v>0</v>
      </c>
    </row>
    <row r="100" spans="1:78">
      <c r="A100">
        <f>Grades!A100</f>
        <v>0</v>
      </c>
      <c r="B100">
        <f>Grades!B100</f>
        <v>0</v>
      </c>
      <c r="C100">
        <f>Grades!C100</f>
        <v>0</v>
      </c>
      <c r="D100" s="9">
        <f t="shared" si="32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3"/>
        <v>0</v>
      </c>
      <c r="AC100" s="10">
        <f t="shared" si="34"/>
        <v>0</v>
      </c>
      <c r="AD100" s="10">
        <f t="shared" si="35"/>
        <v>0</v>
      </c>
      <c r="AE100" s="10">
        <f t="shared" si="36"/>
        <v>0</v>
      </c>
      <c r="AF100" s="10">
        <f t="shared" si="37"/>
        <v>0</v>
      </c>
      <c r="AG100" s="10">
        <f t="shared" si="38"/>
        <v>0</v>
      </c>
      <c r="AH100" s="10">
        <f t="shared" si="39"/>
        <v>0</v>
      </c>
      <c r="AI100" s="10">
        <f t="shared" si="40"/>
        <v>0</v>
      </c>
      <c r="AJ100" s="10">
        <f t="shared" si="41"/>
        <v>0</v>
      </c>
      <c r="AK100" s="10">
        <f t="shared" si="42"/>
        <v>0</v>
      </c>
      <c r="AL100" s="10">
        <f t="shared" si="43"/>
        <v>0</v>
      </c>
      <c r="AM100" s="10">
        <f t="shared" si="44"/>
        <v>0</v>
      </c>
      <c r="BC100" s="10">
        <f t="shared" si="47"/>
        <v>0</v>
      </c>
      <c r="BD100" s="10">
        <f t="shared" si="47"/>
        <v>0</v>
      </c>
      <c r="BE100" s="10">
        <f t="shared" si="47"/>
        <v>0</v>
      </c>
      <c r="BF100" s="10">
        <f t="shared" si="47"/>
        <v>0</v>
      </c>
      <c r="BG100" s="10">
        <f t="shared" si="47"/>
        <v>0</v>
      </c>
      <c r="BH100" s="10">
        <f t="shared" si="47"/>
        <v>0</v>
      </c>
      <c r="BI100" s="10">
        <f t="shared" si="47"/>
        <v>0</v>
      </c>
      <c r="BJ100" s="10">
        <f t="shared" si="47"/>
        <v>0</v>
      </c>
      <c r="BK100" s="10">
        <f t="shared" si="47"/>
        <v>0</v>
      </c>
      <c r="BL100" s="10">
        <f t="shared" si="47"/>
        <v>0</v>
      </c>
      <c r="BM100" s="10">
        <f t="shared" si="47"/>
        <v>0</v>
      </c>
      <c r="BN100" s="10">
        <f t="shared" si="47"/>
        <v>0</v>
      </c>
      <c r="BO100" s="10">
        <f t="shared" si="47"/>
        <v>0</v>
      </c>
      <c r="BP100" s="10">
        <f t="shared" si="47"/>
        <v>0</v>
      </c>
      <c r="BQ100" s="10">
        <f t="shared" si="47"/>
        <v>0</v>
      </c>
      <c r="BR100" s="10">
        <f t="shared" si="47"/>
        <v>0</v>
      </c>
      <c r="BS100" s="10">
        <f t="shared" si="46"/>
        <v>0</v>
      </c>
      <c r="BT100" s="10">
        <f t="shared" si="46"/>
        <v>0</v>
      </c>
      <c r="BU100" s="10">
        <f t="shared" si="46"/>
        <v>0</v>
      </c>
      <c r="BV100" s="10">
        <f t="shared" si="46"/>
        <v>0</v>
      </c>
      <c r="BW100" s="10">
        <f t="shared" si="46"/>
        <v>0</v>
      </c>
      <c r="BX100" s="10">
        <f t="shared" si="46"/>
        <v>0</v>
      </c>
      <c r="BY100" s="10">
        <f t="shared" si="46"/>
        <v>0</v>
      </c>
      <c r="BZ100" s="10">
        <f t="shared" si="46"/>
        <v>0</v>
      </c>
    </row>
    <row r="101" spans="1:78">
      <c r="A101">
        <f>Grades!A101</f>
        <v>0</v>
      </c>
      <c r="B101">
        <f>Grades!B101</f>
        <v>0</v>
      </c>
      <c r="C101">
        <f>Grades!C101</f>
        <v>0</v>
      </c>
      <c r="D101" s="9">
        <f t="shared" si="32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3"/>
        <v>0</v>
      </c>
      <c r="AC101" s="10">
        <f t="shared" si="34"/>
        <v>0</v>
      </c>
      <c r="AD101" s="10">
        <f t="shared" si="35"/>
        <v>0</v>
      </c>
      <c r="AE101" s="10">
        <f t="shared" si="36"/>
        <v>0</v>
      </c>
      <c r="AF101" s="10">
        <f t="shared" si="37"/>
        <v>0</v>
      </c>
      <c r="AG101" s="10">
        <f t="shared" si="38"/>
        <v>0</v>
      </c>
      <c r="AH101" s="10">
        <f t="shared" si="39"/>
        <v>0</v>
      </c>
      <c r="AI101" s="10">
        <f t="shared" si="40"/>
        <v>0</v>
      </c>
      <c r="AJ101" s="10">
        <f t="shared" si="41"/>
        <v>0</v>
      </c>
      <c r="AK101" s="10">
        <f t="shared" si="42"/>
        <v>0</v>
      </c>
      <c r="AL101" s="10">
        <f t="shared" si="43"/>
        <v>0</v>
      </c>
      <c r="AM101" s="10">
        <f t="shared" si="44"/>
        <v>0</v>
      </c>
      <c r="BC101" s="10">
        <f t="shared" si="47"/>
        <v>0</v>
      </c>
      <c r="BD101" s="10">
        <f t="shared" si="47"/>
        <v>0</v>
      </c>
      <c r="BE101" s="10">
        <f t="shared" si="47"/>
        <v>0</v>
      </c>
      <c r="BF101" s="10">
        <f t="shared" si="47"/>
        <v>0</v>
      </c>
      <c r="BG101" s="10">
        <f t="shared" si="47"/>
        <v>0</v>
      </c>
      <c r="BH101" s="10">
        <f t="shared" si="47"/>
        <v>0</v>
      </c>
      <c r="BI101" s="10">
        <f t="shared" si="47"/>
        <v>0</v>
      </c>
      <c r="BJ101" s="10">
        <f t="shared" si="47"/>
        <v>0</v>
      </c>
      <c r="BK101" s="10">
        <f t="shared" si="47"/>
        <v>0</v>
      </c>
      <c r="BL101" s="10">
        <f t="shared" si="47"/>
        <v>0</v>
      </c>
      <c r="BM101" s="10">
        <f t="shared" si="47"/>
        <v>0</v>
      </c>
      <c r="BN101" s="10">
        <f t="shared" si="47"/>
        <v>0</v>
      </c>
      <c r="BO101" s="10">
        <f t="shared" si="47"/>
        <v>0</v>
      </c>
      <c r="BP101" s="10">
        <f t="shared" si="47"/>
        <v>0</v>
      </c>
      <c r="BQ101" s="10">
        <f t="shared" si="47"/>
        <v>0</v>
      </c>
      <c r="BR101" s="10">
        <f t="shared" si="47"/>
        <v>0</v>
      </c>
      <c r="BS101" s="10">
        <f t="shared" si="46"/>
        <v>0</v>
      </c>
      <c r="BT101" s="10">
        <f t="shared" si="46"/>
        <v>0</v>
      </c>
      <c r="BU101" s="10">
        <f t="shared" si="46"/>
        <v>0</v>
      </c>
      <c r="BV101" s="10">
        <f t="shared" si="46"/>
        <v>0</v>
      </c>
      <c r="BW101" s="10">
        <f t="shared" si="46"/>
        <v>0</v>
      </c>
      <c r="BX101" s="10">
        <f t="shared" si="46"/>
        <v>0</v>
      </c>
      <c r="BY101" s="10">
        <f t="shared" si="46"/>
        <v>0</v>
      </c>
      <c r="BZ101" s="10">
        <f t="shared" si="46"/>
        <v>0</v>
      </c>
    </row>
    <row r="102" spans="1:78">
      <c r="A102">
        <f>Grades!A102</f>
        <v>0</v>
      </c>
      <c r="B102">
        <f>Grades!B102</f>
        <v>0</v>
      </c>
      <c r="C102">
        <f>Grades!C102</f>
        <v>0</v>
      </c>
      <c r="D102" s="9">
        <f t="shared" si="32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3"/>
        <v>0</v>
      </c>
      <c r="AC102" s="10">
        <f t="shared" si="34"/>
        <v>0</v>
      </c>
      <c r="AD102" s="10">
        <f t="shared" si="35"/>
        <v>0</v>
      </c>
      <c r="AE102" s="10">
        <f t="shared" si="36"/>
        <v>0</v>
      </c>
      <c r="AF102" s="10">
        <f t="shared" si="37"/>
        <v>0</v>
      </c>
      <c r="AG102" s="10">
        <f t="shared" si="38"/>
        <v>0</v>
      </c>
      <c r="AH102" s="10">
        <f t="shared" si="39"/>
        <v>0</v>
      </c>
      <c r="AI102" s="10">
        <f t="shared" si="40"/>
        <v>0</v>
      </c>
      <c r="AJ102" s="10">
        <f t="shared" si="41"/>
        <v>0</v>
      </c>
      <c r="AK102" s="10">
        <f t="shared" si="42"/>
        <v>0</v>
      </c>
      <c r="AL102" s="10">
        <f t="shared" si="43"/>
        <v>0</v>
      </c>
      <c r="AM102" s="10">
        <f t="shared" si="44"/>
        <v>0</v>
      </c>
      <c r="BC102" s="10">
        <f t="shared" si="47"/>
        <v>0</v>
      </c>
      <c r="BD102" s="10">
        <f t="shared" si="47"/>
        <v>0</v>
      </c>
      <c r="BE102" s="10">
        <f t="shared" si="47"/>
        <v>0</v>
      </c>
      <c r="BF102" s="10">
        <f t="shared" si="47"/>
        <v>0</v>
      </c>
      <c r="BG102" s="10">
        <f t="shared" si="47"/>
        <v>0</v>
      </c>
      <c r="BH102" s="10">
        <f t="shared" si="47"/>
        <v>0</v>
      </c>
      <c r="BI102" s="10">
        <f t="shared" si="47"/>
        <v>0</v>
      </c>
      <c r="BJ102" s="10">
        <f t="shared" si="47"/>
        <v>0</v>
      </c>
      <c r="BK102" s="10">
        <f t="shared" si="47"/>
        <v>0</v>
      </c>
      <c r="BL102" s="10">
        <f t="shared" si="47"/>
        <v>0</v>
      </c>
      <c r="BM102" s="10">
        <f t="shared" si="47"/>
        <v>0</v>
      </c>
      <c r="BN102" s="10">
        <f t="shared" si="47"/>
        <v>0</v>
      </c>
      <c r="BO102" s="10">
        <f t="shared" si="47"/>
        <v>0</v>
      </c>
      <c r="BP102" s="10">
        <f t="shared" si="47"/>
        <v>0</v>
      </c>
      <c r="BQ102" s="10">
        <f t="shared" si="47"/>
        <v>0</v>
      </c>
      <c r="BR102" s="10">
        <f t="shared" si="47"/>
        <v>0</v>
      </c>
      <c r="BS102" s="10">
        <f t="shared" si="46"/>
        <v>0</v>
      </c>
      <c r="BT102" s="10">
        <f t="shared" si="46"/>
        <v>0</v>
      </c>
      <c r="BU102" s="10">
        <f t="shared" si="46"/>
        <v>0</v>
      </c>
      <c r="BV102" s="10">
        <f t="shared" si="46"/>
        <v>0</v>
      </c>
      <c r="BW102" s="10">
        <f t="shared" si="46"/>
        <v>0</v>
      </c>
      <c r="BX102" s="10">
        <f t="shared" si="46"/>
        <v>0</v>
      </c>
      <c r="BY102" s="10">
        <f t="shared" si="46"/>
        <v>0</v>
      </c>
      <c r="BZ102" s="10">
        <f t="shared" si="46"/>
        <v>0</v>
      </c>
    </row>
    <row r="103" spans="1:78">
      <c r="A103">
        <f>Grades!A103</f>
        <v>0</v>
      </c>
      <c r="B103">
        <f>Grades!B103</f>
        <v>0</v>
      </c>
      <c r="C103">
        <f>Grades!C103</f>
        <v>0</v>
      </c>
      <c r="D103" s="9">
        <f t="shared" si="32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3"/>
        <v>0</v>
      </c>
      <c r="AC103" s="10">
        <f t="shared" si="34"/>
        <v>0</v>
      </c>
      <c r="AD103" s="10">
        <f t="shared" si="35"/>
        <v>0</v>
      </c>
      <c r="AE103" s="10">
        <f t="shared" si="36"/>
        <v>0</v>
      </c>
      <c r="AF103" s="10">
        <f t="shared" si="37"/>
        <v>0</v>
      </c>
      <c r="AG103" s="10">
        <f t="shared" si="38"/>
        <v>0</v>
      </c>
      <c r="AH103" s="10">
        <f t="shared" si="39"/>
        <v>0</v>
      </c>
      <c r="AI103" s="10">
        <f t="shared" si="40"/>
        <v>0</v>
      </c>
      <c r="AJ103" s="10">
        <f t="shared" si="41"/>
        <v>0</v>
      </c>
      <c r="AK103" s="10">
        <f t="shared" si="42"/>
        <v>0</v>
      </c>
      <c r="AL103" s="10">
        <f t="shared" si="43"/>
        <v>0</v>
      </c>
      <c r="AM103" s="10">
        <f t="shared" si="44"/>
        <v>0</v>
      </c>
      <c r="BC103" s="10">
        <f t="shared" si="47"/>
        <v>0</v>
      </c>
      <c r="BD103" s="10">
        <f t="shared" si="47"/>
        <v>0</v>
      </c>
      <c r="BE103" s="10">
        <f t="shared" si="47"/>
        <v>0</v>
      </c>
      <c r="BF103" s="10">
        <f t="shared" si="47"/>
        <v>0</v>
      </c>
      <c r="BG103" s="10">
        <f t="shared" si="47"/>
        <v>0</v>
      </c>
      <c r="BH103" s="10">
        <f t="shared" si="47"/>
        <v>0</v>
      </c>
      <c r="BI103" s="10">
        <f t="shared" si="47"/>
        <v>0</v>
      </c>
      <c r="BJ103" s="10">
        <f t="shared" si="47"/>
        <v>0</v>
      </c>
      <c r="BK103" s="10">
        <f t="shared" si="47"/>
        <v>0</v>
      </c>
      <c r="BL103" s="10">
        <f t="shared" si="47"/>
        <v>0</v>
      </c>
      <c r="BM103" s="10">
        <f t="shared" si="47"/>
        <v>0</v>
      </c>
      <c r="BN103" s="10">
        <f t="shared" si="47"/>
        <v>0</v>
      </c>
      <c r="BO103" s="10">
        <f t="shared" si="47"/>
        <v>0</v>
      </c>
      <c r="BP103" s="10">
        <f t="shared" si="47"/>
        <v>0</v>
      </c>
      <c r="BQ103" s="10">
        <f t="shared" si="47"/>
        <v>0</v>
      </c>
      <c r="BR103" s="10">
        <f t="shared" si="47"/>
        <v>0</v>
      </c>
      <c r="BS103" s="10">
        <f t="shared" si="46"/>
        <v>0</v>
      </c>
      <c r="BT103" s="10">
        <f t="shared" si="46"/>
        <v>0</v>
      </c>
      <c r="BU103" s="10">
        <f t="shared" si="46"/>
        <v>0</v>
      </c>
      <c r="BV103" s="10">
        <f t="shared" si="46"/>
        <v>0</v>
      </c>
      <c r="BW103" s="10">
        <f t="shared" si="46"/>
        <v>0</v>
      </c>
      <c r="BX103" s="10">
        <f t="shared" si="46"/>
        <v>0</v>
      </c>
      <c r="BY103" s="10">
        <f t="shared" si="46"/>
        <v>0</v>
      </c>
      <c r="BZ103" s="10">
        <f t="shared" si="46"/>
        <v>0</v>
      </c>
    </row>
    <row r="104" spans="1:78">
      <c r="A104">
        <f>Grades!A104</f>
        <v>0</v>
      </c>
      <c r="B104">
        <f>Grades!B104</f>
        <v>0</v>
      </c>
      <c r="C104">
        <f>Grades!C104</f>
        <v>0</v>
      </c>
      <c r="D104" s="9">
        <f t="shared" si="32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3"/>
        <v>0</v>
      </c>
      <c r="AC104" s="10">
        <f t="shared" si="34"/>
        <v>0</v>
      </c>
      <c r="AD104" s="10">
        <f t="shared" si="35"/>
        <v>0</v>
      </c>
      <c r="AE104" s="10">
        <f t="shared" si="36"/>
        <v>0</v>
      </c>
      <c r="AF104" s="10">
        <f t="shared" si="37"/>
        <v>0</v>
      </c>
      <c r="AG104" s="10">
        <f t="shared" si="38"/>
        <v>0</v>
      </c>
      <c r="AH104" s="10">
        <f t="shared" si="39"/>
        <v>0</v>
      </c>
      <c r="AI104" s="10">
        <f t="shared" si="40"/>
        <v>0</v>
      </c>
      <c r="AJ104" s="10">
        <f t="shared" si="41"/>
        <v>0</v>
      </c>
      <c r="AK104" s="10">
        <f t="shared" si="42"/>
        <v>0</v>
      </c>
      <c r="AL104" s="10">
        <f t="shared" si="43"/>
        <v>0</v>
      </c>
      <c r="AM104" s="10">
        <f t="shared" si="44"/>
        <v>0</v>
      </c>
      <c r="BC104" s="10">
        <f t="shared" si="47"/>
        <v>0</v>
      </c>
      <c r="BD104" s="10">
        <f t="shared" si="47"/>
        <v>0</v>
      </c>
      <c r="BE104" s="10">
        <f t="shared" si="47"/>
        <v>0</v>
      </c>
      <c r="BF104" s="10">
        <f t="shared" si="47"/>
        <v>0</v>
      </c>
      <c r="BG104" s="10">
        <f t="shared" si="47"/>
        <v>0</v>
      </c>
      <c r="BH104" s="10">
        <f t="shared" si="47"/>
        <v>0</v>
      </c>
      <c r="BI104" s="10">
        <f t="shared" si="47"/>
        <v>0</v>
      </c>
      <c r="BJ104" s="10">
        <f t="shared" si="47"/>
        <v>0</v>
      </c>
      <c r="BK104" s="10">
        <f t="shared" si="47"/>
        <v>0</v>
      </c>
      <c r="BL104" s="10">
        <f t="shared" si="47"/>
        <v>0</v>
      </c>
      <c r="BM104" s="10">
        <f t="shared" si="47"/>
        <v>0</v>
      </c>
      <c r="BN104" s="10">
        <f t="shared" si="47"/>
        <v>0</v>
      </c>
      <c r="BO104" s="10">
        <f t="shared" si="47"/>
        <v>0</v>
      </c>
      <c r="BP104" s="10">
        <f t="shared" si="47"/>
        <v>0</v>
      </c>
      <c r="BQ104" s="10">
        <f t="shared" si="47"/>
        <v>0</v>
      </c>
      <c r="BR104" s="10">
        <f t="shared" si="47"/>
        <v>0</v>
      </c>
      <c r="BS104" s="10">
        <f t="shared" si="46"/>
        <v>0</v>
      </c>
      <c r="BT104" s="10">
        <f t="shared" si="46"/>
        <v>0</v>
      </c>
      <c r="BU104" s="10">
        <f t="shared" si="46"/>
        <v>0</v>
      </c>
      <c r="BV104" s="10">
        <f t="shared" si="46"/>
        <v>0</v>
      </c>
      <c r="BW104" s="10">
        <f t="shared" si="46"/>
        <v>0</v>
      </c>
      <c r="BX104" s="10">
        <f t="shared" si="46"/>
        <v>0</v>
      </c>
      <c r="BY104" s="10">
        <f t="shared" si="46"/>
        <v>0</v>
      </c>
      <c r="BZ104" s="10">
        <f t="shared" si="46"/>
        <v>0</v>
      </c>
    </row>
    <row r="105" spans="1:78">
      <c r="A105">
        <f>Grades!A105</f>
        <v>0</v>
      </c>
      <c r="B105">
        <f>Grades!B105</f>
        <v>0</v>
      </c>
      <c r="C105">
        <f>Grades!C105</f>
        <v>0</v>
      </c>
      <c r="D105" s="9">
        <f t="shared" si="32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3"/>
        <v>0</v>
      </c>
      <c r="AC105" s="10">
        <f t="shared" si="34"/>
        <v>0</v>
      </c>
      <c r="AD105" s="10">
        <f t="shared" si="35"/>
        <v>0</v>
      </c>
      <c r="AE105" s="10">
        <f t="shared" si="36"/>
        <v>0</v>
      </c>
      <c r="AF105" s="10">
        <f t="shared" si="37"/>
        <v>0</v>
      </c>
      <c r="AG105" s="10">
        <f t="shared" si="38"/>
        <v>0</v>
      </c>
      <c r="AH105" s="10">
        <f t="shared" si="39"/>
        <v>0</v>
      </c>
      <c r="AI105" s="10">
        <f t="shared" si="40"/>
        <v>0</v>
      </c>
      <c r="AJ105" s="10">
        <f t="shared" si="41"/>
        <v>0</v>
      </c>
      <c r="AK105" s="10">
        <f t="shared" si="42"/>
        <v>0</v>
      </c>
      <c r="AL105" s="10">
        <f t="shared" si="43"/>
        <v>0</v>
      </c>
      <c r="AM105" s="10">
        <f t="shared" si="44"/>
        <v>0</v>
      </c>
      <c r="BC105" s="10">
        <f t="shared" si="47"/>
        <v>0</v>
      </c>
      <c r="BD105" s="10">
        <f t="shared" si="47"/>
        <v>0</v>
      </c>
      <c r="BE105" s="10">
        <f t="shared" si="47"/>
        <v>0</v>
      </c>
      <c r="BF105" s="10">
        <f t="shared" si="47"/>
        <v>0</v>
      </c>
      <c r="BG105" s="10">
        <f t="shared" si="47"/>
        <v>0</v>
      </c>
      <c r="BH105" s="10">
        <f t="shared" si="47"/>
        <v>0</v>
      </c>
      <c r="BI105" s="10">
        <f t="shared" si="47"/>
        <v>0</v>
      </c>
      <c r="BJ105" s="10">
        <f t="shared" si="47"/>
        <v>0</v>
      </c>
      <c r="BK105" s="10">
        <f t="shared" si="47"/>
        <v>0</v>
      </c>
      <c r="BL105" s="10">
        <f t="shared" si="47"/>
        <v>0</v>
      </c>
      <c r="BM105" s="10">
        <f t="shared" si="47"/>
        <v>0</v>
      </c>
      <c r="BN105" s="10">
        <f t="shared" si="47"/>
        <v>0</v>
      </c>
      <c r="BO105" s="10">
        <f t="shared" si="47"/>
        <v>0</v>
      </c>
      <c r="BP105" s="10">
        <f t="shared" si="47"/>
        <v>0</v>
      </c>
      <c r="BQ105" s="10">
        <f t="shared" si="47"/>
        <v>0</v>
      </c>
      <c r="BR105" s="10">
        <f t="shared" si="47"/>
        <v>0</v>
      </c>
      <c r="BS105" s="10">
        <f t="shared" si="46"/>
        <v>0</v>
      </c>
      <c r="BT105" s="10">
        <f t="shared" si="46"/>
        <v>0</v>
      </c>
      <c r="BU105" s="10">
        <f t="shared" si="46"/>
        <v>0</v>
      </c>
      <c r="BV105" s="10">
        <f t="shared" si="46"/>
        <v>0</v>
      </c>
      <c r="BW105" s="10">
        <f t="shared" si="46"/>
        <v>0</v>
      </c>
      <c r="BX105" s="10">
        <f t="shared" si="46"/>
        <v>0</v>
      </c>
      <c r="BY105" s="10">
        <f t="shared" si="46"/>
        <v>0</v>
      </c>
      <c r="BZ105" s="10">
        <f t="shared" si="46"/>
        <v>0</v>
      </c>
    </row>
    <row r="106" spans="1:78">
      <c r="A106">
        <f>Grades!A106</f>
        <v>0</v>
      </c>
      <c r="B106">
        <f>Grades!B106</f>
        <v>0</v>
      </c>
      <c r="C106">
        <f>Grades!C106</f>
        <v>0</v>
      </c>
      <c r="D106" s="9">
        <f t="shared" si="32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3"/>
        <v>0</v>
      </c>
      <c r="AC106" s="10">
        <f t="shared" si="34"/>
        <v>0</v>
      </c>
      <c r="AD106" s="10">
        <f t="shared" si="35"/>
        <v>0</v>
      </c>
      <c r="AE106" s="10">
        <f t="shared" si="36"/>
        <v>0</v>
      </c>
      <c r="AF106" s="10">
        <f t="shared" si="37"/>
        <v>0</v>
      </c>
      <c r="AG106" s="10">
        <f t="shared" si="38"/>
        <v>0</v>
      </c>
      <c r="AH106" s="10">
        <f t="shared" si="39"/>
        <v>0</v>
      </c>
      <c r="AI106" s="10">
        <f t="shared" si="40"/>
        <v>0</v>
      </c>
      <c r="AJ106" s="10">
        <f t="shared" si="41"/>
        <v>0</v>
      </c>
      <c r="AK106" s="10">
        <f t="shared" si="42"/>
        <v>0</v>
      </c>
      <c r="AL106" s="10">
        <f t="shared" si="43"/>
        <v>0</v>
      </c>
      <c r="AM106" s="10">
        <f t="shared" si="44"/>
        <v>0</v>
      </c>
      <c r="BC106" s="10">
        <f t="shared" si="47"/>
        <v>0</v>
      </c>
      <c r="BD106" s="10">
        <f t="shared" si="47"/>
        <v>0</v>
      </c>
      <c r="BE106" s="10">
        <f t="shared" si="47"/>
        <v>0</v>
      </c>
      <c r="BF106" s="10">
        <f t="shared" si="47"/>
        <v>0</v>
      </c>
      <c r="BG106" s="10">
        <f t="shared" si="47"/>
        <v>0</v>
      </c>
      <c r="BH106" s="10">
        <f t="shared" si="47"/>
        <v>0</v>
      </c>
      <c r="BI106" s="10">
        <f t="shared" si="47"/>
        <v>0</v>
      </c>
      <c r="BJ106" s="10">
        <f t="shared" si="47"/>
        <v>0</v>
      </c>
      <c r="BK106" s="10">
        <f t="shared" si="47"/>
        <v>0</v>
      </c>
      <c r="BL106" s="10">
        <f t="shared" si="47"/>
        <v>0</v>
      </c>
      <c r="BM106" s="10">
        <f t="shared" si="47"/>
        <v>0</v>
      </c>
      <c r="BN106" s="10">
        <f t="shared" si="47"/>
        <v>0</v>
      </c>
      <c r="BO106" s="10">
        <f t="shared" si="47"/>
        <v>0</v>
      </c>
      <c r="BP106" s="10">
        <f t="shared" si="47"/>
        <v>0</v>
      </c>
      <c r="BQ106" s="10">
        <f t="shared" si="47"/>
        <v>0</v>
      </c>
      <c r="BR106" s="10">
        <f t="shared" si="47"/>
        <v>0</v>
      </c>
      <c r="BS106" s="10">
        <f t="shared" si="46"/>
        <v>0</v>
      </c>
      <c r="BT106" s="10">
        <f t="shared" si="46"/>
        <v>0</v>
      </c>
      <c r="BU106" s="10">
        <f t="shared" si="46"/>
        <v>0</v>
      </c>
      <c r="BV106" s="10">
        <f t="shared" si="46"/>
        <v>0</v>
      </c>
      <c r="BW106" s="10">
        <f t="shared" si="46"/>
        <v>0</v>
      </c>
      <c r="BX106" s="10">
        <f t="shared" si="46"/>
        <v>0</v>
      </c>
      <c r="BY106" s="10">
        <f t="shared" si="46"/>
        <v>0</v>
      </c>
      <c r="BZ106" s="10">
        <f t="shared" si="46"/>
        <v>0</v>
      </c>
    </row>
    <row r="107" spans="1:78">
      <c r="A107">
        <f>Grades!A107</f>
        <v>0</v>
      </c>
      <c r="B107">
        <f>Grades!B107</f>
        <v>0</v>
      </c>
      <c r="C107">
        <f>Grades!C107</f>
        <v>0</v>
      </c>
      <c r="D107" s="9">
        <f t="shared" si="32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3"/>
        <v>0</v>
      </c>
      <c r="AC107" s="10">
        <f t="shared" si="34"/>
        <v>0</v>
      </c>
      <c r="AD107" s="10">
        <f t="shared" si="35"/>
        <v>0</v>
      </c>
      <c r="AE107" s="10">
        <f t="shared" si="36"/>
        <v>0</v>
      </c>
      <c r="AF107" s="10">
        <f t="shared" si="37"/>
        <v>0</v>
      </c>
      <c r="AG107" s="10">
        <f t="shared" si="38"/>
        <v>0</v>
      </c>
      <c r="AH107" s="10">
        <f t="shared" si="39"/>
        <v>0</v>
      </c>
      <c r="AI107" s="10">
        <f t="shared" si="40"/>
        <v>0</v>
      </c>
      <c r="AJ107" s="10">
        <f t="shared" si="41"/>
        <v>0</v>
      </c>
      <c r="AK107" s="10">
        <f t="shared" si="42"/>
        <v>0</v>
      </c>
      <c r="AL107" s="10">
        <f t="shared" si="43"/>
        <v>0</v>
      </c>
      <c r="AM107" s="10">
        <f t="shared" si="44"/>
        <v>0</v>
      </c>
      <c r="BC107" s="10">
        <f t="shared" si="47"/>
        <v>0</v>
      </c>
      <c r="BD107" s="10">
        <f t="shared" si="47"/>
        <v>0</v>
      </c>
      <c r="BE107" s="10">
        <f t="shared" si="47"/>
        <v>0</v>
      </c>
      <c r="BF107" s="10">
        <f t="shared" si="47"/>
        <v>0</v>
      </c>
      <c r="BG107" s="10">
        <f t="shared" si="47"/>
        <v>0</v>
      </c>
      <c r="BH107" s="10">
        <f t="shared" si="47"/>
        <v>0</v>
      </c>
      <c r="BI107" s="10">
        <f t="shared" si="47"/>
        <v>0</v>
      </c>
      <c r="BJ107" s="10">
        <f t="shared" si="47"/>
        <v>0</v>
      </c>
      <c r="BK107" s="10">
        <f t="shared" si="47"/>
        <v>0</v>
      </c>
      <c r="BL107" s="10">
        <f t="shared" si="47"/>
        <v>0</v>
      </c>
      <c r="BM107" s="10">
        <f t="shared" si="47"/>
        <v>0</v>
      </c>
      <c r="BN107" s="10">
        <f t="shared" si="47"/>
        <v>0</v>
      </c>
      <c r="BO107" s="10">
        <f t="shared" si="47"/>
        <v>0</v>
      </c>
      <c r="BP107" s="10">
        <f t="shared" si="47"/>
        <v>0</v>
      </c>
      <c r="BQ107" s="10">
        <f t="shared" si="47"/>
        <v>0</v>
      </c>
      <c r="BR107" s="10">
        <f t="shared" ref="BR107:BZ122" si="48">IF(BR$7&gt;0,SUMIF($E$8:$Z$8,BR$6,$E107:$Z107)/BR$7,0)</f>
        <v>0</v>
      </c>
      <c r="BS107" s="10">
        <f t="shared" si="48"/>
        <v>0</v>
      </c>
      <c r="BT107" s="10">
        <f t="shared" si="48"/>
        <v>0</v>
      </c>
      <c r="BU107" s="10">
        <f t="shared" si="48"/>
        <v>0</v>
      </c>
      <c r="BV107" s="10">
        <f t="shared" si="48"/>
        <v>0</v>
      </c>
      <c r="BW107" s="10">
        <f t="shared" si="48"/>
        <v>0</v>
      </c>
      <c r="BX107" s="10">
        <f t="shared" si="48"/>
        <v>0</v>
      </c>
      <c r="BY107" s="10">
        <f t="shared" si="48"/>
        <v>0</v>
      </c>
      <c r="BZ107" s="10">
        <f t="shared" si="48"/>
        <v>0</v>
      </c>
    </row>
    <row r="108" spans="1:78">
      <c r="A108">
        <f>Grades!A108</f>
        <v>0</v>
      </c>
      <c r="B108">
        <f>Grades!B108</f>
        <v>0</v>
      </c>
      <c r="C108">
        <f>Grades!C108</f>
        <v>0</v>
      </c>
      <c r="D108" s="9">
        <f t="shared" si="32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3"/>
        <v>0</v>
      </c>
      <c r="AC108" s="10">
        <f t="shared" si="34"/>
        <v>0</v>
      </c>
      <c r="AD108" s="10">
        <f t="shared" si="35"/>
        <v>0</v>
      </c>
      <c r="AE108" s="10">
        <f t="shared" si="36"/>
        <v>0</v>
      </c>
      <c r="AF108" s="10">
        <f t="shared" si="37"/>
        <v>0</v>
      </c>
      <c r="AG108" s="10">
        <f t="shared" si="38"/>
        <v>0</v>
      </c>
      <c r="AH108" s="10">
        <f t="shared" si="39"/>
        <v>0</v>
      </c>
      <c r="AI108" s="10">
        <f t="shared" si="40"/>
        <v>0</v>
      </c>
      <c r="AJ108" s="10">
        <f t="shared" si="41"/>
        <v>0</v>
      </c>
      <c r="AK108" s="10">
        <f t="shared" si="42"/>
        <v>0</v>
      </c>
      <c r="AL108" s="10">
        <f t="shared" si="43"/>
        <v>0</v>
      </c>
      <c r="AM108" s="10">
        <f t="shared" si="44"/>
        <v>0</v>
      </c>
      <c r="BC108" s="10">
        <f t="shared" ref="BC108:BR123" si="49">IF(BC$7&gt;0,SUMIF($E$8:$Z$8,BC$6,$E108:$Z108)/BC$7,0)</f>
        <v>0</v>
      </c>
      <c r="BD108" s="10">
        <f t="shared" si="49"/>
        <v>0</v>
      </c>
      <c r="BE108" s="10">
        <f t="shared" si="49"/>
        <v>0</v>
      </c>
      <c r="BF108" s="10">
        <f t="shared" si="49"/>
        <v>0</v>
      </c>
      <c r="BG108" s="10">
        <f t="shared" si="49"/>
        <v>0</v>
      </c>
      <c r="BH108" s="10">
        <f t="shared" si="49"/>
        <v>0</v>
      </c>
      <c r="BI108" s="10">
        <f t="shared" si="49"/>
        <v>0</v>
      </c>
      <c r="BJ108" s="10">
        <f t="shared" si="49"/>
        <v>0</v>
      </c>
      <c r="BK108" s="10">
        <f t="shared" si="49"/>
        <v>0</v>
      </c>
      <c r="BL108" s="10">
        <f t="shared" si="49"/>
        <v>0</v>
      </c>
      <c r="BM108" s="10">
        <f t="shared" si="49"/>
        <v>0</v>
      </c>
      <c r="BN108" s="10">
        <f t="shared" si="49"/>
        <v>0</v>
      </c>
      <c r="BO108" s="10">
        <f t="shared" si="49"/>
        <v>0</v>
      </c>
      <c r="BP108" s="10">
        <f t="shared" si="49"/>
        <v>0</v>
      </c>
      <c r="BQ108" s="10">
        <f t="shared" si="49"/>
        <v>0</v>
      </c>
      <c r="BR108" s="10">
        <f t="shared" si="49"/>
        <v>0</v>
      </c>
      <c r="BS108" s="10">
        <f t="shared" si="48"/>
        <v>0</v>
      </c>
      <c r="BT108" s="10">
        <f t="shared" si="48"/>
        <v>0</v>
      </c>
      <c r="BU108" s="10">
        <f t="shared" si="48"/>
        <v>0</v>
      </c>
      <c r="BV108" s="10">
        <f t="shared" si="48"/>
        <v>0</v>
      </c>
      <c r="BW108" s="10">
        <f t="shared" si="48"/>
        <v>0</v>
      </c>
      <c r="BX108" s="10">
        <f t="shared" si="48"/>
        <v>0</v>
      </c>
      <c r="BY108" s="10">
        <f t="shared" si="48"/>
        <v>0</v>
      </c>
      <c r="BZ108" s="10">
        <f t="shared" si="48"/>
        <v>0</v>
      </c>
    </row>
    <row r="109" spans="1:78">
      <c r="A109">
        <f>Grades!A109</f>
        <v>0</v>
      </c>
      <c r="B109">
        <f>Grades!B109</f>
        <v>0</v>
      </c>
      <c r="C109">
        <f>Grades!C109</f>
        <v>0</v>
      </c>
      <c r="D109" s="9">
        <f t="shared" si="32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3"/>
        <v>0</v>
      </c>
      <c r="AC109" s="10">
        <f t="shared" si="34"/>
        <v>0</v>
      </c>
      <c r="AD109" s="10">
        <f t="shared" si="35"/>
        <v>0</v>
      </c>
      <c r="AE109" s="10">
        <f t="shared" si="36"/>
        <v>0</v>
      </c>
      <c r="AF109" s="10">
        <f t="shared" si="37"/>
        <v>0</v>
      </c>
      <c r="AG109" s="10">
        <f t="shared" si="38"/>
        <v>0</v>
      </c>
      <c r="AH109" s="10">
        <f t="shared" si="39"/>
        <v>0</v>
      </c>
      <c r="AI109" s="10">
        <f t="shared" si="40"/>
        <v>0</v>
      </c>
      <c r="AJ109" s="10">
        <f t="shared" si="41"/>
        <v>0</v>
      </c>
      <c r="AK109" s="10">
        <f t="shared" si="42"/>
        <v>0</v>
      </c>
      <c r="AL109" s="10">
        <f t="shared" si="43"/>
        <v>0</v>
      </c>
      <c r="AM109" s="10">
        <f t="shared" si="44"/>
        <v>0</v>
      </c>
      <c r="BC109" s="10">
        <f t="shared" si="49"/>
        <v>0</v>
      </c>
      <c r="BD109" s="10">
        <f t="shared" si="49"/>
        <v>0</v>
      </c>
      <c r="BE109" s="10">
        <f t="shared" si="49"/>
        <v>0</v>
      </c>
      <c r="BF109" s="10">
        <f t="shared" si="49"/>
        <v>0</v>
      </c>
      <c r="BG109" s="10">
        <f t="shared" si="49"/>
        <v>0</v>
      </c>
      <c r="BH109" s="10">
        <f t="shared" si="49"/>
        <v>0</v>
      </c>
      <c r="BI109" s="10">
        <f t="shared" si="49"/>
        <v>0</v>
      </c>
      <c r="BJ109" s="10">
        <f t="shared" si="49"/>
        <v>0</v>
      </c>
      <c r="BK109" s="10">
        <f t="shared" si="49"/>
        <v>0</v>
      </c>
      <c r="BL109" s="10">
        <f t="shared" si="49"/>
        <v>0</v>
      </c>
      <c r="BM109" s="10">
        <f t="shared" si="49"/>
        <v>0</v>
      </c>
      <c r="BN109" s="10">
        <f t="shared" si="49"/>
        <v>0</v>
      </c>
      <c r="BO109" s="10">
        <f t="shared" si="49"/>
        <v>0</v>
      </c>
      <c r="BP109" s="10">
        <f t="shared" si="49"/>
        <v>0</v>
      </c>
      <c r="BQ109" s="10">
        <f t="shared" si="49"/>
        <v>0</v>
      </c>
      <c r="BR109" s="10">
        <f t="shared" si="49"/>
        <v>0</v>
      </c>
      <c r="BS109" s="10">
        <f t="shared" si="48"/>
        <v>0</v>
      </c>
      <c r="BT109" s="10">
        <f t="shared" si="48"/>
        <v>0</v>
      </c>
      <c r="BU109" s="10">
        <f t="shared" si="48"/>
        <v>0</v>
      </c>
      <c r="BV109" s="10">
        <f t="shared" si="48"/>
        <v>0</v>
      </c>
      <c r="BW109" s="10">
        <f t="shared" si="48"/>
        <v>0</v>
      </c>
      <c r="BX109" s="10">
        <f t="shared" si="48"/>
        <v>0</v>
      </c>
      <c r="BY109" s="10">
        <f t="shared" si="48"/>
        <v>0</v>
      </c>
      <c r="BZ109" s="10">
        <f t="shared" si="48"/>
        <v>0</v>
      </c>
    </row>
    <row r="110" spans="1:78">
      <c r="A110">
        <f>Grades!A110</f>
        <v>0</v>
      </c>
      <c r="B110">
        <f>Grades!B110</f>
        <v>0</v>
      </c>
      <c r="C110">
        <f>Grades!C110</f>
        <v>0</v>
      </c>
      <c r="D110" s="9">
        <f t="shared" si="32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3"/>
        <v>0</v>
      </c>
      <c r="AC110" s="10">
        <f t="shared" si="34"/>
        <v>0</v>
      </c>
      <c r="AD110" s="10">
        <f t="shared" si="35"/>
        <v>0</v>
      </c>
      <c r="AE110" s="10">
        <f t="shared" si="36"/>
        <v>0</v>
      </c>
      <c r="AF110" s="10">
        <f t="shared" si="37"/>
        <v>0</v>
      </c>
      <c r="AG110" s="10">
        <f t="shared" si="38"/>
        <v>0</v>
      </c>
      <c r="AH110" s="10">
        <f t="shared" si="39"/>
        <v>0</v>
      </c>
      <c r="AI110" s="10">
        <f t="shared" si="40"/>
        <v>0</v>
      </c>
      <c r="AJ110" s="10">
        <f t="shared" si="41"/>
        <v>0</v>
      </c>
      <c r="AK110" s="10">
        <f t="shared" si="42"/>
        <v>0</v>
      </c>
      <c r="AL110" s="10">
        <f t="shared" si="43"/>
        <v>0</v>
      </c>
      <c r="AM110" s="10">
        <f t="shared" si="44"/>
        <v>0</v>
      </c>
      <c r="BC110" s="10">
        <f t="shared" si="49"/>
        <v>0</v>
      </c>
      <c r="BD110" s="10">
        <f t="shared" si="49"/>
        <v>0</v>
      </c>
      <c r="BE110" s="10">
        <f t="shared" si="49"/>
        <v>0</v>
      </c>
      <c r="BF110" s="10">
        <f t="shared" si="49"/>
        <v>0</v>
      </c>
      <c r="BG110" s="10">
        <f t="shared" si="49"/>
        <v>0</v>
      </c>
      <c r="BH110" s="10">
        <f t="shared" si="49"/>
        <v>0</v>
      </c>
      <c r="BI110" s="10">
        <f t="shared" si="49"/>
        <v>0</v>
      </c>
      <c r="BJ110" s="10">
        <f t="shared" si="49"/>
        <v>0</v>
      </c>
      <c r="BK110" s="10">
        <f t="shared" si="49"/>
        <v>0</v>
      </c>
      <c r="BL110" s="10">
        <f t="shared" si="49"/>
        <v>0</v>
      </c>
      <c r="BM110" s="10">
        <f t="shared" si="49"/>
        <v>0</v>
      </c>
      <c r="BN110" s="10">
        <f t="shared" si="49"/>
        <v>0</v>
      </c>
      <c r="BO110" s="10">
        <f t="shared" si="49"/>
        <v>0</v>
      </c>
      <c r="BP110" s="10">
        <f t="shared" si="49"/>
        <v>0</v>
      </c>
      <c r="BQ110" s="10">
        <f t="shared" si="49"/>
        <v>0</v>
      </c>
      <c r="BR110" s="10">
        <f t="shared" si="49"/>
        <v>0</v>
      </c>
      <c r="BS110" s="10">
        <f t="shared" si="48"/>
        <v>0</v>
      </c>
      <c r="BT110" s="10">
        <f t="shared" si="48"/>
        <v>0</v>
      </c>
      <c r="BU110" s="10">
        <f t="shared" si="48"/>
        <v>0</v>
      </c>
      <c r="BV110" s="10">
        <f t="shared" si="48"/>
        <v>0</v>
      </c>
      <c r="BW110" s="10">
        <f t="shared" si="48"/>
        <v>0</v>
      </c>
      <c r="BX110" s="10">
        <f t="shared" si="48"/>
        <v>0</v>
      </c>
      <c r="BY110" s="10">
        <f t="shared" si="48"/>
        <v>0</v>
      </c>
      <c r="BZ110" s="10">
        <f t="shared" si="48"/>
        <v>0</v>
      </c>
    </row>
    <row r="111" spans="1:78">
      <c r="A111">
        <f>Grades!A111</f>
        <v>0</v>
      </c>
      <c r="B111">
        <f>Grades!B111</f>
        <v>0</v>
      </c>
      <c r="C111">
        <f>Grades!C111</f>
        <v>0</v>
      </c>
      <c r="D111" s="9">
        <f t="shared" si="32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3"/>
        <v>0</v>
      </c>
      <c r="AC111" s="10">
        <f t="shared" si="34"/>
        <v>0</v>
      </c>
      <c r="AD111" s="10">
        <f t="shared" si="35"/>
        <v>0</v>
      </c>
      <c r="AE111" s="10">
        <f t="shared" si="36"/>
        <v>0</v>
      </c>
      <c r="AF111" s="10">
        <f t="shared" si="37"/>
        <v>0</v>
      </c>
      <c r="AG111" s="10">
        <f t="shared" si="38"/>
        <v>0</v>
      </c>
      <c r="AH111" s="10">
        <f t="shared" si="39"/>
        <v>0</v>
      </c>
      <c r="AI111" s="10">
        <f t="shared" si="40"/>
        <v>0</v>
      </c>
      <c r="AJ111" s="10">
        <f t="shared" si="41"/>
        <v>0</v>
      </c>
      <c r="AK111" s="10">
        <f t="shared" si="42"/>
        <v>0</v>
      </c>
      <c r="AL111" s="10">
        <f t="shared" si="43"/>
        <v>0</v>
      </c>
      <c r="AM111" s="10">
        <f t="shared" si="44"/>
        <v>0</v>
      </c>
      <c r="BC111" s="10">
        <f t="shared" si="49"/>
        <v>0</v>
      </c>
      <c r="BD111" s="10">
        <f t="shared" si="49"/>
        <v>0</v>
      </c>
      <c r="BE111" s="10">
        <f t="shared" si="49"/>
        <v>0</v>
      </c>
      <c r="BF111" s="10">
        <f t="shared" si="49"/>
        <v>0</v>
      </c>
      <c r="BG111" s="10">
        <f t="shared" si="49"/>
        <v>0</v>
      </c>
      <c r="BH111" s="10">
        <f t="shared" si="49"/>
        <v>0</v>
      </c>
      <c r="BI111" s="10">
        <f t="shared" si="49"/>
        <v>0</v>
      </c>
      <c r="BJ111" s="10">
        <f t="shared" si="49"/>
        <v>0</v>
      </c>
      <c r="BK111" s="10">
        <f t="shared" si="49"/>
        <v>0</v>
      </c>
      <c r="BL111" s="10">
        <f t="shared" si="49"/>
        <v>0</v>
      </c>
      <c r="BM111" s="10">
        <f t="shared" si="49"/>
        <v>0</v>
      </c>
      <c r="BN111" s="10">
        <f t="shared" si="49"/>
        <v>0</v>
      </c>
      <c r="BO111" s="10">
        <f t="shared" si="49"/>
        <v>0</v>
      </c>
      <c r="BP111" s="10">
        <f t="shared" si="49"/>
        <v>0</v>
      </c>
      <c r="BQ111" s="10">
        <f t="shared" si="49"/>
        <v>0</v>
      </c>
      <c r="BR111" s="10">
        <f t="shared" si="49"/>
        <v>0</v>
      </c>
      <c r="BS111" s="10">
        <f t="shared" si="48"/>
        <v>0</v>
      </c>
      <c r="BT111" s="10">
        <f t="shared" si="48"/>
        <v>0</v>
      </c>
      <c r="BU111" s="10">
        <f t="shared" si="48"/>
        <v>0</v>
      </c>
      <c r="BV111" s="10">
        <f t="shared" si="48"/>
        <v>0</v>
      </c>
      <c r="BW111" s="10">
        <f t="shared" si="48"/>
        <v>0</v>
      </c>
      <c r="BX111" s="10">
        <f t="shared" si="48"/>
        <v>0</v>
      </c>
      <c r="BY111" s="10">
        <f t="shared" si="48"/>
        <v>0</v>
      </c>
      <c r="BZ111" s="10">
        <f t="shared" si="48"/>
        <v>0</v>
      </c>
    </row>
    <row r="112" spans="1:78">
      <c r="A112">
        <f>Grades!A112</f>
        <v>0</v>
      </c>
      <c r="B112">
        <f>Grades!B112</f>
        <v>0</v>
      </c>
      <c r="C112">
        <f>Grades!C112</f>
        <v>0</v>
      </c>
      <c r="D112" s="9">
        <f t="shared" si="32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3"/>
        <v>0</v>
      </c>
      <c r="AC112" s="10">
        <f t="shared" si="34"/>
        <v>0</v>
      </c>
      <c r="AD112" s="10">
        <f t="shared" si="35"/>
        <v>0</v>
      </c>
      <c r="AE112" s="10">
        <f t="shared" si="36"/>
        <v>0</v>
      </c>
      <c r="AF112" s="10">
        <f t="shared" si="37"/>
        <v>0</v>
      </c>
      <c r="AG112" s="10">
        <f t="shared" si="38"/>
        <v>0</v>
      </c>
      <c r="AH112" s="10">
        <f t="shared" si="39"/>
        <v>0</v>
      </c>
      <c r="AI112" s="10">
        <f t="shared" si="40"/>
        <v>0</v>
      </c>
      <c r="AJ112" s="10">
        <f t="shared" si="41"/>
        <v>0</v>
      </c>
      <c r="AK112" s="10">
        <f t="shared" si="42"/>
        <v>0</v>
      </c>
      <c r="AL112" s="10">
        <f t="shared" si="43"/>
        <v>0</v>
      </c>
      <c r="AM112" s="10">
        <f t="shared" si="44"/>
        <v>0</v>
      </c>
      <c r="BC112" s="10">
        <f t="shared" si="49"/>
        <v>0</v>
      </c>
      <c r="BD112" s="10">
        <f t="shared" si="49"/>
        <v>0</v>
      </c>
      <c r="BE112" s="10">
        <f t="shared" si="49"/>
        <v>0</v>
      </c>
      <c r="BF112" s="10">
        <f t="shared" si="49"/>
        <v>0</v>
      </c>
      <c r="BG112" s="10">
        <f t="shared" si="49"/>
        <v>0</v>
      </c>
      <c r="BH112" s="10">
        <f t="shared" si="49"/>
        <v>0</v>
      </c>
      <c r="BI112" s="10">
        <f t="shared" si="49"/>
        <v>0</v>
      </c>
      <c r="BJ112" s="10">
        <f t="shared" si="49"/>
        <v>0</v>
      </c>
      <c r="BK112" s="10">
        <f t="shared" si="49"/>
        <v>0</v>
      </c>
      <c r="BL112" s="10">
        <f t="shared" si="49"/>
        <v>0</v>
      </c>
      <c r="BM112" s="10">
        <f t="shared" si="49"/>
        <v>0</v>
      </c>
      <c r="BN112" s="10">
        <f t="shared" si="49"/>
        <v>0</v>
      </c>
      <c r="BO112" s="10">
        <f t="shared" si="49"/>
        <v>0</v>
      </c>
      <c r="BP112" s="10">
        <f t="shared" si="49"/>
        <v>0</v>
      </c>
      <c r="BQ112" s="10">
        <f t="shared" si="49"/>
        <v>0</v>
      </c>
      <c r="BR112" s="10">
        <f t="shared" si="49"/>
        <v>0</v>
      </c>
      <c r="BS112" s="10">
        <f t="shared" si="48"/>
        <v>0</v>
      </c>
      <c r="BT112" s="10">
        <f t="shared" si="48"/>
        <v>0</v>
      </c>
      <c r="BU112" s="10">
        <f t="shared" si="48"/>
        <v>0</v>
      </c>
      <c r="BV112" s="10">
        <f t="shared" si="48"/>
        <v>0</v>
      </c>
      <c r="BW112" s="10">
        <f t="shared" si="48"/>
        <v>0</v>
      </c>
      <c r="BX112" s="10">
        <f t="shared" si="48"/>
        <v>0</v>
      </c>
      <c r="BY112" s="10">
        <f t="shared" si="48"/>
        <v>0</v>
      </c>
      <c r="BZ112" s="10">
        <f t="shared" si="48"/>
        <v>0</v>
      </c>
    </row>
    <row r="113" spans="1:78">
      <c r="A113">
        <f>Grades!A113</f>
        <v>0</v>
      </c>
      <c r="B113">
        <f>Grades!B113</f>
        <v>0</v>
      </c>
      <c r="C113">
        <f>Grades!C113</f>
        <v>0</v>
      </c>
      <c r="D113" s="9">
        <f t="shared" si="32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3"/>
        <v>0</v>
      </c>
      <c r="AC113" s="10">
        <f t="shared" si="34"/>
        <v>0</v>
      </c>
      <c r="AD113" s="10">
        <f t="shared" si="35"/>
        <v>0</v>
      </c>
      <c r="AE113" s="10">
        <f t="shared" si="36"/>
        <v>0</v>
      </c>
      <c r="AF113" s="10">
        <f t="shared" si="37"/>
        <v>0</v>
      </c>
      <c r="AG113" s="10">
        <f t="shared" si="38"/>
        <v>0</v>
      </c>
      <c r="AH113" s="10">
        <f t="shared" si="39"/>
        <v>0</v>
      </c>
      <c r="AI113" s="10">
        <f t="shared" si="40"/>
        <v>0</v>
      </c>
      <c r="AJ113" s="10">
        <f t="shared" si="41"/>
        <v>0</v>
      </c>
      <c r="AK113" s="10">
        <f t="shared" si="42"/>
        <v>0</v>
      </c>
      <c r="AL113" s="10">
        <f t="shared" si="43"/>
        <v>0</v>
      </c>
      <c r="AM113" s="10">
        <f t="shared" si="44"/>
        <v>0</v>
      </c>
      <c r="BC113" s="10">
        <f t="shared" si="49"/>
        <v>0</v>
      </c>
      <c r="BD113" s="10">
        <f t="shared" si="49"/>
        <v>0</v>
      </c>
      <c r="BE113" s="10">
        <f t="shared" si="49"/>
        <v>0</v>
      </c>
      <c r="BF113" s="10">
        <f t="shared" si="49"/>
        <v>0</v>
      </c>
      <c r="BG113" s="10">
        <f t="shared" si="49"/>
        <v>0</v>
      </c>
      <c r="BH113" s="10">
        <f t="shared" si="49"/>
        <v>0</v>
      </c>
      <c r="BI113" s="10">
        <f t="shared" si="49"/>
        <v>0</v>
      </c>
      <c r="BJ113" s="10">
        <f t="shared" si="49"/>
        <v>0</v>
      </c>
      <c r="BK113" s="10">
        <f t="shared" si="49"/>
        <v>0</v>
      </c>
      <c r="BL113" s="10">
        <f t="shared" si="49"/>
        <v>0</v>
      </c>
      <c r="BM113" s="10">
        <f t="shared" si="49"/>
        <v>0</v>
      </c>
      <c r="BN113" s="10">
        <f t="shared" si="49"/>
        <v>0</v>
      </c>
      <c r="BO113" s="10">
        <f t="shared" si="49"/>
        <v>0</v>
      </c>
      <c r="BP113" s="10">
        <f t="shared" si="49"/>
        <v>0</v>
      </c>
      <c r="BQ113" s="10">
        <f t="shared" si="49"/>
        <v>0</v>
      </c>
      <c r="BR113" s="10">
        <f t="shared" si="49"/>
        <v>0</v>
      </c>
      <c r="BS113" s="10">
        <f t="shared" si="48"/>
        <v>0</v>
      </c>
      <c r="BT113" s="10">
        <f t="shared" si="48"/>
        <v>0</v>
      </c>
      <c r="BU113" s="10">
        <f t="shared" si="48"/>
        <v>0</v>
      </c>
      <c r="BV113" s="10">
        <f t="shared" si="48"/>
        <v>0</v>
      </c>
      <c r="BW113" s="10">
        <f t="shared" si="48"/>
        <v>0</v>
      </c>
      <c r="BX113" s="10">
        <f t="shared" si="48"/>
        <v>0</v>
      </c>
      <c r="BY113" s="10">
        <f t="shared" si="48"/>
        <v>0</v>
      </c>
      <c r="BZ113" s="10">
        <f t="shared" si="48"/>
        <v>0</v>
      </c>
    </row>
    <row r="114" spans="1:78">
      <c r="A114">
        <f>Grades!A114</f>
        <v>0</v>
      </c>
      <c r="B114">
        <f>Grades!B114</f>
        <v>0</v>
      </c>
      <c r="C114">
        <f>Grades!C114</f>
        <v>0</v>
      </c>
      <c r="D114" s="9">
        <f t="shared" si="32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3"/>
        <v>0</v>
      </c>
      <c r="AC114" s="10">
        <f t="shared" si="34"/>
        <v>0</v>
      </c>
      <c r="AD114" s="10">
        <f t="shared" si="35"/>
        <v>0</v>
      </c>
      <c r="AE114" s="10">
        <f t="shared" si="36"/>
        <v>0</v>
      </c>
      <c r="AF114" s="10">
        <f t="shared" si="37"/>
        <v>0</v>
      </c>
      <c r="AG114" s="10">
        <f t="shared" si="38"/>
        <v>0</v>
      </c>
      <c r="AH114" s="10">
        <f t="shared" si="39"/>
        <v>0</v>
      </c>
      <c r="AI114" s="10">
        <f t="shared" si="40"/>
        <v>0</v>
      </c>
      <c r="AJ114" s="10">
        <f t="shared" si="41"/>
        <v>0</v>
      </c>
      <c r="AK114" s="10">
        <f t="shared" si="42"/>
        <v>0</v>
      </c>
      <c r="AL114" s="10">
        <f t="shared" si="43"/>
        <v>0</v>
      </c>
      <c r="AM114" s="10">
        <f t="shared" si="44"/>
        <v>0</v>
      </c>
      <c r="BC114" s="10">
        <f t="shared" si="49"/>
        <v>0</v>
      </c>
      <c r="BD114" s="10">
        <f t="shared" si="49"/>
        <v>0</v>
      </c>
      <c r="BE114" s="10">
        <f t="shared" si="49"/>
        <v>0</v>
      </c>
      <c r="BF114" s="10">
        <f t="shared" si="49"/>
        <v>0</v>
      </c>
      <c r="BG114" s="10">
        <f t="shared" si="49"/>
        <v>0</v>
      </c>
      <c r="BH114" s="10">
        <f t="shared" si="49"/>
        <v>0</v>
      </c>
      <c r="BI114" s="10">
        <f t="shared" si="49"/>
        <v>0</v>
      </c>
      <c r="BJ114" s="10">
        <f t="shared" si="49"/>
        <v>0</v>
      </c>
      <c r="BK114" s="10">
        <f t="shared" si="49"/>
        <v>0</v>
      </c>
      <c r="BL114" s="10">
        <f t="shared" si="49"/>
        <v>0</v>
      </c>
      <c r="BM114" s="10">
        <f t="shared" si="49"/>
        <v>0</v>
      </c>
      <c r="BN114" s="10">
        <f t="shared" si="49"/>
        <v>0</v>
      </c>
      <c r="BO114" s="10">
        <f t="shared" si="49"/>
        <v>0</v>
      </c>
      <c r="BP114" s="10">
        <f t="shared" si="49"/>
        <v>0</v>
      </c>
      <c r="BQ114" s="10">
        <f t="shared" si="49"/>
        <v>0</v>
      </c>
      <c r="BR114" s="10">
        <f t="shared" si="49"/>
        <v>0</v>
      </c>
      <c r="BS114" s="10">
        <f t="shared" si="48"/>
        <v>0</v>
      </c>
      <c r="BT114" s="10">
        <f t="shared" si="48"/>
        <v>0</v>
      </c>
      <c r="BU114" s="10">
        <f t="shared" si="48"/>
        <v>0</v>
      </c>
      <c r="BV114" s="10">
        <f t="shared" si="48"/>
        <v>0</v>
      </c>
      <c r="BW114" s="10">
        <f t="shared" si="48"/>
        <v>0</v>
      </c>
      <c r="BX114" s="10">
        <f t="shared" si="48"/>
        <v>0</v>
      </c>
      <c r="BY114" s="10">
        <f t="shared" si="48"/>
        <v>0</v>
      </c>
      <c r="BZ114" s="10">
        <f t="shared" si="48"/>
        <v>0</v>
      </c>
    </row>
    <row r="115" spans="1:78">
      <c r="A115">
        <f>Grades!A115</f>
        <v>0</v>
      </c>
      <c r="B115">
        <f>Grades!B115</f>
        <v>0</v>
      </c>
      <c r="C115">
        <f>Grades!C115</f>
        <v>0</v>
      </c>
      <c r="D115" s="9">
        <f t="shared" si="32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3"/>
        <v>0</v>
      </c>
      <c r="AC115" s="10">
        <f t="shared" si="34"/>
        <v>0</v>
      </c>
      <c r="AD115" s="10">
        <f t="shared" si="35"/>
        <v>0</v>
      </c>
      <c r="AE115" s="10">
        <f t="shared" si="36"/>
        <v>0</v>
      </c>
      <c r="AF115" s="10">
        <f t="shared" si="37"/>
        <v>0</v>
      </c>
      <c r="AG115" s="10">
        <f t="shared" si="38"/>
        <v>0</v>
      </c>
      <c r="AH115" s="10">
        <f t="shared" si="39"/>
        <v>0</v>
      </c>
      <c r="AI115" s="10">
        <f t="shared" si="40"/>
        <v>0</v>
      </c>
      <c r="AJ115" s="10">
        <f t="shared" si="41"/>
        <v>0</v>
      </c>
      <c r="AK115" s="10">
        <f t="shared" si="42"/>
        <v>0</v>
      </c>
      <c r="AL115" s="10">
        <f t="shared" si="43"/>
        <v>0</v>
      </c>
      <c r="AM115" s="10">
        <f t="shared" si="44"/>
        <v>0</v>
      </c>
      <c r="BC115" s="10">
        <f t="shared" si="49"/>
        <v>0</v>
      </c>
      <c r="BD115" s="10">
        <f t="shared" si="49"/>
        <v>0</v>
      </c>
      <c r="BE115" s="10">
        <f t="shared" si="49"/>
        <v>0</v>
      </c>
      <c r="BF115" s="10">
        <f t="shared" si="49"/>
        <v>0</v>
      </c>
      <c r="BG115" s="10">
        <f t="shared" si="49"/>
        <v>0</v>
      </c>
      <c r="BH115" s="10">
        <f t="shared" si="49"/>
        <v>0</v>
      </c>
      <c r="BI115" s="10">
        <f t="shared" si="49"/>
        <v>0</v>
      </c>
      <c r="BJ115" s="10">
        <f t="shared" si="49"/>
        <v>0</v>
      </c>
      <c r="BK115" s="10">
        <f t="shared" si="49"/>
        <v>0</v>
      </c>
      <c r="BL115" s="10">
        <f t="shared" si="49"/>
        <v>0</v>
      </c>
      <c r="BM115" s="10">
        <f t="shared" si="49"/>
        <v>0</v>
      </c>
      <c r="BN115" s="10">
        <f t="shared" si="49"/>
        <v>0</v>
      </c>
      <c r="BO115" s="10">
        <f t="shared" si="49"/>
        <v>0</v>
      </c>
      <c r="BP115" s="10">
        <f t="shared" si="49"/>
        <v>0</v>
      </c>
      <c r="BQ115" s="10">
        <f t="shared" si="49"/>
        <v>0</v>
      </c>
      <c r="BR115" s="10">
        <f t="shared" si="49"/>
        <v>0</v>
      </c>
      <c r="BS115" s="10">
        <f t="shared" si="48"/>
        <v>0</v>
      </c>
      <c r="BT115" s="10">
        <f t="shared" si="48"/>
        <v>0</v>
      </c>
      <c r="BU115" s="10">
        <f t="shared" si="48"/>
        <v>0</v>
      </c>
      <c r="BV115" s="10">
        <f t="shared" si="48"/>
        <v>0</v>
      </c>
      <c r="BW115" s="10">
        <f t="shared" si="48"/>
        <v>0</v>
      </c>
      <c r="BX115" s="10">
        <f t="shared" si="48"/>
        <v>0</v>
      </c>
      <c r="BY115" s="10">
        <f t="shared" si="48"/>
        <v>0</v>
      </c>
      <c r="BZ115" s="10">
        <f t="shared" si="48"/>
        <v>0</v>
      </c>
    </row>
    <row r="116" spans="1:78">
      <c r="A116">
        <f>Grades!A116</f>
        <v>0</v>
      </c>
      <c r="B116">
        <f>Grades!B116</f>
        <v>0</v>
      </c>
      <c r="C116">
        <f>Grades!C116</f>
        <v>0</v>
      </c>
      <c r="D116" s="9">
        <f t="shared" si="32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3"/>
        <v>0</v>
      </c>
      <c r="AC116" s="10">
        <f t="shared" si="34"/>
        <v>0</v>
      </c>
      <c r="AD116" s="10">
        <f t="shared" si="35"/>
        <v>0</v>
      </c>
      <c r="AE116" s="10">
        <f t="shared" si="36"/>
        <v>0</v>
      </c>
      <c r="AF116" s="10">
        <f t="shared" si="37"/>
        <v>0</v>
      </c>
      <c r="AG116" s="10">
        <f t="shared" si="38"/>
        <v>0</v>
      </c>
      <c r="AH116" s="10">
        <f t="shared" si="39"/>
        <v>0</v>
      </c>
      <c r="AI116" s="10">
        <f t="shared" si="40"/>
        <v>0</v>
      </c>
      <c r="AJ116" s="10">
        <f t="shared" si="41"/>
        <v>0</v>
      </c>
      <c r="AK116" s="10">
        <f t="shared" si="42"/>
        <v>0</v>
      </c>
      <c r="AL116" s="10">
        <f t="shared" si="43"/>
        <v>0</v>
      </c>
      <c r="AM116" s="10">
        <f t="shared" si="44"/>
        <v>0</v>
      </c>
      <c r="BC116" s="10">
        <f t="shared" si="49"/>
        <v>0</v>
      </c>
      <c r="BD116" s="10">
        <f t="shared" si="49"/>
        <v>0</v>
      </c>
      <c r="BE116" s="10">
        <f t="shared" si="49"/>
        <v>0</v>
      </c>
      <c r="BF116" s="10">
        <f t="shared" si="49"/>
        <v>0</v>
      </c>
      <c r="BG116" s="10">
        <f t="shared" si="49"/>
        <v>0</v>
      </c>
      <c r="BH116" s="10">
        <f t="shared" si="49"/>
        <v>0</v>
      </c>
      <c r="BI116" s="10">
        <f t="shared" si="49"/>
        <v>0</v>
      </c>
      <c r="BJ116" s="10">
        <f t="shared" si="49"/>
        <v>0</v>
      </c>
      <c r="BK116" s="10">
        <f t="shared" si="49"/>
        <v>0</v>
      </c>
      <c r="BL116" s="10">
        <f t="shared" si="49"/>
        <v>0</v>
      </c>
      <c r="BM116" s="10">
        <f t="shared" si="49"/>
        <v>0</v>
      </c>
      <c r="BN116" s="10">
        <f t="shared" si="49"/>
        <v>0</v>
      </c>
      <c r="BO116" s="10">
        <f t="shared" si="49"/>
        <v>0</v>
      </c>
      <c r="BP116" s="10">
        <f t="shared" si="49"/>
        <v>0</v>
      </c>
      <c r="BQ116" s="10">
        <f t="shared" si="49"/>
        <v>0</v>
      </c>
      <c r="BR116" s="10">
        <f t="shared" si="49"/>
        <v>0</v>
      </c>
      <c r="BS116" s="10">
        <f t="shared" si="48"/>
        <v>0</v>
      </c>
      <c r="BT116" s="10">
        <f t="shared" si="48"/>
        <v>0</v>
      </c>
      <c r="BU116" s="10">
        <f t="shared" si="48"/>
        <v>0</v>
      </c>
      <c r="BV116" s="10">
        <f t="shared" si="48"/>
        <v>0</v>
      </c>
      <c r="BW116" s="10">
        <f t="shared" si="48"/>
        <v>0</v>
      </c>
      <c r="BX116" s="10">
        <f t="shared" si="48"/>
        <v>0</v>
      </c>
      <c r="BY116" s="10">
        <f t="shared" si="48"/>
        <v>0</v>
      </c>
      <c r="BZ116" s="10">
        <f t="shared" si="48"/>
        <v>0</v>
      </c>
    </row>
    <row r="117" spans="1:78">
      <c r="A117">
        <f>Grades!A117</f>
        <v>0</v>
      </c>
      <c r="B117">
        <f>Grades!B117</f>
        <v>0</v>
      </c>
      <c r="C117">
        <f>Grades!C117</f>
        <v>0</v>
      </c>
      <c r="D117" s="9">
        <f t="shared" si="32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3"/>
        <v>0</v>
      </c>
      <c r="AC117" s="10">
        <f t="shared" si="34"/>
        <v>0</v>
      </c>
      <c r="AD117" s="10">
        <f t="shared" si="35"/>
        <v>0</v>
      </c>
      <c r="AE117" s="10">
        <f t="shared" si="36"/>
        <v>0</v>
      </c>
      <c r="AF117" s="10">
        <f t="shared" si="37"/>
        <v>0</v>
      </c>
      <c r="AG117" s="10">
        <f t="shared" si="38"/>
        <v>0</v>
      </c>
      <c r="AH117" s="10">
        <f t="shared" si="39"/>
        <v>0</v>
      </c>
      <c r="AI117" s="10">
        <f t="shared" si="40"/>
        <v>0</v>
      </c>
      <c r="AJ117" s="10">
        <f t="shared" si="41"/>
        <v>0</v>
      </c>
      <c r="AK117" s="10">
        <f t="shared" si="42"/>
        <v>0</v>
      </c>
      <c r="AL117" s="10">
        <f t="shared" si="43"/>
        <v>0</v>
      </c>
      <c r="AM117" s="10">
        <f t="shared" si="44"/>
        <v>0</v>
      </c>
      <c r="BC117" s="10">
        <f t="shared" si="49"/>
        <v>0</v>
      </c>
      <c r="BD117" s="10">
        <f t="shared" si="49"/>
        <v>0</v>
      </c>
      <c r="BE117" s="10">
        <f t="shared" si="49"/>
        <v>0</v>
      </c>
      <c r="BF117" s="10">
        <f t="shared" si="49"/>
        <v>0</v>
      </c>
      <c r="BG117" s="10">
        <f t="shared" si="49"/>
        <v>0</v>
      </c>
      <c r="BH117" s="10">
        <f t="shared" si="49"/>
        <v>0</v>
      </c>
      <c r="BI117" s="10">
        <f t="shared" si="49"/>
        <v>0</v>
      </c>
      <c r="BJ117" s="10">
        <f t="shared" si="49"/>
        <v>0</v>
      </c>
      <c r="BK117" s="10">
        <f t="shared" si="49"/>
        <v>0</v>
      </c>
      <c r="BL117" s="10">
        <f t="shared" si="49"/>
        <v>0</v>
      </c>
      <c r="BM117" s="10">
        <f t="shared" si="49"/>
        <v>0</v>
      </c>
      <c r="BN117" s="10">
        <f t="shared" si="49"/>
        <v>0</v>
      </c>
      <c r="BO117" s="10">
        <f t="shared" si="49"/>
        <v>0</v>
      </c>
      <c r="BP117" s="10">
        <f t="shared" si="49"/>
        <v>0</v>
      </c>
      <c r="BQ117" s="10">
        <f t="shared" si="49"/>
        <v>0</v>
      </c>
      <c r="BR117" s="10">
        <f t="shared" si="49"/>
        <v>0</v>
      </c>
      <c r="BS117" s="10">
        <f t="shared" si="48"/>
        <v>0</v>
      </c>
      <c r="BT117" s="10">
        <f t="shared" si="48"/>
        <v>0</v>
      </c>
      <c r="BU117" s="10">
        <f t="shared" si="48"/>
        <v>0</v>
      </c>
      <c r="BV117" s="10">
        <f t="shared" si="48"/>
        <v>0</v>
      </c>
      <c r="BW117" s="10">
        <f t="shared" si="48"/>
        <v>0</v>
      </c>
      <c r="BX117" s="10">
        <f t="shared" si="48"/>
        <v>0</v>
      </c>
      <c r="BY117" s="10">
        <f t="shared" si="48"/>
        <v>0</v>
      </c>
      <c r="BZ117" s="10">
        <f t="shared" si="48"/>
        <v>0</v>
      </c>
    </row>
    <row r="118" spans="1:78">
      <c r="A118">
        <f>Grades!A118</f>
        <v>0</v>
      </c>
      <c r="B118">
        <f>Grades!B118</f>
        <v>0</v>
      </c>
      <c r="C118">
        <f>Grades!C118</f>
        <v>0</v>
      </c>
      <c r="D118" s="9">
        <f t="shared" si="32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3"/>
        <v>0</v>
      </c>
      <c r="AC118" s="10">
        <f t="shared" si="34"/>
        <v>0</v>
      </c>
      <c r="AD118" s="10">
        <f t="shared" si="35"/>
        <v>0</v>
      </c>
      <c r="AE118" s="10">
        <f t="shared" si="36"/>
        <v>0</v>
      </c>
      <c r="AF118" s="10">
        <f t="shared" si="37"/>
        <v>0</v>
      </c>
      <c r="AG118" s="10">
        <f t="shared" si="38"/>
        <v>0</v>
      </c>
      <c r="AH118" s="10">
        <f t="shared" si="39"/>
        <v>0</v>
      </c>
      <c r="AI118" s="10">
        <f t="shared" si="40"/>
        <v>0</v>
      </c>
      <c r="AJ118" s="10">
        <f t="shared" si="41"/>
        <v>0</v>
      </c>
      <c r="AK118" s="10">
        <f t="shared" si="42"/>
        <v>0</v>
      </c>
      <c r="AL118" s="10">
        <f t="shared" si="43"/>
        <v>0</v>
      </c>
      <c r="AM118" s="10">
        <f t="shared" si="44"/>
        <v>0</v>
      </c>
      <c r="BC118" s="10">
        <f t="shared" si="49"/>
        <v>0</v>
      </c>
      <c r="BD118" s="10">
        <f t="shared" si="49"/>
        <v>0</v>
      </c>
      <c r="BE118" s="10">
        <f t="shared" si="49"/>
        <v>0</v>
      </c>
      <c r="BF118" s="10">
        <f t="shared" si="49"/>
        <v>0</v>
      </c>
      <c r="BG118" s="10">
        <f t="shared" si="49"/>
        <v>0</v>
      </c>
      <c r="BH118" s="10">
        <f t="shared" si="49"/>
        <v>0</v>
      </c>
      <c r="BI118" s="10">
        <f t="shared" si="49"/>
        <v>0</v>
      </c>
      <c r="BJ118" s="10">
        <f t="shared" si="49"/>
        <v>0</v>
      </c>
      <c r="BK118" s="10">
        <f t="shared" si="49"/>
        <v>0</v>
      </c>
      <c r="BL118" s="10">
        <f t="shared" si="49"/>
        <v>0</v>
      </c>
      <c r="BM118" s="10">
        <f t="shared" si="49"/>
        <v>0</v>
      </c>
      <c r="BN118" s="10">
        <f t="shared" si="49"/>
        <v>0</v>
      </c>
      <c r="BO118" s="10">
        <f t="shared" si="49"/>
        <v>0</v>
      </c>
      <c r="BP118" s="10">
        <f t="shared" si="49"/>
        <v>0</v>
      </c>
      <c r="BQ118" s="10">
        <f t="shared" si="49"/>
        <v>0</v>
      </c>
      <c r="BR118" s="10">
        <f t="shared" si="49"/>
        <v>0</v>
      </c>
      <c r="BS118" s="10">
        <f t="shared" si="48"/>
        <v>0</v>
      </c>
      <c r="BT118" s="10">
        <f t="shared" si="48"/>
        <v>0</v>
      </c>
      <c r="BU118" s="10">
        <f t="shared" si="48"/>
        <v>0</v>
      </c>
      <c r="BV118" s="10">
        <f t="shared" si="48"/>
        <v>0</v>
      </c>
      <c r="BW118" s="10">
        <f t="shared" si="48"/>
        <v>0</v>
      </c>
      <c r="BX118" s="10">
        <f t="shared" si="48"/>
        <v>0</v>
      </c>
      <c r="BY118" s="10">
        <f t="shared" si="48"/>
        <v>0</v>
      </c>
      <c r="BZ118" s="10">
        <f t="shared" si="48"/>
        <v>0</v>
      </c>
    </row>
    <row r="119" spans="1:78">
      <c r="A119">
        <f>Grades!A119</f>
        <v>0</v>
      </c>
      <c r="B119">
        <f>Grades!B119</f>
        <v>0</v>
      </c>
      <c r="C119">
        <f>Grades!C119</f>
        <v>0</v>
      </c>
      <c r="D119" s="9">
        <f t="shared" si="32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3"/>
        <v>0</v>
      </c>
      <c r="AC119" s="10">
        <f t="shared" si="34"/>
        <v>0</v>
      </c>
      <c r="AD119" s="10">
        <f t="shared" si="35"/>
        <v>0</v>
      </c>
      <c r="AE119" s="10">
        <f t="shared" si="36"/>
        <v>0</v>
      </c>
      <c r="AF119" s="10">
        <f t="shared" si="37"/>
        <v>0</v>
      </c>
      <c r="AG119" s="10">
        <f t="shared" si="38"/>
        <v>0</v>
      </c>
      <c r="AH119" s="10">
        <f t="shared" si="39"/>
        <v>0</v>
      </c>
      <c r="AI119" s="10">
        <f t="shared" si="40"/>
        <v>0</v>
      </c>
      <c r="AJ119" s="10">
        <f t="shared" si="41"/>
        <v>0</v>
      </c>
      <c r="AK119" s="10">
        <f t="shared" si="42"/>
        <v>0</v>
      </c>
      <c r="AL119" s="10">
        <f t="shared" si="43"/>
        <v>0</v>
      </c>
      <c r="AM119" s="10">
        <f t="shared" si="44"/>
        <v>0</v>
      </c>
      <c r="BC119" s="10">
        <f t="shared" si="49"/>
        <v>0</v>
      </c>
      <c r="BD119" s="10">
        <f t="shared" si="49"/>
        <v>0</v>
      </c>
      <c r="BE119" s="10">
        <f t="shared" si="49"/>
        <v>0</v>
      </c>
      <c r="BF119" s="10">
        <f t="shared" si="49"/>
        <v>0</v>
      </c>
      <c r="BG119" s="10">
        <f t="shared" si="49"/>
        <v>0</v>
      </c>
      <c r="BH119" s="10">
        <f t="shared" si="49"/>
        <v>0</v>
      </c>
      <c r="BI119" s="10">
        <f t="shared" si="49"/>
        <v>0</v>
      </c>
      <c r="BJ119" s="10">
        <f t="shared" si="49"/>
        <v>0</v>
      </c>
      <c r="BK119" s="10">
        <f t="shared" si="49"/>
        <v>0</v>
      </c>
      <c r="BL119" s="10">
        <f t="shared" si="49"/>
        <v>0</v>
      </c>
      <c r="BM119" s="10">
        <f t="shared" si="49"/>
        <v>0</v>
      </c>
      <c r="BN119" s="10">
        <f t="shared" si="49"/>
        <v>0</v>
      </c>
      <c r="BO119" s="10">
        <f t="shared" si="49"/>
        <v>0</v>
      </c>
      <c r="BP119" s="10">
        <f t="shared" si="49"/>
        <v>0</v>
      </c>
      <c r="BQ119" s="10">
        <f t="shared" si="49"/>
        <v>0</v>
      </c>
      <c r="BR119" s="10">
        <f t="shared" si="49"/>
        <v>0</v>
      </c>
      <c r="BS119" s="10">
        <f t="shared" si="48"/>
        <v>0</v>
      </c>
      <c r="BT119" s="10">
        <f t="shared" si="48"/>
        <v>0</v>
      </c>
      <c r="BU119" s="10">
        <f t="shared" si="48"/>
        <v>0</v>
      </c>
      <c r="BV119" s="10">
        <f t="shared" si="48"/>
        <v>0</v>
      </c>
      <c r="BW119" s="10">
        <f t="shared" si="48"/>
        <v>0</v>
      </c>
      <c r="BX119" s="10">
        <f t="shared" si="48"/>
        <v>0</v>
      </c>
      <c r="BY119" s="10">
        <f t="shared" si="48"/>
        <v>0</v>
      </c>
      <c r="BZ119" s="10">
        <f t="shared" si="48"/>
        <v>0</v>
      </c>
    </row>
    <row r="120" spans="1:78">
      <c r="A120">
        <f>Grades!A120</f>
        <v>0</v>
      </c>
      <c r="B120">
        <f>Grades!B120</f>
        <v>0</v>
      </c>
      <c r="C120">
        <f>Grades!C120</f>
        <v>0</v>
      </c>
      <c r="D120" s="9">
        <f t="shared" si="32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3"/>
        <v>0</v>
      </c>
      <c r="AC120" s="10">
        <f t="shared" si="34"/>
        <v>0</v>
      </c>
      <c r="AD120" s="10">
        <f t="shared" si="35"/>
        <v>0</v>
      </c>
      <c r="AE120" s="10">
        <f t="shared" si="36"/>
        <v>0</v>
      </c>
      <c r="AF120" s="10">
        <f t="shared" si="37"/>
        <v>0</v>
      </c>
      <c r="AG120" s="10">
        <f t="shared" si="38"/>
        <v>0</v>
      </c>
      <c r="AH120" s="10">
        <f t="shared" si="39"/>
        <v>0</v>
      </c>
      <c r="AI120" s="10">
        <f t="shared" si="40"/>
        <v>0</v>
      </c>
      <c r="AJ120" s="10">
        <f t="shared" si="41"/>
        <v>0</v>
      </c>
      <c r="AK120" s="10">
        <f t="shared" si="42"/>
        <v>0</v>
      </c>
      <c r="AL120" s="10">
        <f t="shared" si="43"/>
        <v>0</v>
      </c>
      <c r="AM120" s="10">
        <f t="shared" si="44"/>
        <v>0</v>
      </c>
      <c r="BC120" s="10">
        <f t="shared" si="49"/>
        <v>0</v>
      </c>
      <c r="BD120" s="10">
        <f t="shared" si="49"/>
        <v>0</v>
      </c>
      <c r="BE120" s="10">
        <f t="shared" si="49"/>
        <v>0</v>
      </c>
      <c r="BF120" s="10">
        <f t="shared" si="49"/>
        <v>0</v>
      </c>
      <c r="BG120" s="10">
        <f t="shared" si="49"/>
        <v>0</v>
      </c>
      <c r="BH120" s="10">
        <f t="shared" si="49"/>
        <v>0</v>
      </c>
      <c r="BI120" s="10">
        <f t="shared" si="49"/>
        <v>0</v>
      </c>
      <c r="BJ120" s="10">
        <f t="shared" si="49"/>
        <v>0</v>
      </c>
      <c r="BK120" s="10">
        <f t="shared" si="49"/>
        <v>0</v>
      </c>
      <c r="BL120" s="10">
        <f t="shared" si="49"/>
        <v>0</v>
      </c>
      <c r="BM120" s="10">
        <f t="shared" si="49"/>
        <v>0</v>
      </c>
      <c r="BN120" s="10">
        <f t="shared" si="49"/>
        <v>0</v>
      </c>
      <c r="BO120" s="10">
        <f t="shared" si="49"/>
        <v>0</v>
      </c>
      <c r="BP120" s="10">
        <f t="shared" si="49"/>
        <v>0</v>
      </c>
      <c r="BQ120" s="10">
        <f t="shared" si="49"/>
        <v>0</v>
      </c>
      <c r="BR120" s="10">
        <f t="shared" si="49"/>
        <v>0</v>
      </c>
      <c r="BS120" s="10">
        <f t="shared" si="48"/>
        <v>0</v>
      </c>
      <c r="BT120" s="10">
        <f t="shared" si="48"/>
        <v>0</v>
      </c>
      <c r="BU120" s="10">
        <f t="shared" si="48"/>
        <v>0</v>
      </c>
      <c r="BV120" s="10">
        <f t="shared" si="48"/>
        <v>0</v>
      </c>
      <c r="BW120" s="10">
        <f t="shared" si="48"/>
        <v>0</v>
      </c>
      <c r="BX120" s="10">
        <f t="shared" si="48"/>
        <v>0</v>
      </c>
      <c r="BY120" s="10">
        <f t="shared" si="48"/>
        <v>0</v>
      </c>
      <c r="BZ120" s="10">
        <f t="shared" si="48"/>
        <v>0</v>
      </c>
    </row>
    <row r="121" spans="1:78">
      <c r="A121">
        <f>Grades!A121</f>
        <v>0</v>
      </c>
      <c r="B121">
        <f>Grades!B121</f>
        <v>0</v>
      </c>
      <c r="C121">
        <f>Grades!C121</f>
        <v>0</v>
      </c>
      <c r="D121" s="9">
        <f t="shared" si="32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3"/>
        <v>0</v>
      </c>
      <c r="AC121" s="10">
        <f t="shared" si="34"/>
        <v>0</v>
      </c>
      <c r="AD121" s="10">
        <f t="shared" si="35"/>
        <v>0</v>
      </c>
      <c r="AE121" s="10">
        <f t="shared" si="36"/>
        <v>0</v>
      </c>
      <c r="AF121" s="10">
        <f t="shared" si="37"/>
        <v>0</v>
      </c>
      <c r="AG121" s="10">
        <f t="shared" si="38"/>
        <v>0</v>
      </c>
      <c r="AH121" s="10">
        <f t="shared" si="39"/>
        <v>0</v>
      </c>
      <c r="AI121" s="10">
        <f t="shared" si="40"/>
        <v>0</v>
      </c>
      <c r="AJ121" s="10">
        <f t="shared" si="41"/>
        <v>0</v>
      </c>
      <c r="AK121" s="10">
        <f t="shared" si="42"/>
        <v>0</v>
      </c>
      <c r="AL121" s="10">
        <f t="shared" si="43"/>
        <v>0</v>
      </c>
      <c r="AM121" s="10">
        <f t="shared" si="44"/>
        <v>0</v>
      </c>
      <c r="BC121" s="10">
        <f t="shared" si="49"/>
        <v>0</v>
      </c>
      <c r="BD121" s="10">
        <f t="shared" si="49"/>
        <v>0</v>
      </c>
      <c r="BE121" s="10">
        <f t="shared" si="49"/>
        <v>0</v>
      </c>
      <c r="BF121" s="10">
        <f t="shared" si="49"/>
        <v>0</v>
      </c>
      <c r="BG121" s="10">
        <f t="shared" si="49"/>
        <v>0</v>
      </c>
      <c r="BH121" s="10">
        <f t="shared" si="49"/>
        <v>0</v>
      </c>
      <c r="BI121" s="10">
        <f t="shared" si="49"/>
        <v>0</v>
      </c>
      <c r="BJ121" s="10">
        <f t="shared" si="49"/>
        <v>0</v>
      </c>
      <c r="BK121" s="10">
        <f t="shared" si="49"/>
        <v>0</v>
      </c>
      <c r="BL121" s="10">
        <f t="shared" si="49"/>
        <v>0</v>
      </c>
      <c r="BM121" s="10">
        <f t="shared" si="49"/>
        <v>0</v>
      </c>
      <c r="BN121" s="10">
        <f t="shared" si="49"/>
        <v>0</v>
      </c>
      <c r="BO121" s="10">
        <f t="shared" si="49"/>
        <v>0</v>
      </c>
      <c r="BP121" s="10">
        <f t="shared" si="49"/>
        <v>0</v>
      </c>
      <c r="BQ121" s="10">
        <f t="shared" si="49"/>
        <v>0</v>
      </c>
      <c r="BR121" s="10">
        <f t="shared" si="49"/>
        <v>0</v>
      </c>
      <c r="BS121" s="10">
        <f t="shared" si="48"/>
        <v>0</v>
      </c>
      <c r="BT121" s="10">
        <f t="shared" si="48"/>
        <v>0</v>
      </c>
      <c r="BU121" s="10">
        <f t="shared" si="48"/>
        <v>0</v>
      </c>
      <c r="BV121" s="10">
        <f t="shared" si="48"/>
        <v>0</v>
      </c>
      <c r="BW121" s="10">
        <f t="shared" si="48"/>
        <v>0</v>
      </c>
      <c r="BX121" s="10">
        <f t="shared" si="48"/>
        <v>0</v>
      </c>
      <c r="BY121" s="10">
        <f t="shared" si="48"/>
        <v>0</v>
      </c>
      <c r="BZ121" s="10">
        <f t="shared" si="48"/>
        <v>0</v>
      </c>
    </row>
    <row r="122" spans="1:78">
      <c r="A122">
        <f>Grades!A122</f>
        <v>0</v>
      </c>
      <c r="B122">
        <f>Grades!B122</f>
        <v>0</v>
      </c>
      <c r="C122">
        <f>Grades!C122</f>
        <v>0</v>
      </c>
      <c r="D122" s="9">
        <f t="shared" si="32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3"/>
        <v>0</v>
      </c>
      <c r="AC122" s="10">
        <f t="shared" si="34"/>
        <v>0</v>
      </c>
      <c r="AD122" s="10">
        <f t="shared" si="35"/>
        <v>0</v>
      </c>
      <c r="AE122" s="10">
        <f t="shared" si="36"/>
        <v>0</v>
      </c>
      <c r="AF122" s="10">
        <f t="shared" si="37"/>
        <v>0</v>
      </c>
      <c r="AG122" s="10">
        <f t="shared" si="38"/>
        <v>0</v>
      </c>
      <c r="AH122" s="10">
        <f t="shared" si="39"/>
        <v>0</v>
      </c>
      <c r="AI122" s="10">
        <f t="shared" si="40"/>
        <v>0</v>
      </c>
      <c r="AJ122" s="10">
        <f t="shared" si="41"/>
        <v>0</v>
      </c>
      <c r="AK122" s="10">
        <f t="shared" si="42"/>
        <v>0</v>
      </c>
      <c r="AL122" s="10">
        <f t="shared" si="43"/>
        <v>0</v>
      </c>
      <c r="AM122" s="10">
        <f t="shared" si="44"/>
        <v>0</v>
      </c>
      <c r="BC122" s="10">
        <f t="shared" si="49"/>
        <v>0</v>
      </c>
      <c r="BD122" s="10">
        <f t="shared" si="49"/>
        <v>0</v>
      </c>
      <c r="BE122" s="10">
        <f t="shared" si="49"/>
        <v>0</v>
      </c>
      <c r="BF122" s="10">
        <f t="shared" si="49"/>
        <v>0</v>
      </c>
      <c r="BG122" s="10">
        <f t="shared" si="49"/>
        <v>0</v>
      </c>
      <c r="BH122" s="10">
        <f t="shared" si="49"/>
        <v>0</v>
      </c>
      <c r="BI122" s="10">
        <f t="shared" si="49"/>
        <v>0</v>
      </c>
      <c r="BJ122" s="10">
        <f t="shared" si="49"/>
        <v>0</v>
      </c>
      <c r="BK122" s="10">
        <f t="shared" si="49"/>
        <v>0</v>
      </c>
      <c r="BL122" s="10">
        <f t="shared" si="49"/>
        <v>0</v>
      </c>
      <c r="BM122" s="10">
        <f t="shared" si="49"/>
        <v>0</v>
      </c>
      <c r="BN122" s="10">
        <f t="shared" si="49"/>
        <v>0</v>
      </c>
      <c r="BO122" s="10">
        <f t="shared" si="49"/>
        <v>0</v>
      </c>
      <c r="BP122" s="10">
        <f t="shared" si="49"/>
        <v>0</v>
      </c>
      <c r="BQ122" s="10">
        <f t="shared" si="49"/>
        <v>0</v>
      </c>
      <c r="BR122" s="10">
        <f t="shared" si="49"/>
        <v>0</v>
      </c>
      <c r="BS122" s="10">
        <f t="shared" si="48"/>
        <v>0</v>
      </c>
      <c r="BT122" s="10">
        <f t="shared" si="48"/>
        <v>0</v>
      </c>
      <c r="BU122" s="10">
        <f t="shared" si="48"/>
        <v>0</v>
      </c>
      <c r="BV122" s="10">
        <f t="shared" si="48"/>
        <v>0</v>
      </c>
      <c r="BW122" s="10">
        <f t="shared" si="48"/>
        <v>0</v>
      </c>
      <c r="BX122" s="10">
        <f t="shared" si="48"/>
        <v>0</v>
      </c>
      <c r="BY122" s="10">
        <f t="shared" si="48"/>
        <v>0</v>
      </c>
      <c r="BZ122" s="10">
        <f t="shared" si="48"/>
        <v>0</v>
      </c>
    </row>
    <row r="123" spans="1:78">
      <c r="A123">
        <f>Grades!A123</f>
        <v>0</v>
      </c>
      <c r="B123">
        <f>Grades!B123</f>
        <v>0</v>
      </c>
      <c r="C123">
        <f>Grades!C123</f>
        <v>0</v>
      </c>
      <c r="D123" s="9">
        <f t="shared" si="32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3"/>
        <v>0</v>
      </c>
      <c r="AC123" s="10">
        <f t="shared" si="34"/>
        <v>0</v>
      </c>
      <c r="AD123" s="10">
        <f t="shared" si="35"/>
        <v>0</v>
      </c>
      <c r="AE123" s="10">
        <f t="shared" si="36"/>
        <v>0</v>
      </c>
      <c r="AF123" s="10">
        <f t="shared" si="37"/>
        <v>0</v>
      </c>
      <c r="AG123" s="10">
        <f t="shared" si="38"/>
        <v>0</v>
      </c>
      <c r="AH123" s="10">
        <f t="shared" si="39"/>
        <v>0</v>
      </c>
      <c r="AI123" s="10">
        <f t="shared" si="40"/>
        <v>0</v>
      </c>
      <c r="AJ123" s="10">
        <f t="shared" si="41"/>
        <v>0</v>
      </c>
      <c r="AK123" s="10">
        <f t="shared" si="42"/>
        <v>0</v>
      </c>
      <c r="AL123" s="10">
        <f t="shared" si="43"/>
        <v>0</v>
      </c>
      <c r="AM123" s="10">
        <f t="shared" si="44"/>
        <v>0</v>
      </c>
      <c r="BC123" s="10">
        <f t="shared" si="49"/>
        <v>0</v>
      </c>
      <c r="BD123" s="10">
        <f t="shared" si="49"/>
        <v>0</v>
      </c>
      <c r="BE123" s="10">
        <f t="shared" si="49"/>
        <v>0</v>
      </c>
      <c r="BF123" s="10">
        <f t="shared" si="49"/>
        <v>0</v>
      </c>
      <c r="BG123" s="10">
        <f t="shared" si="49"/>
        <v>0</v>
      </c>
      <c r="BH123" s="10">
        <f t="shared" si="49"/>
        <v>0</v>
      </c>
      <c r="BI123" s="10">
        <f t="shared" si="49"/>
        <v>0</v>
      </c>
      <c r="BJ123" s="10">
        <f t="shared" si="49"/>
        <v>0</v>
      </c>
      <c r="BK123" s="10">
        <f t="shared" si="49"/>
        <v>0</v>
      </c>
      <c r="BL123" s="10">
        <f t="shared" si="49"/>
        <v>0</v>
      </c>
      <c r="BM123" s="10">
        <f t="shared" si="49"/>
        <v>0</v>
      </c>
      <c r="BN123" s="10">
        <f t="shared" si="49"/>
        <v>0</v>
      </c>
      <c r="BO123" s="10">
        <f t="shared" si="49"/>
        <v>0</v>
      </c>
      <c r="BP123" s="10">
        <f t="shared" si="49"/>
        <v>0</v>
      </c>
      <c r="BQ123" s="10">
        <f t="shared" si="49"/>
        <v>0</v>
      </c>
      <c r="BR123" s="10">
        <f t="shared" ref="BR123:BZ138" si="50">IF(BR$7&gt;0,SUMIF($E$8:$Z$8,BR$6,$E123:$Z123)/BR$7,0)</f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50"/>
        <v>0</v>
      </c>
      <c r="BW123" s="10">
        <f t="shared" si="50"/>
        <v>0</v>
      </c>
      <c r="BX123" s="10">
        <f t="shared" si="50"/>
        <v>0</v>
      </c>
      <c r="BY123" s="10">
        <f t="shared" si="50"/>
        <v>0</v>
      </c>
      <c r="BZ123" s="10">
        <f t="shared" si="50"/>
        <v>0</v>
      </c>
    </row>
    <row r="124" spans="1:78">
      <c r="A124">
        <f>Grades!A124</f>
        <v>0</v>
      </c>
      <c r="B124">
        <f>Grades!B124</f>
        <v>0</v>
      </c>
      <c r="C124">
        <f>Grades!C124</f>
        <v>0</v>
      </c>
      <c r="D124" s="9">
        <f t="shared" si="32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3"/>
        <v>0</v>
      </c>
      <c r="AC124" s="10">
        <f t="shared" si="34"/>
        <v>0</v>
      </c>
      <c r="AD124" s="10">
        <f t="shared" si="35"/>
        <v>0</v>
      </c>
      <c r="AE124" s="10">
        <f t="shared" si="36"/>
        <v>0</v>
      </c>
      <c r="AF124" s="10">
        <f t="shared" si="37"/>
        <v>0</v>
      </c>
      <c r="AG124" s="10">
        <f t="shared" si="38"/>
        <v>0</v>
      </c>
      <c r="AH124" s="10">
        <f t="shared" si="39"/>
        <v>0</v>
      </c>
      <c r="AI124" s="10">
        <f t="shared" si="40"/>
        <v>0</v>
      </c>
      <c r="AJ124" s="10">
        <f t="shared" si="41"/>
        <v>0</v>
      </c>
      <c r="AK124" s="10">
        <f t="shared" si="42"/>
        <v>0</v>
      </c>
      <c r="AL124" s="10">
        <f t="shared" si="43"/>
        <v>0</v>
      </c>
      <c r="AM124" s="10">
        <f t="shared" si="44"/>
        <v>0</v>
      </c>
      <c r="BC124" s="10">
        <f t="shared" ref="BC124:BR139" si="51">IF(BC$7&gt;0,SUMIF($E$8:$Z$8,BC$6,$E124:$Z124)/BC$7,0)</f>
        <v>0</v>
      </c>
      <c r="BD124" s="10">
        <f t="shared" si="51"/>
        <v>0</v>
      </c>
      <c r="BE124" s="10">
        <f t="shared" si="51"/>
        <v>0</v>
      </c>
      <c r="BF124" s="10">
        <f t="shared" si="51"/>
        <v>0</v>
      </c>
      <c r="BG124" s="10">
        <f t="shared" si="51"/>
        <v>0</v>
      </c>
      <c r="BH124" s="10">
        <f t="shared" si="51"/>
        <v>0</v>
      </c>
      <c r="BI124" s="10">
        <f t="shared" si="51"/>
        <v>0</v>
      </c>
      <c r="BJ124" s="10">
        <f t="shared" si="51"/>
        <v>0</v>
      </c>
      <c r="BK124" s="10">
        <f t="shared" si="51"/>
        <v>0</v>
      </c>
      <c r="BL124" s="10">
        <f t="shared" si="51"/>
        <v>0</v>
      </c>
      <c r="BM124" s="10">
        <f t="shared" si="51"/>
        <v>0</v>
      </c>
      <c r="BN124" s="10">
        <f t="shared" si="51"/>
        <v>0</v>
      </c>
      <c r="BO124" s="10">
        <f t="shared" si="51"/>
        <v>0</v>
      </c>
      <c r="BP124" s="10">
        <f t="shared" si="51"/>
        <v>0</v>
      </c>
      <c r="BQ124" s="10">
        <f t="shared" si="51"/>
        <v>0</v>
      </c>
      <c r="BR124" s="10">
        <f t="shared" si="51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50"/>
        <v>0</v>
      </c>
      <c r="BW124" s="10">
        <f t="shared" si="50"/>
        <v>0</v>
      </c>
      <c r="BX124" s="10">
        <f t="shared" si="50"/>
        <v>0</v>
      </c>
      <c r="BY124" s="10">
        <f t="shared" si="50"/>
        <v>0</v>
      </c>
      <c r="BZ124" s="10">
        <f t="shared" si="50"/>
        <v>0</v>
      </c>
    </row>
    <row r="125" spans="1:78">
      <c r="A125">
        <f>Grades!A125</f>
        <v>0</v>
      </c>
      <c r="B125">
        <f>Grades!B125</f>
        <v>0</v>
      </c>
      <c r="C125">
        <f>Grades!C125</f>
        <v>0</v>
      </c>
      <c r="D125" s="9">
        <f t="shared" si="32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3"/>
        <v>0</v>
      </c>
      <c r="AC125" s="10">
        <f t="shared" si="34"/>
        <v>0</v>
      </c>
      <c r="AD125" s="10">
        <f t="shared" si="35"/>
        <v>0</v>
      </c>
      <c r="AE125" s="10">
        <f t="shared" si="36"/>
        <v>0</v>
      </c>
      <c r="AF125" s="10">
        <f t="shared" si="37"/>
        <v>0</v>
      </c>
      <c r="AG125" s="10">
        <f t="shared" si="38"/>
        <v>0</v>
      </c>
      <c r="AH125" s="10">
        <f t="shared" si="39"/>
        <v>0</v>
      </c>
      <c r="AI125" s="10">
        <f t="shared" si="40"/>
        <v>0</v>
      </c>
      <c r="AJ125" s="10">
        <f t="shared" si="41"/>
        <v>0</v>
      </c>
      <c r="AK125" s="10">
        <f t="shared" si="42"/>
        <v>0</v>
      </c>
      <c r="AL125" s="10">
        <f t="shared" si="43"/>
        <v>0</v>
      </c>
      <c r="AM125" s="10">
        <f t="shared" si="44"/>
        <v>0</v>
      </c>
      <c r="BC125" s="10">
        <f t="shared" si="51"/>
        <v>0</v>
      </c>
      <c r="BD125" s="10">
        <f t="shared" si="51"/>
        <v>0</v>
      </c>
      <c r="BE125" s="10">
        <f t="shared" si="51"/>
        <v>0</v>
      </c>
      <c r="BF125" s="10">
        <f t="shared" si="51"/>
        <v>0</v>
      </c>
      <c r="BG125" s="10">
        <f t="shared" si="51"/>
        <v>0</v>
      </c>
      <c r="BH125" s="10">
        <f t="shared" si="51"/>
        <v>0</v>
      </c>
      <c r="BI125" s="10">
        <f t="shared" si="51"/>
        <v>0</v>
      </c>
      <c r="BJ125" s="10">
        <f t="shared" si="51"/>
        <v>0</v>
      </c>
      <c r="BK125" s="10">
        <f t="shared" si="51"/>
        <v>0</v>
      </c>
      <c r="BL125" s="10">
        <f t="shared" si="51"/>
        <v>0</v>
      </c>
      <c r="BM125" s="10">
        <f t="shared" si="51"/>
        <v>0</v>
      </c>
      <c r="BN125" s="10">
        <f t="shared" si="51"/>
        <v>0</v>
      </c>
      <c r="BO125" s="10">
        <f t="shared" si="51"/>
        <v>0</v>
      </c>
      <c r="BP125" s="10">
        <f t="shared" si="51"/>
        <v>0</v>
      </c>
      <c r="BQ125" s="10">
        <f t="shared" si="51"/>
        <v>0</v>
      </c>
      <c r="BR125" s="10">
        <f t="shared" si="51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50"/>
        <v>0</v>
      </c>
      <c r="BW125" s="10">
        <f t="shared" si="50"/>
        <v>0</v>
      </c>
      <c r="BX125" s="10">
        <f t="shared" si="50"/>
        <v>0</v>
      </c>
      <c r="BY125" s="10">
        <f t="shared" si="50"/>
        <v>0</v>
      </c>
      <c r="BZ125" s="10">
        <f t="shared" si="50"/>
        <v>0</v>
      </c>
    </row>
    <row r="126" spans="1:78">
      <c r="A126">
        <f>Grades!A126</f>
        <v>0</v>
      </c>
      <c r="B126">
        <f>Grades!B126</f>
        <v>0</v>
      </c>
      <c r="C126">
        <f>Grades!C126</f>
        <v>0</v>
      </c>
      <c r="D126" s="9">
        <f t="shared" si="32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3"/>
        <v>0</v>
      </c>
      <c r="AC126" s="10">
        <f t="shared" si="34"/>
        <v>0</v>
      </c>
      <c r="AD126" s="10">
        <f t="shared" si="35"/>
        <v>0</v>
      </c>
      <c r="AE126" s="10">
        <f t="shared" si="36"/>
        <v>0</v>
      </c>
      <c r="AF126" s="10">
        <f t="shared" si="37"/>
        <v>0</v>
      </c>
      <c r="AG126" s="10">
        <f t="shared" si="38"/>
        <v>0</v>
      </c>
      <c r="AH126" s="10">
        <f t="shared" si="39"/>
        <v>0</v>
      </c>
      <c r="AI126" s="10">
        <f t="shared" si="40"/>
        <v>0</v>
      </c>
      <c r="AJ126" s="10">
        <f t="shared" si="41"/>
        <v>0</v>
      </c>
      <c r="AK126" s="10">
        <f t="shared" si="42"/>
        <v>0</v>
      </c>
      <c r="AL126" s="10">
        <f t="shared" si="43"/>
        <v>0</v>
      </c>
      <c r="AM126" s="10">
        <f t="shared" si="44"/>
        <v>0</v>
      </c>
      <c r="BC126" s="10">
        <f t="shared" si="51"/>
        <v>0</v>
      </c>
      <c r="BD126" s="10">
        <f t="shared" si="51"/>
        <v>0</v>
      </c>
      <c r="BE126" s="10">
        <f t="shared" si="51"/>
        <v>0</v>
      </c>
      <c r="BF126" s="10">
        <f t="shared" si="51"/>
        <v>0</v>
      </c>
      <c r="BG126" s="10">
        <f t="shared" si="51"/>
        <v>0</v>
      </c>
      <c r="BH126" s="10">
        <f t="shared" si="51"/>
        <v>0</v>
      </c>
      <c r="BI126" s="10">
        <f t="shared" si="51"/>
        <v>0</v>
      </c>
      <c r="BJ126" s="10">
        <f t="shared" si="51"/>
        <v>0</v>
      </c>
      <c r="BK126" s="10">
        <f t="shared" si="51"/>
        <v>0</v>
      </c>
      <c r="BL126" s="10">
        <f t="shared" si="51"/>
        <v>0</v>
      </c>
      <c r="BM126" s="10">
        <f t="shared" si="51"/>
        <v>0</v>
      </c>
      <c r="BN126" s="10">
        <f t="shared" si="51"/>
        <v>0</v>
      </c>
      <c r="BO126" s="10">
        <f t="shared" si="51"/>
        <v>0</v>
      </c>
      <c r="BP126" s="10">
        <f t="shared" si="51"/>
        <v>0</v>
      </c>
      <c r="BQ126" s="10">
        <f t="shared" si="51"/>
        <v>0</v>
      </c>
      <c r="BR126" s="10">
        <f t="shared" si="51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50"/>
        <v>0</v>
      </c>
      <c r="BW126" s="10">
        <f t="shared" si="50"/>
        <v>0</v>
      </c>
      <c r="BX126" s="10">
        <f t="shared" si="50"/>
        <v>0</v>
      </c>
      <c r="BY126" s="10">
        <f t="shared" si="50"/>
        <v>0</v>
      </c>
      <c r="BZ126" s="10">
        <f t="shared" si="50"/>
        <v>0</v>
      </c>
    </row>
    <row r="127" spans="1:78">
      <c r="A127">
        <f>Grades!A127</f>
        <v>0</v>
      </c>
      <c r="B127">
        <f>Grades!B127</f>
        <v>0</v>
      </c>
      <c r="C127">
        <f>Grades!C127</f>
        <v>0</v>
      </c>
      <c r="D127" s="9">
        <f t="shared" si="32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3"/>
        <v>0</v>
      </c>
      <c r="AC127" s="10">
        <f t="shared" si="34"/>
        <v>0</v>
      </c>
      <c r="AD127" s="10">
        <f t="shared" si="35"/>
        <v>0</v>
      </c>
      <c r="AE127" s="10">
        <f t="shared" si="36"/>
        <v>0</v>
      </c>
      <c r="AF127" s="10">
        <f t="shared" si="37"/>
        <v>0</v>
      </c>
      <c r="AG127" s="10">
        <f t="shared" si="38"/>
        <v>0</v>
      </c>
      <c r="AH127" s="10">
        <f t="shared" si="39"/>
        <v>0</v>
      </c>
      <c r="AI127" s="10">
        <f t="shared" si="40"/>
        <v>0</v>
      </c>
      <c r="AJ127" s="10">
        <f t="shared" si="41"/>
        <v>0</v>
      </c>
      <c r="AK127" s="10">
        <f t="shared" si="42"/>
        <v>0</v>
      </c>
      <c r="AL127" s="10">
        <f t="shared" si="43"/>
        <v>0</v>
      </c>
      <c r="AM127" s="10">
        <f t="shared" si="44"/>
        <v>0</v>
      </c>
      <c r="BC127" s="10">
        <f t="shared" si="51"/>
        <v>0</v>
      </c>
      <c r="BD127" s="10">
        <f t="shared" si="51"/>
        <v>0</v>
      </c>
      <c r="BE127" s="10">
        <f t="shared" si="51"/>
        <v>0</v>
      </c>
      <c r="BF127" s="10">
        <f t="shared" si="51"/>
        <v>0</v>
      </c>
      <c r="BG127" s="10">
        <f t="shared" si="51"/>
        <v>0</v>
      </c>
      <c r="BH127" s="10">
        <f t="shared" si="51"/>
        <v>0</v>
      </c>
      <c r="BI127" s="10">
        <f t="shared" si="51"/>
        <v>0</v>
      </c>
      <c r="BJ127" s="10">
        <f t="shared" si="51"/>
        <v>0</v>
      </c>
      <c r="BK127" s="10">
        <f t="shared" si="51"/>
        <v>0</v>
      </c>
      <c r="BL127" s="10">
        <f t="shared" si="51"/>
        <v>0</v>
      </c>
      <c r="BM127" s="10">
        <f t="shared" si="51"/>
        <v>0</v>
      </c>
      <c r="BN127" s="10">
        <f t="shared" si="51"/>
        <v>0</v>
      </c>
      <c r="BO127" s="10">
        <f t="shared" si="51"/>
        <v>0</v>
      </c>
      <c r="BP127" s="10">
        <f t="shared" si="51"/>
        <v>0</v>
      </c>
      <c r="BQ127" s="10">
        <f t="shared" si="51"/>
        <v>0</v>
      </c>
      <c r="BR127" s="10">
        <f t="shared" si="51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50"/>
        <v>0</v>
      </c>
      <c r="BW127" s="10">
        <f t="shared" si="50"/>
        <v>0</v>
      </c>
      <c r="BX127" s="10">
        <f t="shared" si="50"/>
        <v>0</v>
      </c>
      <c r="BY127" s="10">
        <f t="shared" si="50"/>
        <v>0</v>
      </c>
      <c r="BZ127" s="10">
        <f t="shared" si="50"/>
        <v>0</v>
      </c>
    </row>
    <row r="128" spans="1:78">
      <c r="A128">
        <f>Grades!A128</f>
        <v>0</v>
      </c>
      <c r="B128">
        <f>Grades!B128</f>
        <v>0</v>
      </c>
      <c r="C128">
        <f>Grades!C128</f>
        <v>0</v>
      </c>
      <c r="D128" s="9">
        <f t="shared" si="32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3"/>
        <v>0</v>
      </c>
      <c r="AC128" s="10">
        <f t="shared" si="34"/>
        <v>0</v>
      </c>
      <c r="AD128" s="10">
        <f t="shared" si="35"/>
        <v>0</v>
      </c>
      <c r="AE128" s="10">
        <f t="shared" si="36"/>
        <v>0</v>
      </c>
      <c r="AF128" s="10">
        <f t="shared" si="37"/>
        <v>0</v>
      </c>
      <c r="AG128" s="10">
        <f t="shared" si="38"/>
        <v>0</v>
      </c>
      <c r="AH128" s="10">
        <f t="shared" si="39"/>
        <v>0</v>
      </c>
      <c r="AI128" s="10">
        <f t="shared" si="40"/>
        <v>0</v>
      </c>
      <c r="AJ128" s="10">
        <f t="shared" si="41"/>
        <v>0</v>
      </c>
      <c r="AK128" s="10">
        <f t="shared" si="42"/>
        <v>0</v>
      </c>
      <c r="AL128" s="10">
        <f t="shared" si="43"/>
        <v>0</v>
      </c>
      <c r="AM128" s="10">
        <f t="shared" si="44"/>
        <v>0</v>
      </c>
      <c r="BC128" s="10">
        <f t="shared" si="51"/>
        <v>0</v>
      </c>
      <c r="BD128" s="10">
        <f t="shared" si="51"/>
        <v>0</v>
      </c>
      <c r="BE128" s="10">
        <f t="shared" si="51"/>
        <v>0</v>
      </c>
      <c r="BF128" s="10">
        <f t="shared" si="51"/>
        <v>0</v>
      </c>
      <c r="BG128" s="10">
        <f t="shared" si="51"/>
        <v>0</v>
      </c>
      <c r="BH128" s="10">
        <f t="shared" si="51"/>
        <v>0</v>
      </c>
      <c r="BI128" s="10">
        <f t="shared" si="51"/>
        <v>0</v>
      </c>
      <c r="BJ128" s="10">
        <f t="shared" si="51"/>
        <v>0</v>
      </c>
      <c r="BK128" s="10">
        <f t="shared" si="51"/>
        <v>0</v>
      </c>
      <c r="BL128" s="10">
        <f t="shared" si="51"/>
        <v>0</v>
      </c>
      <c r="BM128" s="10">
        <f t="shared" si="51"/>
        <v>0</v>
      </c>
      <c r="BN128" s="10">
        <f t="shared" si="51"/>
        <v>0</v>
      </c>
      <c r="BO128" s="10">
        <f t="shared" si="51"/>
        <v>0</v>
      </c>
      <c r="BP128" s="10">
        <f t="shared" si="51"/>
        <v>0</v>
      </c>
      <c r="BQ128" s="10">
        <f t="shared" si="51"/>
        <v>0</v>
      </c>
      <c r="BR128" s="10">
        <f t="shared" si="51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50"/>
        <v>0</v>
      </c>
      <c r="BW128" s="10">
        <f t="shared" si="50"/>
        <v>0</v>
      </c>
      <c r="BX128" s="10">
        <f t="shared" si="50"/>
        <v>0</v>
      </c>
      <c r="BY128" s="10">
        <f t="shared" si="50"/>
        <v>0</v>
      </c>
      <c r="BZ128" s="10">
        <f t="shared" si="50"/>
        <v>0</v>
      </c>
    </row>
    <row r="129" spans="1:78">
      <c r="A129">
        <f>Grades!A129</f>
        <v>0</v>
      </c>
      <c r="B129">
        <f>Grades!B129</f>
        <v>0</v>
      </c>
      <c r="C129">
        <f>Grades!C129</f>
        <v>0</v>
      </c>
      <c r="D129" s="9">
        <f t="shared" si="32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3"/>
        <v>0</v>
      </c>
      <c r="AC129" s="10">
        <f t="shared" si="34"/>
        <v>0</v>
      </c>
      <c r="AD129" s="10">
        <f t="shared" si="35"/>
        <v>0</v>
      </c>
      <c r="AE129" s="10">
        <f t="shared" si="36"/>
        <v>0</v>
      </c>
      <c r="AF129" s="10">
        <f t="shared" si="37"/>
        <v>0</v>
      </c>
      <c r="AG129" s="10">
        <f t="shared" si="38"/>
        <v>0</v>
      </c>
      <c r="AH129" s="10">
        <f t="shared" si="39"/>
        <v>0</v>
      </c>
      <c r="AI129" s="10">
        <f t="shared" si="40"/>
        <v>0</v>
      </c>
      <c r="AJ129" s="10">
        <f t="shared" si="41"/>
        <v>0</v>
      </c>
      <c r="AK129" s="10">
        <f t="shared" si="42"/>
        <v>0</v>
      </c>
      <c r="AL129" s="10">
        <f t="shared" si="43"/>
        <v>0</v>
      </c>
      <c r="AM129" s="10">
        <f t="shared" si="44"/>
        <v>0</v>
      </c>
      <c r="BC129" s="10">
        <f t="shared" si="51"/>
        <v>0</v>
      </c>
      <c r="BD129" s="10">
        <f t="shared" si="51"/>
        <v>0</v>
      </c>
      <c r="BE129" s="10">
        <f t="shared" si="51"/>
        <v>0</v>
      </c>
      <c r="BF129" s="10">
        <f t="shared" si="51"/>
        <v>0</v>
      </c>
      <c r="BG129" s="10">
        <f t="shared" si="51"/>
        <v>0</v>
      </c>
      <c r="BH129" s="10">
        <f t="shared" si="51"/>
        <v>0</v>
      </c>
      <c r="BI129" s="10">
        <f t="shared" si="51"/>
        <v>0</v>
      </c>
      <c r="BJ129" s="10">
        <f t="shared" si="51"/>
        <v>0</v>
      </c>
      <c r="BK129" s="10">
        <f t="shared" si="51"/>
        <v>0</v>
      </c>
      <c r="BL129" s="10">
        <f t="shared" si="51"/>
        <v>0</v>
      </c>
      <c r="BM129" s="10">
        <f t="shared" si="51"/>
        <v>0</v>
      </c>
      <c r="BN129" s="10">
        <f t="shared" si="51"/>
        <v>0</v>
      </c>
      <c r="BO129" s="10">
        <f t="shared" si="51"/>
        <v>0</v>
      </c>
      <c r="BP129" s="10">
        <f t="shared" si="51"/>
        <v>0</v>
      </c>
      <c r="BQ129" s="10">
        <f t="shared" si="51"/>
        <v>0</v>
      </c>
      <c r="BR129" s="10">
        <f t="shared" si="51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50"/>
        <v>0</v>
      </c>
      <c r="BW129" s="10">
        <f t="shared" si="50"/>
        <v>0</v>
      </c>
      <c r="BX129" s="10">
        <f t="shared" si="50"/>
        <v>0</v>
      </c>
      <c r="BY129" s="10">
        <f t="shared" si="50"/>
        <v>0</v>
      </c>
      <c r="BZ129" s="10">
        <f t="shared" si="50"/>
        <v>0</v>
      </c>
    </row>
    <row r="130" spans="1:78">
      <c r="A130">
        <f>Grades!A130</f>
        <v>0</v>
      </c>
      <c r="B130">
        <f>Grades!B130</f>
        <v>0</v>
      </c>
      <c r="C130">
        <f>Grades!C130</f>
        <v>0</v>
      </c>
      <c r="D130" s="9">
        <f t="shared" si="32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3"/>
        <v>0</v>
      </c>
      <c r="AC130" s="10">
        <f t="shared" si="34"/>
        <v>0</v>
      </c>
      <c r="AD130" s="10">
        <f t="shared" si="35"/>
        <v>0</v>
      </c>
      <c r="AE130" s="10">
        <f t="shared" si="36"/>
        <v>0</v>
      </c>
      <c r="AF130" s="10">
        <f t="shared" si="37"/>
        <v>0</v>
      </c>
      <c r="AG130" s="10">
        <f t="shared" si="38"/>
        <v>0</v>
      </c>
      <c r="AH130" s="10">
        <f t="shared" si="39"/>
        <v>0</v>
      </c>
      <c r="AI130" s="10">
        <f t="shared" si="40"/>
        <v>0</v>
      </c>
      <c r="AJ130" s="10">
        <f t="shared" si="41"/>
        <v>0</v>
      </c>
      <c r="AK130" s="10">
        <f t="shared" si="42"/>
        <v>0</v>
      </c>
      <c r="AL130" s="10">
        <f t="shared" si="43"/>
        <v>0</v>
      </c>
      <c r="AM130" s="10">
        <f t="shared" si="44"/>
        <v>0</v>
      </c>
      <c r="BC130" s="10">
        <f t="shared" si="51"/>
        <v>0</v>
      </c>
      <c r="BD130" s="10">
        <f t="shared" si="51"/>
        <v>0</v>
      </c>
      <c r="BE130" s="10">
        <f t="shared" si="51"/>
        <v>0</v>
      </c>
      <c r="BF130" s="10">
        <f t="shared" si="51"/>
        <v>0</v>
      </c>
      <c r="BG130" s="10">
        <f t="shared" si="51"/>
        <v>0</v>
      </c>
      <c r="BH130" s="10">
        <f t="shared" si="51"/>
        <v>0</v>
      </c>
      <c r="BI130" s="10">
        <f t="shared" si="51"/>
        <v>0</v>
      </c>
      <c r="BJ130" s="10">
        <f t="shared" si="51"/>
        <v>0</v>
      </c>
      <c r="BK130" s="10">
        <f t="shared" si="51"/>
        <v>0</v>
      </c>
      <c r="BL130" s="10">
        <f t="shared" si="51"/>
        <v>0</v>
      </c>
      <c r="BM130" s="10">
        <f t="shared" si="51"/>
        <v>0</v>
      </c>
      <c r="BN130" s="10">
        <f t="shared" si="51"/>
        <v>0</v>
      </c>
      <c r="BO130" s="10">
        <f t="shared" si="51"/>
        <v>0</v>
      </c>
      <c r="BP130" s="10">
        <f t="shared" si="51"/>
        <v>0</v>
      </c>
      <c r="BQ130" s="10">
        <f t="shared" si="51"/>
        <v>0</v>
      </c>
      <c r="BR130" s="10">
        <f t="shared" si="51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50"/>
        <v>0</v>
      </c>
      <c r="BW130" s="10">
        <f t="shared" si="50"/>
        <v>0</v>
      </c>
      <c r="BX130" s="10">
        <f t="shared" si="50"/>
        <v>0</v>
      </c>
      <c r="BY130" s="10">
        <f t="shared" si="50"/>
        <v>0</v>
      </c>
      <c r="BZ130" s="10">
        <f t="shared" si="50"/>
        <v>0</v>
      </c>
    </row>
    <row r="131" spans="1:78">
      <c r="A131">
        <f>Grades!A131</f>
        <v>0</v>
      </c>
      <c r="B131">
        <f>Grades!B131</f>
        <v>0</v>
      </c>
      <c r="C131">
        <f>Grades!C131</f>
        <v>0</v>
      </c>
      <c r="D131" s="9">
        <f t="shared" si="32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3"/>
        <v>0</v>
      </c>
      <c r="AC131" s="10">
        <f t="shared" si="34"/>
        <v>0</v>
      </c>
      <c r="AD131" s="10">
        <f t="shared" si="35"/>
        <v>0</v>
      </c>
      <c r="AE131" s="10">
        <f t="shared" si="36"/>
        <v>0</v>
      </c>
      <c r="AF131" s="10">
        <f t="shared" si="37"/>
        <v>0</v>
      </c>
      <c r="AG131" s="10">
        <f t="shared" si="38"/>
        <v>0</v>
      </c>
      <c r="AH131" s="10">
        <f t="shared" si="39"/>
        <v>0</v>
      </c>
      <c r="AI131" s="10">
        <f t="shared" si="40"/>
        <v>0</v>
      </c>
      <c r="AJ131" s="10">
        <f t="shared" si="41"/>
        <v>0</v>
      </c>
      <c r="AK131" s="10">
        <f t="shared" si="42"/>
        <v>0</v>
      </c>
      <c r="AL131" s="10">
        <f t="shared" si="43"/>
        <v>0</v>
      </c>
      <c r="AM131" s="10">
        <f t="shared" si="44"/>
        <v>0</v>
      </c>
      <c r="BC131" s="10">
        <f t="shared" si="51"/>
        <v>0</v>
      </c>
      <c r="BD131" s="10">
        <f t="shared" si="51"/>
        <v>0</v>
      </c>
      <c r="BE131" s="10">
        <f t="shared" si="51"/>
        <v>0</v>
      </c>
      <c r="BF131" s="10">
        <f t="shared" si="51"/>
        <v>0</v>
      </c>
      <c r="BG131" s="10">
        <f t="shared" si="51"/>
        <v>0</v>
      </c>
      <c r="BH131" s="10">
        <f t="shared" si="51"/>
        <v>0</v>
      </c>
      <c r="BI131" s="10">
        <f t="shared" si="51"/>
        <v>0</v>
      </c>
      <c r="BJ131" s="10">
        <f t="shared" si="51"/>
        <v>0</v>
      </c>
      <c r="BK131" s="10">
        <f t="shared" si="51"/>
        <v>0</v>
      </c>
      <c r="BL131" s="10">
        <f t="shared" si="51"/>
        <v>0</v>
      </c>
      <c r="BM131" s="10">
        <f t="shared" si="51"/>
        <v>0</v>
      </c>
      <c r="BN131" s="10">
        <f t="shared" si="51"/>
        <v>0</v>
      </c>
      <c r="BO131" s="10">
        <f t="shared" si="51"/>
        <v>0</v>
      </c>
      <c r="BP131" s="10">
        <f t="shared" si="51"/>
        <v>0</v>
      </c>
      <c r="BQ131" s="10">
        <f t="shared" si="51"/>
        <v>0</v>
      </c>
      <c r="BR131" s="10">
        <f t="shared" si="51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50"/>
        <v>0</v>
      </c>
      <c r="BW131" s="10">
        <f t="shared" si="50"/>
        <v>0</v>
      </c>
      <c r="BX131" s="10">
        <f t="shared" si="50"/>
        <v>0</v>
      </c>
      <c r="BY131" s="10">
        <f t="shared" si="50"/>
        <v>0</v>
      </c>
      <c r="BZ131" s="10">
        <f t="shared" si="50"/>
        <v>0</v>
      </c>
    </row>
    <row r="132" spans="1:78">
      <c r="A132">
        <f>Grades!A132</f>
        <v>0</v>
      </c>
      <c r="B132">
        <f>Grades!B132</f>
        <v>0</v>
      </c>
      <c r="C132">
        <f>Grades!C132</f>
        <v>0</v>
      </c>
      <c r="D132" s="9">
        <f t="shared" si="32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3"/>
        <v>0</v>
      </c>
      <c r="AC132" s="10">
        <f t="shared" si="34"/>
        <v>0</v>
      </c>
      <c r="AD132" s="10">
        <f t="shared" si="35"/>
        <v>0</v>
      </c>
      <c r="AE132" s="10">
        <f t="shared" si="36"/>
        <v>0</v>
      </c>
      <c r="AF132" s="10">
        <f t="shared" si="37"/>
        <v>0</v>
      </c>
      <c r="AG132" s="10">
        <f t="shared" si="38"/>
        <v>0</v>
      </c>
      <c r="AH132" s="10">
        <f t="shared" si="39"/>
        <v>0</v>
      </c>
      <c r="AI132" s="10">
        <f t="shared" si="40"/>
        <v>0</v>
      </c>
      <c r="AJ132" s="10">
        <f t="shared" si="41"/>
        <v>0</v>
      </c>
      <c r="AK132" s="10">
        <f t="shared" si="42"/>
        <v>0</v>
      </c>
      <c r="AL132" s="10">
        <f t="shared" si="43"/>
        <v>0</v>
      </c>
      <c r="AM132" s="10">
        <f t="shared" si="44"/>
        <v>0</v>
      </c>
      <c r="BC132" s="10">
        <f t="shared" si="51"/>
        <v>0</v>
      </c>
      <c r="BD132" s="10">
        <f t="shared" si="51"/>
        <v>0</v>
      </c>
      <c r="BE132" s="10">
        <f t="shared" si="51"/>
        <v>0</v>
      </c>
      <c r="BF132" s="10">
        <f t="shared" si="51"/>
        <v>0</v>
      </c>
      <c r="BG132" s="10">
        <f t="shared" si="51"/>
        <v>0</v>
      </c>
      <c r="BH132" s="10">
        <f t="shared" si="51"/>
        <v>0</v>
      </c>
      <c r="BI132" s="10">
        <f t="shared" si="51"/>
        <v>0</v>
      </c>
      <c r="BJ132" s="10">
        <f t="shared" si="51"/>
        <v>0</v>
      </c>
      <c r="BK132" s="10">
        <f t="shared" si="51"/>
        <v>0</v>
      </c>
      <c r="BL132" s="10">
        <f t="shared" si="51"/>
        <v>0</v>
      </c>
      <c r="BM132" s="10">
        <f t="shared" si="51"/>
        <v>0</v>
      </c>
      <c r="BN132" s="10">
        <f t="shared" si="51"/>
        <v>0</v>
      </c>
      <c r="BO132" s="10">
        <f t="shared" si="51"/>
        <v>0</v>
      </c>
      <c r="BP132" s="10">
        <f t="shared" si="51"/>
        <v>0</v>
      </c>
      <c r="BQ132" s="10">
        <f t="shared" si="51"/>
        <v>0</v>
      </c>
      <c r="BR132" s="10">
        <f t="shared" si="51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50"/>
        <v>0</v>
      </c>
      <c r="BW132" s="10">
        <f t="shared" si="50"/>
        <v>0</v>
      </c>
      <c r="BX132" s="10">
        <f t="shared" si="50"/>
        <v>0</v>
      </c>
      <c r="BY132" s="10">
        <f t="shared" si="50"/>
        <v>0</v>
      </c>
      <c r="BZ132" s="10">
        <f t="shared" si="50"/>
        <v>0</v>
      </c>
    </row>
    <row r="133" spans="1:78">
      <c r="A133">
        <f>Grades!A133</f>
        <v>0</v>
      </c>
      <c r="B133">
        <f>Grades!B133</f>
        <v>0</v>
      </c>
      <c r="C133">
        <f>Grades!C133</f>
        <v>0</v>
      </c>
      <c r="D133" s="9">
        <f t="shared" si="32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3"/>
        <v>0</v>
      </c>
      <c r="AC133" s="10">
        <f t="shared" si="34"/>
        <v>0</v>
      </c>
      <c r="AD133" s="10">
        <f t="shared" si="35"/>
        <v>0</v>
      </c>
      <c r="AE133" s="10">
        <f t="shared" si="36"/>
        <v>0</v>
      </c>
      <c r="AF133" s="10">
        <f t="shared" si="37"/>
        <v>0</v>
      </c>
      <c r="AG133" s="10">
        <f t="shared" si="38"/>
        <v>0</v>
      </c>
      <c r="AH133" s="10">
        <f t="shared" si="39"/>
        <v>0</v>
      </c>
      <c r="AI133" s="10">
        <f t="shared" si="40"/>
        <v>0</v>
      </c>
      <c r="AJ133" s="10">
        <f t="shared" si="41"/>
        <v>0</v>
      </c>
      <c r="AK133" s="10">
        <f t="shared" si="42"/>
        <v>0</v>
      </c>
      <c r="AL133" s="10">
        <f t="shared" si="43"/>
        <v>0</v>
      </c>
      <c r="AM133" s="10">
        <f t="shared" si="44"/>
        <v>0</v>
      </c>
      <c r="BC133" s="10">
        <f t="shared" si="51"/>
        <v>0</v>
      </c>
      <c r="BD133" s="10">
        <f t="shared" si="51"/>
        <v>0</v>
      </c>
      <c r="BE133" s="10">
        <f t="shared" si="51"/>
        <v>0</v>
      </c>
      <c r="BF133" s="10">
        <f t="shared" si="51"/>
        <v>0</v>
      </c>
      <c r="BG133" s="10">
        <f t="shared" si="51"/>
        <v>0</v>
      </c>
      <c r="BH133" s="10">
        <f t="shared" si="51"/>
        <v>0</v>
      </c>
      <c r="BI133" s="10">
        <f t="shared" si="51"/>
        <v>0</v>
      </c>
      <c r="BJ133" s="10">
        <f t="shared" si="51"/>
        <v>0</v>
      </c>
      <c r="BK133" s="10">
        <f t="shared" si="51"/>
        <v>0</v>
      </c>
      <c r="BL133" s="10">
        <f t="shared" si="51"/>
        <v>0</v>
      </c>
      <c r="BM133" s="10">
        <f t="shared" si="51"/>
        <v>0</v>
      </c>
      <c r="BN133" s="10">
        <f t="shared" si="51"/>
        <v>0</v>
      </c>
      <c r="BO133" s="10">
        <f t="shared" si="51"/>
        <v>0</v>
      </c>
      <c r="BP133" s="10">
        <f t="shared" si="51"/>
        <v>0</v>
      </c>
      <c r="BQ133" s="10">
        <f t="shared" si="51"/>
        <v>0</v>
      </c>
      <c r="BR133" s="10">
        <f t="shared" si="51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50"/>
        <v>0</v>
      </c>
      <c r="BW133" s="10">
        <f t="shared" si="50"/>
        <v>0</v>
      </c>
      <c r="BX133" s="10">
        <f t="shared" si="50"/>
        <v>0</v>
      </c>
      <c r="BY133" s="10">
        <f t="shared" si="50"/>
        <v>0</v>
      </c>
      <c r="BZ133" s="10">
        <f t="shared" si="50"/>
        <v>0</v>
      </c>
    </row>
    <row r="134" spans="1:78">
      <c r="A134">
        <f>Grades!A134</f>
        <v>0</v>
      </c>
      <c r="B134">
        <f>Grades!B134</f>
        <v>0</v>
      </c>
      <c r="C134">
        <f>Grades!C134</f>
        <v>0</v>
      </c>
      <c r="D134" s="9">
        <f t="shared" si="32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3"/>
        <v>0</v>
      </c>
      <c r="AC134" s="10">
        <f t="shared" si="34"/>
        <v>0</v>
      </c>
      <c r="AD134" s="10">
        <f t="shared" si="35"/>
        <v>0</v>
      </c>
      <c r="AE134" s="10">
        <f t="shared" si="36"/>
        <v>0</v>
      </c>
      <c r="AF134" s="10">
        <f t="shared" si="37"/>
        <v>0</v>
      </c>
      <c r="AG134" s="10">
        <f t="shared" si="38"/>
        <v>0</v>
      </c>
      <c r="AH134" s="10">
        <f t="shared" si="39"/>
        <v>0</v>
      </c>
      <c r="AI134" s="10">
        <f t="shared" si="40"/>
        <v>0</v>
      </c>
      <c r="AJ134" s="10">
        <f t="shared" si="41"/>
        <v>0</v>
      </c>
      <c r="AK134" s="10">
        <f t="shared" si="42"/>
        <v>0</v>
      </c>
      <c r="AL134" s="10">
        <f t="shared" si="43"/>
        <v>0</v>
      </c>
      <c r="AM134" s="10">
        <f t="shared" si="44"/>
        <v>0</v>
      </c>
      <c r="BC134" s="10">
        <f t="shared" si="51"/>
        <v>0</v>
      </c>
      <c r="BD134" s="10">
        <f t="shared" si="51"/>
        <v>0</v>
      </c>
      <c r="BE134" s="10">
        <f t="shared" si="51"/>
        <v>0</v>
      </c>
      <c r="BF134" s="10">
        <f t="shared" si="51"/>
        <v>0</v>
      </c>
      <c r="BG134" s="10">
        <f t="shared" si="51"/>
        <v>0</v>
      </c>
      <c r="BH134" s="10">
        <f t="shared" si="51"/>
        <v>0</v>
      </c>
      <c r="BI134" s="10">
        <f t="shared" si="51"/>
        <v>0</v>
      </c>
      <c r="BJ134" s="10">
        <f t="shared" si="51"/>
        <v>0</v>
      </c>
      <c r="BK134" s="10">
        <f t="shared" si="51"/>
        <v>0</v>
      </c>
      <c r="BL134" s="10">
        <f t="shared" si="51"/>
        <v>0</v>
      </c>
      <c r="BM134" s="10">
        <f t="shared" si="51"/>
        <v>0</v>
      </c>
      <c r="BN134" s="10">
        <f t="shared" si="51"/>
        <v>0</v>
      </c>
      <c r="BO134" s="10">
        <f t="shared" si="51"/>
        <v>0</v>
      </c>
      <c r="BP134" s="10">
        <f t="shared" si="51"/>
        <v>0</v>
      </c>
      <c r="BQ134" s="10">
        <f t="shared" si="51"/>
        <v>0</v>
      </c>
      <c r="BR134" s="10">
        <f t="shared" si="51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50"/>
        <v>0</v>
      </c>
      <c r="BW134" s="10">
        <f t="shared" si="50"/>
        <v>0</v>
      </c>
      <c r="BX134" s="10">
        <f t="shared" si="50"/>
        <v>0</v>
      </c>
      <c r="BY134" s="10">
        <f t="shared" si="50"/>
        <v>0</v>
      </c>
      <c r="BZ134" s="10">
        <f t="shared" si="50"/>
        <v>0</v>
      </c>
    </row>
    <row r="135" spans="1:78">
      <c r="A135">
        <f>Grades!A135</f>
        <v>0</v>
      </c>
      <c r="B135">
        <f>Grades!B135</f>
        <v>0</v>
      </c>
      <c r="C135">
        <f>Grades!C135</f>
        <v>0</v>
      </c>
      <c r="D135" s="9">
        <f t="shared" si="32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3"/>
        <v>0</v>
      </c>
      <c r="AC135" s="10">
        <f t="shared" si="34"/>
        <v>0</v>
      </c>
      <c r="AD135" s="10">
        <f t="shared" si="35"/>
        <v>0</v>
      </c>
      <c r="AE135" s="10">
        <f t="shared" si="36"/>
        <v>0</v>
      </c>
      <c r="AF135" s="10">
        <f t="shared" si="37"/>
        <v>0</v>
      </c>
      <c r="AG135" s="10">
        <f t="shared" si="38"/>
        <v>0</v>
      </c>
      <c r="AH135" s="10">
        <f t="shared" si="39"/>
        <v>0</v>
      </c>
      <c r="AI135" s="10">
        <f t="shared" si="40"/>
        <v>0</v>
      </c>
      <c r="AJ135" s="10">
        <f t="shared" si="41"/>
        <v>0</v>
      </c>
      <c r="AK135" s="10">
        <f t="shared" si="42"/>
        <v>0</v>
      </c>
      <c r="AL135" s="10">
        <f t="shared" si="43"/>
        <v>0</v>
      </c>
      <c r="AM135" s="10">
        <f t="shared" si="44"/>
        <v>0</v>
      </c>
      <c r="BC135" s="10">
        <f t="shared" si="51"/>
        <v>0</v>
      </c>
      <c r="BD135" s="10">
        <f t="shared" si="51"/>
        <v>0</v>
      </c>
      <c r="BE135" s="10">
        <f t="shared" si="51"/>
        <v>0</v>
      </c>
      <c r="BF135" s="10">
        <f t="shared" si="51"/>
        <v>0</v>
      </c>
      <c r="BG135" s="10">
        <f t="shared" si="51"/>
        <v>0</v>
      </c>
      <c r="BH135" s="10">
        <f t="shared" si="51"/>
        <v>0</v>
      </c>
      <c r="BI135" s="10">
        <f t="shared" si="51"/>
        <v>0</v>
      </c>
      <c r="BJ135" s="10">
        <f t="shared" si="51"/>
        <v>0</v>
      </c>
      <c r="BK135" s="10">
        <f t="shared" si="51"/>
        <v>0</v>
      </c>
      <c r="BL135" s="10">
        <f t="shared" si="51"/>
        <v>0</v>
      </c>
      <c r="BM135" s="10">
        <f t="shared" si="51"/>
        <v>0</v>
      </c>
      <c r="BN135" s="10">
        <f t="shared" si="51"/>
        <v>0</v>
      </c>
      <c r="BO135" s="10">
        <f t="shared" si="51"/>
        <v>0</v>
      </c>
      <c r="BP135" s="10">
        <f t="shared" si="51"/>
        <v>0</v>
      </c>
      <c r="BQ135" s="10">
        <f t="shared" si="51"/>
        <v>0</v>
      </c>
      <c r="BR135" s="10">
        <f t="shared" si="51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50"/>
        <v>0</v>
      </c>
      <c r="BW135" s="10">
        <f t="shared" si="50"/>
        <v>0</v>
      </c>
      <c r="BX135" s="10">
        <f t="shared" si="50"/>
        <v>0</v>
      </c>
      <c r="BY135" s="10">
        <f t="shared" si="50"/>
        <v>0</v>
      </c>
      <c r="BZ135" s="10">
        <f t="shared" si="50"/>
        <v>0</v>
      </c>
    </row>
    <row r="136" spans="1:78">
      <c r="A136">
        <f>Grades!A136</f>
        <v>0</v>
      </c>
      <c r="B136">
        <f>Grades!B136</f>
        <v>0</v>
      </c>
      <c r="C136">
        <f>Grades!C136</f>
        <v>0</v>
      </c>
      <c r="D136" s="9">
        <f t="shared" si="32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3"/>
        <v>0</v>
      </c>
      <c r="AC136" s="10">
        <f t="shared" si="34"/>
        <v>0</v>
      </c>
      <c r="AD136" s="10">
        <f t="shared" si="35"/>
        <v>0</v>
      </c>
      <c r="AE136" s="10">
        <f t="shared" si="36"/>
        <v>0</v>
      </c>
      <c r="AF136" s="10">
        <f t="shared" si="37"/>
        <v>0</v>
      </c>
      <c r="AG136" s="10">
        <f t="shared" si="38"/>
        <v>0</v>
      </c>
      <c r="AH136" s="10">
        <f t="shared" si="39"/>
        <v>0</v>
      </c>
      <c r="AI136" s="10">
        <f t="shared" si="40"/>
        <v>0</v>
      </c>
      <c r="AJ136" s="10">
        <f t="shared" si="41"/>
        <v>0</v>
      </c>
      <c r="AK136" s="10">
        <f t="shared" si="42"/>
        <v>0</v>
      </c>
      <c r="AL136" s="10">
        <f t="shared" si="43"/>
        <v>0</v>
      </c>
      <c r="AM136" s="10">
        <f t="shared" si="44"/>
        <v>0</v>
      </c>
      <c r="BC136" s="10">
        <f t="shared" si="51"/>
        <v>0</v>
      </c>
      <c r="BD136" s="10">
        <f t="shared" si="51"/>
        <v>0</v>
      </c>
      <c r="BE136" s="10">
        <f t="shared" si="51"/>
        <v>0</v>
      </c>
      <c r="BF136" s="10">
        <f t="shared" si="51"/>
        <v>0</v>
      </c>
      <c r="BG136" s="10">
        <f t="shared" si="51"/>
        <v>0</v>
      </c>
      <c r="BH136" s="10">
        <f t="shared" si="51"/>
        <v>0</v>
      </c>
      <c r="BI136" s="10">
        <f t="shared" si="51"/>
        <v>0</v>
      </c>
      <c r="BJ136" s="10">
        <f t="shared" si="51"/>
        <v>0</v>
      </c>
      <c r="BK136" s="10">
        <f t="shared" si="51"/>
        <v>0</v>
      </c>
      <c r="BL136" s="10">
        <f t="shared" si="51"/>
        <v>0</v>
      </c>
      <c r="BM136" s="10">
        <f t="shared" si="51"/>
        <v>0</v>
      </c>
      <c r="BN136" s="10">
        <f t="shared" si="51"/>
        <v>0</v>
      </c>
      <c r="BO136" s="10">
        <f t="shared" si="51"/>
        <v>0</v>
      </c>
      <c r="BP136" s="10">
        <f t="shared" si="51"/>
        <v>0</v>
      </c>
      <c r="BQ136" s="10">
        <f t="shared" si="51"/>
        <v>0</v>
      </c>
      <c r="BR136" s="10">
        <f t="shared" si="51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50"/>
        <v>0</v>
      </c>
      <c r="BW136" s="10">
        <f t="shared" si="50"/>
        <v>0</v>
      </c>
      <c r="BX136" s="10">
        <f t="shared" si="50"/>
        <v>0</v>
      </c>
      <c r="BY136" s="10">
        <f t="shared" si="50"/>
        <v>0</v>
      </c>
      <c r="BZ136" s="10">
        <f t="shared" si="50"/>
        <v>0</v>
      </c>
    </row>
    <row r="137" spans="1:78">
      <c r="A137">
        <f>Grades!A137</f>
        <v>0</v>
      </c>
      <c r="B137">
        <f>Grades!B137</f>
        <v>0</v>
      </c>
      <c r="C137">
        <f>Grades!C137</f>
        <v>0</v>
      </c>
      <c r="D137" s="9">
        <f t="shared" si="32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3"/>
        <v>0</v>
      </c>
      <c r="AC137" s="10">
        <f t="shared" si="34"/>
        <v>0</v>
      </c>
      <c r="AD137" s="10">
        <f t="shared" si="35"/>
        <v>0</v>
      </c>
      <c r="AE137" s="10">
        <f t="shared" si="36"/>
        <v>0</v>
      </c>
      <c r="AF137" s="10">
        <f t="shared" si="37"/>
        <v>0</v>
      </c>
      <c r="AG137" s="10">
        <f t="shared" si="38"/>
        <v>0</v>
      </c>
      <c r="AH137" s="10">
        <f t="shared" si="39"/>
        <v>0</v>
      </c>
      <c r="AI137" s="10">
        <f t="shared" si="40"/>
        <v>0</v>
      </c>
      <c r="AJ137" s="10">
        <f t="shared" si="41"/>
        <v>0</v>
      </c>
      <c r="AK137" s="10">
        <f t="shared" si="42"/>
        <v>0</v>
      </c>
      <c r="AL137" s="10">
        <f t="shared" si="43"/>
        <v>0</v>
      </c>
      <c r="AM137" s="10">
        <f t="shared" si="44"/>
        <v>0</v>
      </c>
      <c r="BC137" s="10">
        <f t="shared" si="51"/>
        <v>0</v>
      </c>
      <c r="BD137" s="10">
        <f t="shared" si="51"/>
        <v>0</v>
      </c>
      <c r="BE137" s="10">
        <f t="shared" si="51"/>
        <v>0</v>
      </c>
      <c r="BF137" s="10">
        <f t="shared" si="51"/>
        <v>0</v>
      </c>
      <c r="BG137" s="10">
        <f t="shared" si="51"/>
        <v>0</v>
      </c>
      <c r="BH137" s="10">
        <f t="shared" si="51"/>
        <v>0</v>
      </c>
      <c r="BI137" s="10">
        <f t="shared" si="51"/>
        <v>0</v>
      </c>
      <c r="BJ137" s="10">
        <f t="shared" si="51"/>
        <v>0</v>
      </c>
      <c r="BK137" s="10">
        <f t="shared" si="51"/>
        <v>0</v>
      </c>
      <c r="BL137" s="10">
        <f t="shared" si="51"/>
        <v>0</v>
      </c>
      <c r="BM137" s="10">
        <f t="shared" si="51"/>
        <v>0</v>
      </c>
      <c r="BN137" s="10">
        <f t="shared" si="51"/>
        <v>0</v>
      </c>
      <c r="BO137" s="10">
        <f t="shared" si="51"/>
        <v>0</v>
      </c>
      <c r="BP137" s="10">
        <f t="shared" si="51"/>
        <v>0</v>
      </c>
      <c r="BQ137" s="10">
        <f t="shared" si="51"/>
        <v>0</v>
      </c>
      <c r="BR137" s="10">
        <f t="shared" si="51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50"/>
        <v>0</v>
      </c>
      <c r="BW137" s="10">
        <f t="shared" si="50"/>
        <v>0</v>
      </c>
      <c r="BX137" s="10">
        <f t="shared" si="50"/>
        <v>0</v>
      </c>
      <c r="BY137" s="10">
        <f t="shared" si="50"/>
        <v>0</v>
      </c>
      <c r="BZ137" s="10">
        <f t="shared" si="50"/>
        <v>0</v>
      </c>
    </row>
    <row r="138" spans="1:78">
      <c r="A138">
        <f>Grades!A138</f>
        <v>0</v>
      </c>
      <c r="B138">
        <f>Grades!B138</f>
        <v>0</v>
      </c>
      <c r="C138">
        <f>Grades!C138</f>
        <v>0</v>
      </c>
      <c r="D138" s="9">
        <f t="shared" si="32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3"/>
        <v>0</v>
      </c>
      <c r="AC138" s="10">
        <f t="shared" si="34"/>
        <v>0</v>
      </c>
      <c r="AD138" s="10">
        <f t="shared" si="35"/>
        <v>0</v>
      </c>
      <c r="AE138" s="10">
        <f t="shared" si="36"/>
        <v>0</v>
      </c>
      <c r="AF138" s="10">
        <f t="shared" si="37"/>
        <v>0</v>
      </c>
      <c r="AG138" s="10">
        <f t="shared" si="38"/>
        <v>0</v>
      </c>
      <c r="AH138" s="10">
        <f t="shared" si="39"/>
        <v>0</v>
      </c>
      <c r="AI138" s="10">
        <f t="shared" si="40"/>
        <v>0</v>
      </c>
      <c r="AJ138" s="10">
        <f t="shared" si="41"/>
        <v>0</v>
      </c>
      <c r="AK138" s="10">
        <f t="shared" si="42"/>
        <v>0</v>
      </c>
      <c r="AL138" s="10">
        <f t="shared" si="43"/>
        <v>0</v>
      </c>
      <c r="AM138" s="10">
        <f t="shared" si="44"/>
        <v>0</v>
      </c>
      <c r="BC138" s="10">
        <f t="shared" si="51"/>
        <v>0</v>
      </c>
      <c r="BD138" s="10">
        <f t="shared" si="51"/>
        <v>0</v>
      </c>
      <c r="BE138" s="10">
        <f t="shared" si="51"/>
        <v>0</v>
      </c>
      <c r="BF138" s="10">
        <f t="shared" si="51"/>
        <v>0</v>
      </c>
      <c r="BG138" s="10">
        <f t="shared" si="51"/>
        <v>0</v>
      </c>
      <c r="BH138" s="10">
        <f t="shared" si="51"/>
        <v>0</v>
      </c>
      <c r="BI138" s="10">
        <f t="shared" si="51"/>
        <v>0</v>
      </c>
      <c r="BJ138" s="10">
        <f t="shared" si="51"/>
        <v>0</v>
      </c>
      <c r="BK138" s="10">
        <f t="shared" si="51"/>
        <v>0</v>
      </c>
      <c r="BL138" s="10">
        <f t="shared" si="51"/>
        <v>0</v>
      </c>
      <c r="BM138" s="10">
        <f t="shared" si="51"/>
        <v>0</v>
      </c>
      <c r="BN138" s="10">
        <f t="shared" si="51"/>
        <v>0</v>
      </c>
      <c r="BO138" s="10">
        <f t="shared" si="51"/>
        <v>0</v>
      </c>
      <c r="BP138" s="10">
        <f t="shared" si="51"/>
        <v>0</v>
      </c>
      <c r="BQ138" s="10">
        <f t="shared" si="51"/>
        <v>0</v>
      </c>
      <c r="BR138" s="10">
        <f t="shared" si="51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50"/>
        <v>0</v>
      </c>
      <c r="BW138" s="10">
        <f t="shared" si="50"/>
        <v>0</v>
      </c>
      <c r="BX138" s="10">
        <f t="shared" si="50"/>
        <v>0</v>
      </c>
      <c r="BY138" s="10">
        <f t="shared" si="50"/>
        <v>0</v>
      </c>
      <c r="BZ138" s="10">
        <f t="shared" si="50"/>
        <v>0</v>
      </c>
    </row>
    <row r="139" spans="1:78">
      <c r="A139">
        <f>Grades!A139</f>
        <v>0</v>
      </c>
      <c r="B139">
        <f>Grades!B139</f>
        <v>0</v>
      </c>
      <c r="C139">
        <f>Grades!C139</f>
        <v>0</v>
      </c>
      <c r="D139" s="9">
        <f t="shared" si="32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3"/>
        <v>0</v>
      </c>
      <c r="AC139" s="10">
        <f t="shared" si="34"/>
        <v>0</v>
      </c>
      <c r="AD139" s="10">
        <f t="shared" si="35"/>
        <v>0</v>
      </c>
      <c r="AE139" s="10">
        <f t="shared" si="36"/>
        <v>0</v>
      </c>
      <c r="AF139" s="10">
        <f t="shared" si="37"/>
        <v>0</v>
      </c>
      <c r="AG139" s="10">
        <f t="shared" si="38"/>
        <v>0</v>
      </c>
      <c r="AH139" s="10">
        <f t="shared" si="39"/>
        <v>0</v>
      </c>
      <c r="AI139" s="10">
        <f t="shared" si="40"/>
        <v>0</v>
      </c>
      <c r="AJ139" s="10">
        <f t="shared" si="41"/>
        <v>0</v>
      </c>
      <c r="AK139" s="10">
        <f t="shared" si="42"/>
        <v>0</v>
      </c>
      <c r="AL139" s="10">
        <f t="shared" si="43"/>
        <v>0</v>
      </c>
      <c r="AM139" s="10">
        <f t="shared" si="44"/>
        <v>0</v>
      </c>
      <c r="BC139" s="10">
        <f t="shared" si="51"/>
        <v>0</v>
      </c>
      <c r="BD139" s="10">
        <f t="shared" si="51"/>
        <v>0</v>
      </c>
      <c r="BE139" s="10">
        <f t="shared" si="51"/>
        <v>0</v>
      </c>
      <c r="BF139" s="10">
        <f t="shared" si="51"/>
        <v>0</v>
      </c>
      <c r="BG139" s="10">
        <f t="shared" si="51"/>
        <v>0</v>
      </c>
      <c r="BH139" s="10">
        <f t="shared" si="51"/>
        <v>0</v>
      </c>
      <c r="BI139" s="10">
        <f t="shared" si="51"/>
        <v>0</v>
      </c>
      <c r="BJ139" s="10">
        <f t="shared" si="51"/>
        <v>0</v>
      </c>
      <c r="BK139" s="10">
        <f t="shared" si="51"/>
        <v>0</v>
      </c>
      <c r="BL139" s="10">
        <f t="shared" si="51"/>
        <v>0</v>
      </c>
      <c r="BM139" s="10">
        <f t="shared" si="51"/>
        <v>0</v>
      </c>
      <c r="BN139" s="10">
        <f t="shared" si="51"/>
        <v>0</v>
      </c>
      <c r="BO139" s="10">
        <f t="shared" si="51"/>
        <v>0</v>
      </c>
      <c r="BP139" s="10">
        <f t="shared" si="51"/>
        <v>0</v>
      </c>
      <c r="BQ139" s="10">
        <f t="shared" si="51"/>
        <v>0</v>
      </c>
      <c r="BR139" s="10">
        <f t="shared" ref="BR139:BZ154" si="52">IF(BR$7&gt;0,SUMIF($E$8:$Z$8,BR$6,$E139:$Z139)/BR$7,0)</f>
        <v>0</v>
      </c>
      <c r="BS139" s="10">
        <f t="shared" si="52"/>
        <v>0</v>
      </c>
      <c r="BT139" s="10">
        <f t="shared" si="52"/>
        <v>0</v>
      </c>
      <c r="BU139" s="10">
        <f t="shared" si="52"/>
        <v>0</v>
      </c>
      <c r="BV139" s="10">
        <f t="shared" si="52"/>
        <v>0</v>
      </c>
      <c r="BW139" s="10">
        <f t="shared" si="52"/>
        <v>0</v>
      </c>
      <c r="BX139" s="10">
        <f t="shared" si="52"/>
        <v>0</v>
      </c>
      <c r="BY139" s="10">
        <f t="shared" si="52"/>
        <v>0</v>
      </c>
      <c r="BZ139" s="10">
        <f t="shared" si="52"/>
        <v>0</v>
      </c>
    </row>
    <row r="140" spans="1:78">
      <c r="A140">
        <f>Grades!A140</f>
        <v>0</v>
      </c>
      <c r="B140">
        <f>Grades!B140</f>
        <v>0</v>
      </c>
      <c r="C140">
        <f>Grades!C140</f>
        <v>0</v>
      </c>
      <c r="D140" s="9">
        <f t="shared" ref="D140:D203" si="53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4">IF(AB$7&gt;0,SUMIF($E$9:$Z$9,"3.1.1 ",$E140:$Z140)/AB$7,0)</f>
        <v>0</v>
      </c>
      <c r="AC140" s="10">
        <f t="shared" ref="AC140:AC203" si="55">IF(AC$7&gt;0,SUMIF($E$9:$Z$9,"3.1.2 ",$E140:$Z140)/AC$7,0)</f>
        <v>0</v>
      </c>
      <c r="AD140" s="10">
        <f t="shared" ref="AD140:AD203" si="56">IF(AD$7&gt;0,SUMIF($E$9:$Z$9,"3.1.3 ",$E140:$Z140)/AD$7,0)</f>
        <v>0</v>
      </c>
      <c r="AE140" s="10">
        <f t="shared" ref="AE140:AE203" si="57">IF(AE$7&gt;0,SUMIF($E$9:$Z$9,"3.1.4 ",$E140:$Z140)/AE$7,0)</f>
        <v>0</v>
      </c>
      <c r="AF140" s="10">
        <f t="shared" ref="AF140:AF203" si="58">IF(AF$7&gt;0,SUMIF($E$9:$Z$9,"3.1.5 ",$E140:$Z140)/AF$7,0)</f>
        <v>0</v>
      </c>
      <c r="AG140" s="10">
        <f t="shared" ref="AG140:AG203" si="59">IF(AG$7&gt;0,SUMIF($E$9:$Z$9,"3.1.6 ",$E140:$Z140)/AG$7,0)</f>
        <v>0</v>
      </c>
      <c r="AH140" s="10">
        <f t="shared" ref="AH140:AH203" si="60">IF(AH$7&gt;0,SUMIF($E$9:$Z$9,"3.1.7 ",$E140:$Z140)/AH$7,0)</f>
        <v>0</v>
      </c>
      <c r="AI140" s="10">
        <f t="shared" ref="AI140:AI203" si="61">IF(AI$7&gt;0,SUMIF($E$9:$Z$9,"3.1.8 ",$E140:$Z140)/AI$7,0)</f>
        <v>0</v>
      </c>
      <c r="AJ140" s="10">
        <f t="shared" ref="AJ140:AJ203" si="62">IF(AJ$7&gt;0,SUMIF($E$9:$Z$9,"3.1.9 ",$E140:$Z140)/AJ$7,0)</f>
        <v>0</v>
      </c>
      <c r="AK140" s="10">
        <f t="shared" ref="AK140:AK203" si="63">IF(AK$7&gt;0,SUMIF($E$9:$Z$9,"3.1.10",$E140:$Z140)/AK$7,0)</f>
        <v>0</v>
      </c>
      <c r="AL140" s="10">
        <f t="shared" ref="AL140:AL203" si="64">IF(AL$7&gt;0,SUMIF($E$9:$Z$9,"3.1.11",$E140:$Z140)/AL$7,0)</f>
        <v>0</v>
      </c>
      <c r="AM140" s="10">
        <f t="shared" ref="AM140:AM203" si="65">IF(AM$7&gt;0,SUMIF($E$9:$Z$9,"3.1.12",$E140:$Z140)/AM$7,0)</f>
        <v>0</v>
      </c>
      <c r="BC140" s="10">
        <f t="shared" ref="BC140:BR155" si="66">IF(BC$7&gt;0,SUMIF($E$8:$Z$8,BC$6,$E140:$Z140)/BC$7,0)</f>
        <v>0</v>
      </c>
      <c r="BD140" s="10">
        <f t="shared" si="66"/>
        <v>0</v>
      </c>
      <c r="BE140" s="10">
        <f t="shared" si="66"/>
        <v>0</v>
      </c>
      <c r="BF140" s="10">
        <f t="shared" si="66"/>
        <v>0</v>
      </c>
      <c r="BG140" s="10">
        <f t="shared" si="66"/>
        <v>0</v>
      </c>
      <c r="BH140" s="10">
        <f t="shared" si="66"/>
        <v>0</v>
      </c>
      <c r="BI140" s="10">
        <f t="shared" si="66"/>
        <v>0</v>
      </c>
      <c r="BJ140" s="10">
        <f t="shared" si="66"/>
        <v>0</v>
      </c>
      <c r="BK140" s="10">
        <f t="shared" si="66"/>
        <v>0</v>
      </c>
      <c r="BL140" s="10">
        <f t="shared" si="66"/>
        <v>0</v>
      </c>
      <c r="BM140" s="10">
        <f t="shared" si="66"/>
        <v>0</v>
      </c>
      <c r="BN140" s="10">
        <f t="shared" si="66"/>
        <v>0</v>
      </c>
      <c r="BO140" s="10">
        <f t="shared" si="66"/>
        <v>0</v>
      </c>
      <c r="BP140" s="10">
        <f t="shared" si="66"/>
        <v>0</v>
      </c>
      <c r="BQ140" s="10">
        <f t="shared" si="66"/>
        <v>0</v>
      </c>
      <c r="BR140" s="10">
        <f t="shared" si="66"/>
        <v>0</v>
      </c>
      <c r="BS140" s="10">
        <f t="shared" si="52"/>
        <v>0</v>
      </c>
      <c r="BT140" s="10">
        <f t="shared" si="52"/>
        <v>0</v>
      </c>
      <c r="BU140" s="10">
        <f t="shared" si="52"/>
        <v>0</v>
      </c>
      <c r="BV140" s="10">
        <f t="shared" si="52"/>
        <v>0</v>
      </c>
      <c r="BW140" s="10">
        <f t="shared" si="52"/>
        <v>0</v>
      </c>
      <c r="BX140" s="10">
        <f t="shared" si="52"/>
        <v>0</v>
      </c>
      <c r="BY140" s="10">
        <f t="shared" si="52"/>
        <v>0</v>
      </c>
      <c r="BZ140" s="10">
        <f t="shared" si="52"/>
        <v>0</v>
      </c>
    </row>
    <row r="141" spans="1:78">
      <c r="A141">
        <f>Grades!A141</f>
        <v>0</v>
      </c>
      <c r="B141">
        <f>Grades!B141</f>
        <v>0</v>
      </c>
      <c r="C141">
        <f>Grades!C141</f>
        <v>0</v>
      </c>
      <c r="D141" s="9">
        <f t="shared" si="53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4"/>
        <v>0</v>
      </c>
      <c r="AC141" s="10">
        <f t="shared" si="55"/>
        <v>0</v>
      </c>
      <c r="AD141" s="10">
        <f t="shared" si="56"/>
        <v>0</v>
      </c>
      <c r="AE141" s="10">
        <f t="shared" si="57"/>
        <v>0</v>
      </c>
      <c r="AF141" s="10">
        <f t="shared" si="58"/>
        <v>0</v>
      </c>
      <c r="AG141" s="10">
        <f t="shared" si="59"/>
        <v>0</v>
      </c>
      <c r="AH141" s="10">
        <f t="shared" si="60"/>
        <v>0</v>
      </c>
      <c r="AI141" s="10">
        <f t="shared" si="61"/>
        <v>0</v>
      </c>
      <c r="AJ141" s="10">
        <f t="shared" si="62"/>
        <v>0</v>
      </c>
      <c r="AK141" s="10">
        <f t="shared" si="63"/>
        <v>0</v>
      </c>
      <c r="AL141" s="10">
        <f t="shared" si="64"/>
        <v>0</v>
      </c>
      <c r="AM141" s="10">
        <f t="shared" si="65"/>
        <v>0</v>
      </c>
      <c r="BC141" s="10">
        <f t="shared" si="66"/>
        <v>0</v>
      </c>
      <c r="BD141" s="10">
        <f t="shared" si="66"/>
        <v>0</v>
      </c>
      <c r="BE141" s="10">
        <f t="shared" si="66"/>
        <v>0</v>
      </c>
      <c r="BF141" s="10">
        <f t="shared" si="66"/>
        <v>0</v>
      </c>
      <c r="BG141" s="10">
        <f t="shared" si="66"/>
        <v>0</v>
      </c>
      <c r="BH141" s="10">
        <f t="shared" si="66"/>
        <v>0</v>
      </c>
      <c r="BI141" s="10">
        <f t="shared" si="66"/>
        <v>0</v>
      </c>
      <c r="BJ141" s="10">
        <f t="shared" si="66"/>
        <v>0</v>
      </c>
      <c r="BK141" s="10">
        <f t="shared" si="66"/>
        <v>0</v>
      </c>
      <c r="BL141" s="10">
        <f t="shared" si="66"/>
        <v>0</v>
      </c>
      <c r="BM141" s="10">
        <f t="shared" si="66"/>
        <v>0</v>
      </c>
      <c r="BN141" s="10">
        <f t="shared" si="66"/>
        <v>0</v>
      </c>
      <c r="BO141" s="10">
        <f t="shared" si="66"/>
        <v>0</v>
      </c>
      <c r="BP141" s="10">
        <f t="shared" si="66"/>
        <v>0</v>
      </c>
      <c r="BQ141" s="10">
        <f t="shared" si="66"/>
        <v>0</v>
      </c>
      <c r="BR141" s="10">
        <f t="shared" si="66"/>
        <v>0</v>
      </c>
      <c r="BS141" s="10">
        <f t="shared" si="52"/>
        <v>0</v>
      </c>
      <c r="BT141" s="10">
        <f t="shared" si="52"/>
        <v>0</v>
      </c>
      <c r="BU141" s="10">
        <f t="shared" si="52"/>
        <v>0</v>
      </c>
      <c r="BV141" s="10">
        <f t="shared" si="52"/>
        <v>0</v>
      </c>
      <c r="BW141" s="10">
        <f t="shared" si="52"/>
        <v>0</v>
      </c>
      <c r="BX141" s="10">
        <f t="shared" si="52"/>
        <v>0</v>
      </c>
      <c r="BY141" s="10">
        <f t="shared" si="52"/>
        <v>0</v>
      </c>
      <c r="BZ141" s="10">
        <f t="shared" si="52"/>
        <v>0</v>
      </c>
    </row>
    <row r="142" spans="1:78">
      <c r="A142">
        <f>Grades!A142</f>
        <v>0</v>
      </c>
      <c r="B142">
        <f>Grades!B142</f>
        <v>0</v>
      </c>
      <c r="C142">
        <f>Grades!C142</f>
        <v>0</v>
      </c>
      <c r="D142" s="9">
        <f t="shared" si="53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4"/>
        <v>0</v>
      </c>
      <c r="AC142" s="10">
        <f t="shared" si="55"/>
        <v>0</v>
      </c>
      <c r="AD142" s="10">
        <f t="shared" si="56"/>
        <v>0</v>
      </c>
      <c r="AE142" s="10">
        <f t="shared" si="57"/>
        <v>0</v>
      </c>
      <c r="AF142" s="10">
        <f t="shared" si="58"/>
        <v>0</v>
      </c>
      <c r="AG142" s="10">
        <f t="shared" si="59"/>
        <v>0</v>
      </c>
      <c r="AH142" s="10">
        <f t="shared" si="60"/>
        <v>0</v>
      </c>
      <c r="AI142" s="10">
        <f t="shared" si="61"/>
        <v>0</v>
      </c>
      <c r="AJ142" s="10">
        <f t="shared" si="62"/>
        <v>0</v>
      </c>
      <c r="AK142" s="10">
        <f t="shared" si="63"/>
        <v>0</v>
      </c>
      <c r="AL142" s="10">
        <f t="shared" si="64"/>
        <v>0</v>
      </c>
      <c r="AM142" s="10">
        <f t="shared" si="65"/>
        <v>0</v>
      </c>
      <c r="BC142" s="10">
        <f t="shared" si="66"/>
        <v>0</v>
      </c>
      <c r="BD142" s="10">
        <f t="shared" si="66"/>
        <v>0</v>
      </c>
      <c r="BE142" s="10">
        <f t="shared" si="66"/>
        <v>0</v>
      </c>
      <c r="BF142" s="10">
        <f t="shared" si="66"/>
        <v>0</v>
      </c>
      <c r="BG142" s="10">
        <f t="shared" si="66"/>
        <v>0</v>
      </c>
      <c r="BH142" s="10">
        <f t="shared" si="66"/>
        <v>0</v>
      </c>
      <c r="BI142" s="10">
        <f t="shared" si="66"/>
        <v>0</v>
      </c>
      <c r="BJ142" s="10">
        <f t="shared" si="66"/>
        <v>0</v>
      </c>
      <c r="BK142" s="10">
        <f t="shared" si="66"/>
        <v>0</v>
      </c>
      <c r="BL142" s="10">
        <f t="shared" si="66"/>
        <v>0</v>
      </c>
      <c r="BM142" s="10">
        <f t="shared" si="66"/>
        <v>0</v>
      </c>
      <c r="BN142" s="10">
        <f t="shared" si="66"/>
        <v>0</v>
      </c>
      <c r="BO142" s="10">
        <f t="shared" si="66"/>
        <v>0</v>
      </c>
      <c r="BP142" s="10">
        <f t="shared" si="66"/>
        <v>0</v>
      </c>
      <c r="BQ142" s="10">
        <f t="shared" si="66"/>
        <v>0</v>
      </c>
      <c r="BR142" s="10">
        <f t="shared" si="66"/>
        <v>0</v>
      </c>
      <c r="BS142" s="10">
        <f t="shared" si="52"/>
        <v>0</v>
      </c>
      <c r="BT142" s="10">
        <f t="shared" si="52"/>
        <v>0</v>
      </c>
      <c r="BU142" s="10">
        <f t="shared" si="52"/>
        <v>0</v>
      </c>
      <c r="BV142" s="10">
        <f t="shared" si="52"/>
        <v>0</v>
      </c>
      <c r="BW142" s="10">
        <f t="shared" si="52"/>
        <v>0</v>
      </c>
      <c r="BX142" s="10">
        <f t="shared" si="52"/>
        <v>0</v>
      </c>
      <c r="BY142" s="10">
        <f t="shared" si="52"/>
        <v>0</v>
      </c>
      <c r="BZ142" s="10">
        <f t="shared" si="52"/>
        <v>0</v>
      </c>
    </row>
    <row r="143" spans="1:78">
      <c r="A143">
        <f>Grades!A143</f>
        <v>0</v>
      </c>
      <c r="B143">
        <f>Grades!B143</f>
        <v>0</v>
      </c>
      <c r="C143">
        <f>Grades!C143</f>
        <v>0</v>
      </c>
      <c r="D143" s="9">
        <f t="shared" si="53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4"/>
        <v>0</v>
      </c>
      <c r="AC143" s="10">
        <f t="shared" si="55"/>
        <v>0</v>
      </c>
      <c r="AD143" s="10">
        <f t="shared" si="56"/>
        <v>0</v>
      </c>
      <c r="AE143" s="10">
        <f t="shared" si="57"/>
        <v>0</v>
      </c>
      <c r="AF143" s="10">
        <f t="shared" si="58"/>
        <v>0</v>
      </c>
      <c r="AG143" s="10">
        <f t="shared" si="59"/>
        <v>0</v>
      </c>
      <c r="AH143" s="10">
        <f t="shared" si="60"/>
        <v>0</v>
      </c>
      <c r="AI143" s="10">
        <f t="shared" si="61"/>
        <v>0</v>
      </c>
      <c r="AJ143" s="10">
        <f t="shared" si="62"/>
        <v>0</v>
      </c>
      <c r="AK143" s="10">
        <f t="shared" si="63"/>
        <v>0</v>
      </c>
      <c r="AL143" s="10">
        <f t="shared" si="64"/>
        <v>0</v>
      </c>
      <c r="AM143" s="10">
        <f t="shared" si="65"/>
        <v>0</v>
      </c>
      <c r="BC143" s="10">
        <f t="shared" si="66"/>
        <v>0</v>
      </c>
      <c r="BD143" s="10">
        <f t="shared" si="66"/>
        <v>0</v>
      </c>
      <c r="BE143" s="10">
        <f t="shared" si="66"/>
        <v>0</v>
      </c>
      <c r="BF143" s="10">
        <f t="shared" si="66"/>
        <v>0</v>
      </c>
      <c r="BG143" s="10">
        <f t="shared" si="66"/>
        <v>0</v>
      </c>
      <c r="BH143" s="10">
        <f t="shared" si="66"/>
        <v>0</v>
      </c>
      <c r="BI143" s="10">
        <f t="shared" si="66"/>
        <v>0</v>
      </c>
      <c r="BJ143" s="10">
        <f t="shared" si="66"/>
        <v>0</v>
      </c>
      <c r="BK143" s="10">
        <f t="shared" si="66"/>
        <v>0</v>
      </c>
      <c r="BL143" s="10">
        <f t="shared" si="66"/>
        <v>0</v>
      </c>
      <c r="BM143" s="10">
        <f t="shared" si="66"/>
        <v>0</v>
      </c>
      <c r="BN143" s="10">
        <f t="shared" si="66"/>
        <v>0</v>
      </c>
      <c r="BO143" s="10">
        <f t="shared" si="66"/>
        <v>0</v>
      </c>
      <c r="BP143" s="10">
        <f t="shared" si="66"/>
        <v>0</v>
      </c>
      <c r="BQ143" s="10">
        <f t="shared" si="66"/>
        <v>0</v>
      </c>
      <c r="BR143" s="10">
        <f t="shared" si="66"/>
        <v>0</v>
      </c>
      <c r="BS143" s="10">
        <f t="shared" si="52"/>
        <v>0</v>
      </c>
      <c r="BT143" s="10">
        <f t="shared" si="52"/>
        <v>0</v>
      </c>
      <c r="BU143" s="10">
        <f t="shared" si="52"/>
        <v>0</v>
      </c>
      <c r="BV143" s="10">
        <f t="shared" si="52"/>
        <v>0</v>
      </c>
      <c r="BW143" s="10">
        <f t="shared" si="52"/>
        <v>0</v>
      </c>
      <c r="BX143" s="10">
        <f t="shared" si="52"/>
        <v>0</v>
      </c>
      <c r="BY143" s="10">
        <f t="shared" si="52"/>
        <v>0</v>
      </c>
      <c r="BZ143" s="10">
        <f t="shared" si="52"/>
        <v>0</v>
      </c>
    </row>
    <row r="144" spans="1:78">
      <c r="A144">
        <f>Grades!A144</f>
        <v>0</v>
      </c>
      <c r="B144">
        <f>Grades!B144</f>
        <v>0</v>
      </c>
      <c r="C144">
        <f>Grades!C144</f>
        <v>0</v>
      </c>
      <c r="D144" s="9">
        <f t="shared" si="53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4"/>
        <v>0</v>
      </c>
      <c r="AC144" s="10">
        <f t="shared" si="55"/>
        <v>0</v>
      </c>
      <c r="AD144" s="10">
        <f t="shared" si="56"/>
        <v>0</v>
      </c>
      <c r="AE144" s="10">
        <f t="shared" si="57"/>
        <v>0</v>
      </c>
      <c r="AF144" s="10">
        <f t="shared" si="58"/>
        <v>0</v>
      </c>
      <c r="AG144" s="10">
        <f t="shared" si="59"/>
        <v>0</v>
      </c>
      <c r="AH144" s="10">
        <f t="shared" si="60"/>
        <v>0</v>
      </c>
      <c r="AI144" s="10">
        <f t="shared" si="61"/>
        <v>0</v>
      </c>
      <c r="AJ144" s="10">
        <f t="shared" si="62"/>
        <v>0</v>
      </c>
      <c r="AK144" s="10">
        <f t="shared" si="63"/>
        <v>0</v>
      </c>
      <c r="AL144" s="10">
        <f t="shared" si="64"/>
        <v>0</v>
      </c>
      <c r="AM144" s="10">
        <f t="shared" si="65"/>
        <v>0</v>
      </c>
      <c r="BC144" s="10">
        <f t="shared" si="66"/>
        <v>0</v>
      </c>
      <c r="BD144" s="10">
        <f t="shared" si="66"/>
        <v>0</v>
      </c>
      <c r="BE144" s="10">
        <f t="shared" si="66"/>
        <v>0</v>
      </c>
      <c r="BF144" s="10">
        <f t="shared" si="66"/>
        <v>0</v>
      </c>
      <c r="BG144" s="10">
        <f t="shared" si="66"/>
        <v>0</v>
      </c>
      <c r="BH144" s="10">
        <f t="shared" si="66"/>
        <v>0</v>
      </c>
      <c r="BI144" s="10">
        <f t="shared" si="66"/>
        <v>0</v>
      </c>
      <c r="BJ144" s="10">
        <f t="shared" si="66"/>
        <v>0</v>
      </c>
      <c r="BK144" s="10">
        <f t="shared" si="66"/>
        <v>0</v>
      </c>
      <c r="BL144" s="10">
        <f t="shared" si="66"/>
        <v>0</v>
      </c>
      <c r="BM144" s="10">
        <f t="shared" si="66"/>
        <v>0</v>
      </c>
      <c r="BN144" s="10">
        <f t="shared" si="66"/>
        <v>0</v>
      </c>
      <c r="BO144" s="10">
        <f t="shared" si="66"/>
        <v>0</v>
      </c>
      <c r="BP144" s="10">
        <f t="shared" si="66"/>
        <v>0</v>
      </c>
      <c r="BQ144" s="10">
        <f t="shared" si="66"/>
        <v>0</v>
      </c>
      <c r="BR144" s="10">
        <f t="shared" si="66"/>
        <v>0</v>
      </c>
      <c r="BS144" s="10">
        <f t="shared" si="52"/>
        <v>0</v>
      </c>
      <c r="BT144" s="10">
        <f t="shared" si="52"/>
        <v>0</v>
      </c>
      <c r="BU144" s="10">
        <f t="shared" si="52"/>
        <v>0</v>
      </c>
      <c r="BV144" s="10">
        <f t="shared" si="52"/>
        <v>0</v>
      </c>
      <c r="BW144" s="10">
        <f t="shared" si="52"/>
        <v>0</v>
      </c>
      <c r="BX144" s="10">
        <f t="shared" si="52"/>
        <v>0</v>
      </c>
      <c r="BY144" s="10">
        <f t="shared" si="52"/>
        <v>0</v>
      </c>
      <c r="BZ144" s="10">
        <f t="shared" si="52"/>
        <v>0</v>
      </c>
    </row>
    <row r="145" spans="1:78">
      <c r="A145">
        <f>Grades!A145</f>
        <v>0</v>
      </c>
      <c r="B145">
        <f>Grades!B145</f>
        <v>0</v>
      </c>
      <c r="C145">
        <f>Grades!C145</f>
        <v>0</v>
      </c>
      <c r="D145" s="9">
        <f t="shared" si="53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4"/>
        <v>0</v>
      </c>
      <c r="AC145" s="10">
        <f t="shared" si="55"/>
        <v>0</v>
      </c>
      <c r="AD145" s="10">
        <f t="shared" si="56"/>
        <v>0</v>
      </c>
      <c r="AE145" s="10">
        <f t="shared" si="57"/>
        <v>0</v>
      </c>
      <c r="AF145" s="10">
        <f t="shared" si="58"/>
        <v>0</v>
      </c>
      <c r="AG145" s="10">
        <f t="shared" si="59"/>
        <v>0</v>
      </c>
      <c r="AH145" s="10">
        <f t="shared" si="60"/>
        <v>0</v>
      </c>
      <c r="AI145" s="10">
        <f t="shared" si="61"/>
        <v>0</v>
      </c>
      <c r="AJ145" s="10">
        <f t="shared" si="62"/>
        <v>0</v>
      </c>
      <c r="AK145" s="10">
        <f t="shared" si="63"/>
        <v>0</v>
      </c>
      <c r="AL145" s="10">
        <f t="shared" si="64"/>
        <v>0</v>
      </c>
      <c r="AM145" s="10">
        <f t="shared" si="65"/>
        <v>0</v>
      </c>
      <c r="BC145" s="10">
        <f t="shared" si="66"/>
        <v>0</v>
      </c>
      <c r="BD145" s="10">
        <f t="shared" si="66"/>
        <v>0</v>
      </c>
      <c r="BE145" s="10">
        <f t="shared" si="66"/>
        <v>0</v>
      </c>
      <c r="BF145" s="10">
        <f t="shared" si="66"/>
        <v>0</v>
      </c>
      <c r="BG145" s="10">
        <f t="shared" si="66"/>
        <v>0</v>
      </c>
      <c r="BH145" s="10">
        <f t="shared" si="66"/>
        <v>0</v>
      </c>
      <c r="BI145" s="10">
        <f t="shared" si="66"/>
        <v>0</v>
      </c>
      <c r="BJ145" s="10">
        <f t="shared" si="66"/>
        <v>0</v>
      </c>
      <c r="BK145" s="10">
        <f t="shared" si="66"/>
        <v>0</v>
      </c>
      <c r="BL145" s="10">
        <f t="shared" si="66"/>
        <v>0</v>
      </c>
      <c r="BM145" s="10">
        <f t="shared" si="66"/>
        <v>0</v>
      </c>
      <c r="BN145" s="10">
        <f t="shared" si="66"/>
        <v>0</v>
      </c>
      <c r="BO145" s="10">
        <f t="shared" si="66"/>
        <v>0</v>
      </c>
      <c r="BP145" s="10">
        <f t="shared" si="66"/>
        <v>0</v>
      </c>
      <c r="BQ145" s="10">
        <f t="shared" si="66"/>
        <v>0</v>
      </c>
      <c r="BR145" s="10">
        <f t="shared" si="66"/>
        <v>0</v>
      </c>
      <c r="BS145" s="10">
        <f t="shared" si="52"/>
        <v>0</v>
      </c>
      <c r="BT145" s="10">
        <f t="shared" si="52"/>
        <v>0</v>
      </c>
      <c r="BU145" s="10">
        <f t="shared" si="52"/>
        <v>0</v>
      </c>
      <c r="BV145" s="10">
        <f t="shared" si="52"/>
        <v>0</v>
      </c>
      <c r="BW145" s="10">
        <f t="shared" si="52"/>
        <v>0</v>
      </c>
      <c r="BX145" s="10">
        <f t="shared" si="52"/>
        <v>0</v>
      </c>
      <c r="BY145" s="10">
        <f t="shared" si="52"/>
        <v>0</v>
      </c>
      <c r="BZ145" s="10">
        <f t="shared" si="52"/>
        <v>0</v>
      </c>
    </row>
    <row r="146" spans="1:78">
      <c r="A146">
        <f>Grades!A146</f>
        <v>0</v>
      </c>
      <c r="B146">
        <f>Grades!B146</f>
        <v>0</v>
      </c>
      <c r="C146">
        <f>Grades!C146</f>
        <v>0</v>
      </c>
      <c r="D146" s="9">
        <f t="shared" si="53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4"/>
        <v>0</v>
      </c>
      <c r="AC146" s="10">
        <f t="shared" si="55"/>
        <v>0</v>
      </c>
      <c r="AD146" s="10">
        <f t="shared" si="56"/>
        <v>0</v>
      </c>
      <c r="AE146" s="10">
        <f t="shared" si="57"/>
        <v>0</v>
      </c>
      <c r="AF146" s="10">
        <f t="shared" si="58"/>
        <v>0</v>
      </c>
      <c r="AG146" s="10">
        <f t="shared" si="59"/>
        <v>0</v>
      </c>
      <c r="AH146" s="10">
        <f t="shared" si="60"/>
        <v>0</v>
      </c>
      <c r="AI146" s="10">
        <f t="shared" si="61"/>
        <v>0</v>
      </c>
      <c r="AJ146" s="10">
        <f t="shared" si="62"/>
        <v>0</v>
      </c>
      <c r="AK146" s="10">
        <f t="shared" si="63"/>
        <v>0</v>
      </c>
      <c r="AL146" s="10">
        <f t="shared" si="64"/>
        <v>0</v>
      </c>
      <c r="AM146" s="10">
        <f t="shared" si="65"/>
        <v>0</v>
      </c>
      <c r="BC146" s="10">
        <f t="shared" si="66"/>
        <v>0</v>
      </c>
      <c r="BD146" s="10">
        <f t="shared" si="66"/>
        <v>0</v>
      </c>
      <c r="BE146" s="10">
        <f t="shared" si="66"/>
        <v>0</v>
      </c>
      <c r="BF146" s="10">
        <f t="shared" si="66"/>
        <v>0</v>
      </c>
      <c r="BG146" s="10">
        <f t="shared" si="66"/>
        <v>0</v>
      </c>
      <c r="BH146" s="10">
        <f t="shared" si="66"/>
        <v>0</v>
      </c>
      <c r="BI146" s="10">
        <f t="shared" si="66"/>
        <v>0</v>
      </c>
      <c r="BJ146" s="10">
        <f t="shared" si="66"/>
        <v>0</v>
      </c>
      <c r="BK146" s="10">
        <f t="shared" si="66"/>
        <v>0</v>
      </c>
      <c r="BL146" s="10">
        <f t="shared" si="66"/>
        <v>0</v>
      </c>
      <c r="BM146" s="10">
        <f t="shared" si="66"/>
        <v>0</v>
      </c>
      <c r="BN146" s="10">
        <f t="shared" si="66"/>
        <v>0</v>
      </c>
      <c r="BO146" s="10">
        <f t="shared" si="66"/>
        <v>0</v>
      </c>
      <c r="BP146" s="10">
        <f t="shared" si="66"/>
        <v>0</v>
      </c>
      <c r="BQ146" s="10">
        <f t="shared" si="66"/>
        <v>0</v>
      </c>
      <c r="BR146" s="10">
        <f t="shared" si="66"/>
        <v>0</v>
      </c>
      <c r="BS146" s="10">
        <f t="shared" si="52"/>
        <v>0</v>
      </c>
      <c r="BT146" s="10">
        <f t="shared" si="52"/>
        <v>0</v>
      </c>
      <c r="BU146" s="10">
        <f t="shared" si="52"/>
        <v>0</v>
      </c>
      <c r="BV146" s="10">
        <f t="shared" si="52"/>
        <v>0</v>
      </c>
      <c r="BW146" s="10">
        <f t="shared" si="52"/>
        <v>0</v>
      </c>
      <c r="BX146" s="10">
        <f t="shared" si="52"/>
        <v>0</v>
      </c>
      <c r="BY146" s="10">
        <f t="shared" si="52"/>
        <v>0</v>
      </c>
      <c r="BZ146" s="10">
        <f t="shared" si="52"/>
        <v>0</v>
      </c>
    </row>
    <row r="147" spans="1:78">
      <c r="A147">
        <f>Grades!A147</f>
        <v>0</v>
      </c>
      <c r="B147">
        <f>Grades!B147</f>
        <v>0</v>
      </c>
      <c r="C147">
        <f>Grades!C147</f>
        <v>0</v>
      </c>
      <c r="D147" s="9">
        <f t="shared" si="53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4"/>
        <v>0</v>
      </c>
      <c r="AC147" s="10">
        <f t="shared" si="55"/>
        <v>0</v>
      </c>
      <c r="AD147" s="10">
        <f t="shared" si="56"/>
        <v>0</v>
      </c>
      <c r="AE147" s="10">
        <f t="shared" si="57"/>
        <v>0</v>
      </c>
      <c r="AF147" s="10">
        <f t="shared" si="58"/>
        <v>0</v>
      </c>
      <c r="AG147" s="10">
        <f t="shared" si="59"/>
        <v>0</v>
      </c>
      <c r="AH147" s="10">
        <f t="shared" si="60"/>
        <v>0</v>
      </c>
      <c r="AI147" s="10">
        <f t="shared" si="61"/>
        <v>0</v>
      </c>
      <c r="AJ147" s="10">
        <f t="shared" si="62"/>
        <v>0</v>
      </c>
      <c r="AK147" s="10">
        <f t="shared" si="63"/>
        <v>0</v>
      </c>
      <c r="AL147" s="10">
        <f t="shared" si="64"/>
        <v>0</v>
      </c>
      <c r="AM147" s="10">
        <f t="shared" si="65"/>
        <v>0</v>
      </c>
      <c r="BC147" s="10">
        <f t="shared" si="66"/>
        <v>0</v>
      </c>
      <c r="BD147" s="10">
        <f t="shared" si="66"/>
        <v>0</v>
      </c>
      <c r="BE147" s="10">
        <f t="shared" si="66"/>
        <v>0</v>
      </c>
      <c r="BF147" s="10">
        <f t="shared" si="66"/>
        <v>0</v>
      </c>
      <c r="BG147" s="10">
        <f t="shared" si="66"/>
        <v>0</v>
      </c>
      <c r="BH147" s="10">
        <f t="shared" si="66"/>
        <v>0</v>
      </c>
      <c r="BI147" s="10">
        <f t="shared" si="66"/>
        <v>0</v>
      </c>
      <c r="BJ147" s="10">
        <f t="shared" si="66"/>
        <v>0</v>
      </c>
      <c r="BK147" s="10">
        <f t="shared" si="66"/>
        <v>0</v>
      </c>
      <c r="BL147" s="10">
        <f t="shared" si="66"/>
        <v>0</v>
      </c>
      <c r="BM147" s="10">
        <f t="shared" si="66"/>
        <v>0</v>
      </c>
      <c r="BN147" s="10">
        <f t="shared" si="66"/>
        <v>0</v>
      </c>
      <c r="BO147" s="10">
        <f t="shared" si="66"/>
        <v>0</v>
      </c>
      <c r="BP147" s="10">
        <f t="shared" si="66"/>
        <v>0</v>
      </c>
      <c r="BQ147" s="10">
        <f t="shared" si="66"/>
        <v>0</v>
      </c>
      <c r="BR147" s="10">
        <f t="shared" si="66"/>
        <v>0</v>
      </c>
      <c r="BS147" s="10">
        <f t="shared" si="52"/>
        <v>0</v>
      </c>
      <c r="BT147" s="10">
        <f t="shared" si="52"/>
        <v>0</v>
      </c>
      <c r="BU147" s="10">
        <f t="shared" si="52"/>
        <v>0</v>
      </c>
      <c r="BV147" s="10">
        <f t="shared" si="52"/>
        <v>0</v>
      </c>
      <c r="BW147" s="10">
        <f t="shared" si="52"/>
        <v>0</v>
      </c>
      <c r="BX147" s="10">
        <f t="shared" si="52"/>
        <v>0</v>
      </c>
      <c r="BY147" s="10">
        <f t="shared" si="52"/>
        <v>0</v>
      </c>
      <c r="BZ147" s="10">
        <f t="shared" si="52"/>
        <v>0</v>
      </c>
    </row>
    <row r="148" spans="1:78">
      <c r="A148">
        <f>Grades!A148</f>
        <v>0</v>
      </c>
      <c r="B148">
        <f>Grades!B148</f>
        <v>0</v>
      </c>
      <c r="C148">
        <f>Grades!C148</f>
        <v>0</v>
      </c>
      <c r="D148" s="9">
        <f t="shared" si="53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4"/>
        <v>0</v>
      </c>
      <c r="AC148" s="10">
        <f t="shared" si="55"/>
        <v>0</v>
      </c>
      <c r="AD148" s="10">
        <f t="shared" si="56"/>
        <v>0</v>
      </c>
      <c r="AE148" s="10">
        <f t="shared" si="57"/>
        <v>0</v>
      </c>
      <c r="AF148" s="10">
        <f t="shared" si="58"/>
        <v>0</v>
      </c>
      <c r="AG148" s="10">
        <f t="shared" si="59"/>
        <v>0</v>
      </c>
      <c r="AH148" s="10">
        <f t="shared" si="60"/>
        <v>0</v>
      </c>
      <c r="AI148" s="10">
        <f t="shared" si="61"/>
        <v>0</v>
      </c>
      <c r="AJ148" s="10">
        <f t="shared" si="62"/>
        <v>0</v>
      </c>
      <c r="AK148" s="10">
        <f t="shared" si="63"/>
        <v>0</v>
      </c>
      <c r="AL148" s="10">
        <f t="shared" si="64"/>
        <v>0</v>
      </c>
      <c r="AM148" s="10">
        <f t="shared" si="65"/>
        <v>0</v>
      </c>
      <c r="BC148" s="10">
        <f t="shared" si="66"/>
        <v>0</v>
      </c>
      <c r="BD148" s="10">
        <f t="shared" si="66"/>
        <v>0</v>
      </c>
      <c r="BE148" s="10">
        <f t="shared" si="66"/>
        <v>0</v>
      </c>
      <c r="BF148" s="10">
        <f t="shared" si="66"/>
        <v>0</v>
      </c>
      <c r="BG148" s="10">
        <f t="shared" si="66"/>
        <v>0</v>
      </c>
      <c r="BH148" s="10">
        <f t="shared" si="66"/>
        <v>0</v>
      </c>
      <c r="BI148" s="10">
        <f t="shared" si="66"/>
        <v>0</v>
      </c>
      <c r="BJ148" s="10">
        <f t="shared" si="66"/>
        <v>0</v>
      </c>
      <c r="BK148" s="10">
        <f t="shared" si="66"/>
        <v>0</v>
      </c>
      <c r="BL148" s="10">
        <f t="shared" si="66"/>
        <v>0</v>
      </c>
      <c r="BM148" s="10">
        <f t="shared" si="66"/>
        <v>0</v>
      </c>
      <c r="BN148" s="10">
        <f t="shared" si="66"/>
        <v>0</v>
      </c>
      <c r="BO148" s="10">
        <f t="shared" si="66"/>
        <v>0</v>
      </c>
      <c r="BP148" s="10">
        <f t="shared" si="66"/>
        <v>0</v>
      </c>
      <c r="BQ148" s="10">
        <f t="shared" si="66"/>
        <v>0</v>
      </c>
      <c r="BR148" s="10">
        <f t="shared" si="66"/>
        <v>0</v>
      </c>
      <c r="BS148" s="10">
        <f t="shared" si="52"/>
        <v>0</v>
      </c>
      <c r="BT148" s="10">
        <f t="shared" si="52"/>
        <v>0</v>
      </c>
      <c r="BU148" s="10">
        <f t="shared" si="52"/>
        <v>0</v>
      </c>
      <c r="BV148" s="10">
        <f t="shared" si="52"/>
        <v>0</v>
      </c>
      <c r="BW148" s="10">
        <f t="shared" si="52"/>
        <v>0</v>
      </c>
      <c r="BX148" s="10">
        <f t="shared" si="52"/>
        <v>0</v>
      </c>
      <c r="BY148" s="10">
        <f t="shared" si="52"/>
        <v>0</v>
      </c>
      <c r="BZ148" s="10">
        <f t="shared" si="52"/>
        <v>0</v>
      </c>
    </row>
    <row r="149" spans="1:78">
      <c r="A149">
        <f>Grades!A149</f>
        <v>0</v>
      </c>
      <c r="B149">
        <f>Grades!B149</f>
        <v>0</v>
      </c>
      <c r="C149">
        <f>Grades!C149</f>
        <v>0</v>
      </c>
      <c r="D149" s="9">
        <f t="shared" si="53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4"/>
        <v>0</v>
      </c>
      <c r="AC149" s="10">
        <f t="shared" si="55"/>
        <v>0</v>
      </c>
      <c r="AD149" s="10">
        <f t="shared" si="56"/>
        <v>0</v>
      </c>
      <c r="AE149" s="10">
        <f t="shared" si="57"/>
        <v>0</v>
      </c>
      <c r="AF149" s="10">
        <f t="shared" si="58"/>
        <v>0</v>
      </c>
      <c r="AG149" s="10">
        <f t="shared" si="59"/>
        <v>0</v>
      </c>
      <c r="AH149" s="10">
        <f t="shared" si="60"/>
        <v>0</v>
      </c>
      <c r="AI149" s="10">
        <f t="shared" si="61"/>
        <v>0</v>
      </c>
      <c r="AJ149" s="10">
        <f t="shared" si="62"/>
        <v>0</v>
      </c>
      <c r="AK149" s="10">
        <f t="shared" si="63"/>
        <v>0</v>
      </c>
      <c r="AL149" s="10">
        <f t="shared" si="64"/>
        <v>0</v>
      </c>
      <c r="AM149" s="10">
        <f t="shared" si="65"/>
        <v>0</v>
      </c>
      <c r="BC149" s="10">
        <f t="shared" si="66"/>
        <v>0</v>
      </c>
      <c r="BD149" s="10">
        <f t="shared" si="66"/>
        <v>0</v>
      </c>
      <c r="BE149" s="10">
        <f t="shared" si="66"/>
        <v>0</v>
      </c>
      <c r="BF149" s="10">
        <f t="shared" si="66"/>
        <v>0</v>
      </c>
      <c r="BG149" s="10">
        <f t="shared" si="66"/>
        <v>0</v>
      </c>
      <c r="BH149" s="10">
        <f t="shared" si="66"/>
        <v>0</v>
      </c>
      <c r="BI149" s="10">
        <f t="shared" si="66"/>
        <v>0</v>
      </c>
      <c r="BJ149" s="10">
        <f t="shared" si="66"/>
        <v>0</v>
      </c>
      <c r="BK149" s="10">
        <f t="shared" si="66"/>
        <v>0</v>
      </c>
      <c r="BL149" s="10">
        <f t="shared" si="66"/>
        <v>0</v>
      </c>
      <c r="BM149" s="10">
        <f t="shared" si="66"/>
        <v>0</v>
      </c>
      <c r="BN149" s="10">
        <f t="shared" si="66"/>
        <v>0</v>
      </c>
      <c r="BO149" s="10">
        <f t="shared" si="66"/>
        <v>0</v>
      </c>
      <c r="BP149" s="10">
        <f t="shared" si="66"/>
        <v>0</v>
      </c>
      <c r="BQ149" s="10">
        <f t="shared" si="66"/>
        <v>0</v>
      </c>
      <c r="BR149" s="10">
        <f t="shared" si="66"/>
        <v>0</v>
      </c>
      <c r="BS149" s="10">
        <f t="shared" si="52"/>
        <v>0</v>
      </c>
      <c r="BT149" s="10">
        <f t="shared" si="52"/>
        <v>0</v>
      </c>
      <c r="BU149" s="10">
        <f t="shared" si="52"/>
        <v>0</v>
      </c>
      <c r="BV149" s="10">
        <f t="shared" si="52"/>
        <v>0</v>
      </c>
      <c r="BW149" s="10">
        <f t="shared" si="52"/>
        <v>0</v>
      </c>
      <c r="BX149" s="10">
        <f t="shared" si="52"/>
        <v>0</v>
      </c>
      <c r="BY149" s="10">
        <f t="shared" si="52"/>
        <v>0</v>
      </c>
      <c r="BZ149" s="10">
        <f t="shared" si="52"/>
        <v>0</v>
      </c>
    </row>
    <row r="150" spans="1:78">
      <c r="A150">
        <f>Grades!A150</f>
        <v>0</v>
      </c>
      <c r="B150">
        <f>Grades!B150</f>
        <v>0</v>
      </c>
      <c r="C150">
        <f>Grades!C150</f>
        <v>0</v>
      </c>
      <c r="D150" s="9">
        <f t="shared" si="53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4"/>
        <v>0</v>
      </c>
      <c r="AC150" s="10">
        <f t="shared" si="55"/>
        <v>0</v>
      </c>
      <c r="AD150" s="10">
        <f t="shared" si="56"/>
        <v>0</v>
      </c>
      <c r="AE150" s="10">
        <f t="shared" si="57"/>
        <v>0</v>
      </c>
      <c r="AF150" s="10">
        <f t="shared" si="58"/>
        <v>0</v>
      </c>
      <c r="AG150" s="10">
        <f t="shared" si="59"/>
        <v>0</v>
      </c>
      <c r="AH150" s="10">
        <f t="shared" si="60"/>
        <v>0</v>
      </c>
      <c r="AI150" s="10">
        <f t="shared" si="61"/>
        <v>0</v>
      </c>
      <c r="AJ150" s="10">
        <f t="shared" si="62"/>
        <v>0</v>
      </c>
      <c r="AK150" s="10">
        <f t="shared" si="63"/>
        <v>0</v>
      </c>
      <c r="AL150" s="10">
        <f t="shared" si="64"/>
        <v>0</v>
      </c>
      <c r="AM150" s="10">
        <f t="shared" si="65"/>
        <v>0</v>
      </c>
      <c r="BC150" s="10">
        <f t="shared" si="66"/>
        <v>0</v>
      </c>
      <c r="BD150" s="10">
        <f t="shared" si="66"/>
        <v>0</v>
      </c>
      <c r="BE150" s="10">
        <f t="shared" si="66"/>
        <v>0</v>
      </c>
      <c r="BF150" s="10">
        <f t="shared" si="66"/>
        <v>0</v>
      </c>
      <c r="BG150" s="10">
        <f t="shared" si="66"/>
        <v>0</v>
      </c>
      <c r="BH150" s="10">
        <f t="shared" si="66"/>
        <v>0</v>
      </c>
      <c r="BI150" s="10">
        <f t="shared" si="66"/>
        <v>0</v>
      </c>
      <c r="BJ150" s="10">
        <f t="shared" si="66"/>
        <v>0</v>
      </c>
      <c r="BK150" s="10">
        <f t="shared" si="66"/>
        <v>0</v>
      </c>
      <c r="BL150" s="10">
        <f t="shared" si="66"/>
        <v>0</v>
      </c>
      <c r="BM150" s="10">
        <f t="shared" si="66"/>
        <v>0</v>
      </c>
      <c r="BN150" s="10">
        <f t="shared" si="66"/>
        <v>0</v>
      </c>
      <c r="BO150" s="10">
        <f t="shared" si="66"/>
        <v>0</v>
      </c>
      <c r="BP150" s="10">
        <f t="shared" si="66"/>
        <v>0</v>
      </c>
      <c r="BQ150" s="10">
        <f t="shared" si="66"/>
        <v>0</v>
      </c>
      <c r="BR150" s="10">
        <f t="shared" si="66"/>
        <v>0</v>
      </c>
      <c r="BS150" s="10">
        <f t="shared" si="52"/>
        <v>0</v>
      </c>
      <c r="BT150" s="10">
        <f t="shared" si="52"/>
        <v>0</v>
      </c>
      <c r="BU150" s="10">
        <f t="shared" si="52"/>
        <v>0</v>
      </c>
      <c r="BV150" s="10">
        <f t="shared" si="52"/>
        <v>0</v>
      </c>
      <c r="BW150" s="10">
        <f t="shared" si="52"/>
        <v>0</v>
      </c>
      <c r="BX150" s="10">
        <f t="shared" si="52"/>
        <v>0</v>
      </c>
      <c r="BY150" s="10">
        <f t="shared" si="52"/>
        <v>0</v>
      </c>
      <c r="BZ150" s="10">
        <f t="shared" si="52"/>
        <v>0</v>
      </c>
    </row>
    <row r="151" spans="1:78">
      <c r="A151">
        <f>Grades!A151</f>
        <v>0</v>
      </c>
      <c r="B151">
        <f>Grades!B151</f>
        <v>0</v>
      </c>
      <c r="C151">
        <f>Grades!C151</f>
        <v>0</v>
      </c>
      <c r="D151" s="9">
        <f t="shared" si="53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4"/>
        <v>0</v>
      </c>
      <c r="AC151" s="10">
        <f t="shared" si="55"/>
        <v>0</v>
      </c>
      <c r="AD151" s="10">
        <f t="shared" si="56"/>
        <v>0</v>
      </c>
      <c r="AE151" s="10">
        <f t="shared" si="57"/>
        <v>0</v>
      </c>
      <c r="AF151" s="10">
        <f t="shared" si="58"/>
        <v>0</v>
      </c>
      <c r="AG151" s="10">
        <f t="shared" si="59"/>
        <v>0</v>
      </c>
      <c r="AH151" s="10">
        <f t="shared" si="60"/>
        <v>0</v>
      </c>
      <c r="AI151" s="10">
        <f t="shared" si="61"/>
        <v>0</v>
      </c>
      <c r="AJ151" s="10">
        <f t="shared" si="62"/>
        <v>0</v>
      </c>
      <c r="AK151" s="10">
        <f t="shared" si="63"/>
        <v>0</v>
      </c>
      <c r="AL151" s="10">
        <f t="shared" si="64"/>
        <v>0</v>
      </c>
      <c r="AM151" s="10">
        <f t="shared" si="65"/>
        <v>0</v>
      </c>
      <c r="BC151" s="10">
        <f t="shared" si="66"/>
        <v>0</v>
      </c>
      <c r="BD151" s="10">
        <f t="shared" si="66"/>
        <v>0</v>
      </c>
      <c r="BE151" s="10">
        <f t="shared" si="66"/>
        <v>0</v>
      </c>
      <c r="BF151" s="10">
        <f t="shared" si="66"/>
        <v>0</v>
      </c>
      <c r="BG151" s="10">
        <f t="shared" si="66"/>
        <v>0</v>
      </c>
      <c r="BH151" s="10">
        <f t="shared" si="66"/>
        <v>0</v>
      </c>
      <c r="BI151" s="10">
        <f t="shared" si="66"/>
        <v>0</v>
      </c>
      <c r="BJ151" s="10">
        <f t="shared" si="66"/>
        <v>0</v>
      </c>
      <c r="BK151" s="10">
        <f t="shared" si="66"/>
        <v>0</v>
      </c>
      <c r="BL151" s="10">
        <f t="shared" si="66"/>
        <v>0</v>
      </c>
      <c r="BM151" s="10">
        <f t="shared" si="66"/>
        <v>0</v>
      </c>
      <c r="BN151" s="10">
        <f t="shared" si="66"/>
        <v>0</v>
      </c>
      <c r="BO151" s="10">
        <f t="shared" si="66"/>
        <v>0</v>
      </c>
      <c r="BP151" s="10">
        <f t="shared" si="66"/>
        <v>0</v>
      </c>
      <c r="BQ151" s="10">
        <f t="shared" si="66"/>
        <v>0</v>
      </c>
      <c r="BR151" s="10">
        <f t="shared" si="66"/>
        <v>0</v>
      </c>
      <c r="BS151" s="10">
        <f t="shared" si="52"/>
        <v>0</v>
      </c>
      <c r="BT151" s="10">
        <f t="shared" si="52"/>
        <v>0</v>
      </c>
      <c r="BU151" s="10">
        <f t="shared" si="52"/>
        <v>0</v>
      </c>
      <c r="BV151" s="10">
        <f t="shared" si="52"/>
        <v>0</v>
      </c>
      <c r="BW151" s="10">
        <f t="shared" si="52"/>
        <v>0</v>
      </c>
      <c r="BX151" s="10">
        <f t="shared" si="52"/>
        <v>0</v>
      </c>
      <c r="BY151" s="10">
        <f t="shared" si="52"/>
        <v>0</v>
      </c>
      <c r="BZ151" s="10">
        <f t="shared" si="52"/>
        <v>0</v>
      </c>
    </row>
    <row r="152" spans="1:78">
      <c r="A152">
        <f>Grades!A152</f>
        <v>0</v>
      </c>
      <c r="B152">
        <f>Grades!B152</f>
        <v>0</v>
      </c>
      <c r="C152">
        <f>Grades!C152</f>
        <v>0</v>
      </c>
      <c r="D152" s="9">
        <f t="shared" si="53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4"/>
        <v>0</v>
      </c>
      <c r="AC152" s="10">
        <f t="shared" si="55"/>
        <v>0</v>
      </c>
      <c r="AD152" s="10">
        <f t="shared" si="56"/>
        <v>0</v>
      </c>
      <c r="AE152" s="10">
        <f t="shared" si="57"/>
        <v>0</v>
      </c>
      <c r="AF152" s="10">
        <f t="shared" si="58"/>
        <v>0</v>
      </c>
      <c r="AG152" s="10">
        <f t="shared" si="59"/>
        <v>0</v>
      </c>
      <c r="AH152" s="10">
        <f t="shared" si="60"/>
        <v>0</v>
      </c>
      <c r="AI152" s="10">
        <f t="shared" si="61"/>
        <v>0</v>
      </c>
      <c r="AJ152" s="10">
        <f t="shared" si="62"/>
        <v>0</v>
      </c>
      <c r="AK152" s="10">
        <f t="shared" si="63"/>
        <v>0</v>
      </c>
      <c r="AL152" s="10">
        <f t="shared" si="64"/>
        <v>0</v>
      </c>
      <c r="AM152" s="10">
        <f t="shared" si="65"/>
        <v>0</v>
      </c>
      <c r="BC152" s="10">
        <f t="shared" si="66"/>
        <v>0</v>
      </c>
      <c r="BD152" s="10">
        <f t="shared" si="66"/>
        <v>0</v>
      </c>
      <c r="BE152" s="10">
        <f t="shared" si="66"/>
        <v>0</v>
      </c>
      <c r="BF152" s="10">
        <f t="shared" si="66"/>
        <v>0</v>
      </c>
      <c r="BG152" s="10">
        <f t="shared" si="66"/>
        <v>0</v>
      </c>
      <c r="BH152" s="10">
        <f t="shared" si="66"/>
        <v>0</v>
      </c>
      <c r="BI152" s="10">
        <f t="shared" si="66"/>
        <v>0</v>
      </c>
      <c r="BJ152" s="10">
        <f t="shared" si="66"/>
        <v>0</v>
      </c>
      <c r="BK152" s="10">
        <f t="shared" si="66"/>
        <v>0</v>
      </c>
      <c r="BL152" s="10">
        <f t="shared" si="66"/>
        <v>0</v>
      </c>
      <c r="BM152" s="10">
        <f t="shared" si="66"/>
        <v>0</v>
      </c>
      <c r="BN152" s="10">
        <f t="shared" si="66"/>
        <v>0</v>
      </c>
      <c r="BO152" s="10">
        <f t="shared" si="66"/>
        <v>0</v>
      </c>
      <c r="BP152" s="10">
        <f t="shared" si="66"/>
        <v>0</v>
      </c>
      <c r="BQ152" s="10">
        <f t="shared" si="66"/>
        <v>0</v>
      </c>
      <c r="BR152" s="10">
        <f t="shared" si="66"/>
        <v>0</v>
      </c>
      <c r="BS152" s="10">
        <f t="shared" si="52"/>
        <v>0</v>
      </c>
      <c r="BT152" s="10">
        <f t="shared" si="52"/>
        <v>0</v>
      </c>
      <c r="BU152" s="10">
        <f t="shared" si="52"/>
        <v>0</v>
      </c>
      <c r="BV152" s="10">
        <f t="shared" si="52"/>
        <v>0</v>
      </c>
      <c r="BW152" s="10">
        <f t="shared" si="52"/>
        <v>0</v>
      </c>
      <c r="BX152" s="10">
        <f t="shared" si="52"/>
        <v>0</v>
      </c>
      <c r="BY152" s="10">
        <f t="shared" si="52"/>
        <v>0</v>
      </c>
      <c r="BZ152" s="10">
        <f t="shared" si="52"/>
        <v>0</v>
      </c>
    </row>
    <row r="153" spans="1:78">
      <c r="A153">
        <f>Grades!A153</f>
        <v>0</v>
      </c>
      <c r="B153">
        <f>Grades!B153</f>
        <v>0</v>
      </c>
      <c r="C153">
        <f>Grades!C153</f>
        <v>0</v>
      </c>
      <c r="D153" s="9">
        <f t="shared" si="53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4"/>
        <v>0</v>
      </c>
      <c r="AC153" s="10">
        <f t="shared" si="55"/>
        <v>0</v>
      </c>
      <c r="AD153" s="10">
        <f t="shared" si="56"/>
        <v>0</v>
      </c>
      <c r="AE153" s="10">
        <f t="shared" si="57"/>
        <v>0</v>
      </c>
      <c r="AF153" s="10">
        <f t="shared" si="58"/>
        <v>0</v>
      </c>
      <c r="AG153" s="10">
        <f t="shared" si="59"/>
        <v>0</v>
      </c>
      <c r="AH153" s="10">
        <f t="shared" si="60"/>
        <v>0</v>
      </c>
      <c r="AI153" s="10">
        <f t="shared" si="61"/>
        <v>0</v>
      </c>
      <c r="AJ153" s="10">
        <f t="shared" si="62"/>
        <v>0</v>
      </c>
      <c r="AK153" s="10">
        <f t="shared" si="63"/>
        <v>0</v>
      </c>
      <c r="AL153" s="10">
        <f t="shared" si="64"/>
        <v>0</v>
      </c>
      <c r="AM153" s="10">
        <f t="shared" si="65"/>
        <v>0</v>
      </c>
      <c r="BC153" s="10">
        <f t="shared" si="66"/>
        <v>0</v>
      </c>
      <c r="BD153" s="10">
        <f t="shared" si="66"/>
        <v>0</v>
      </c>
      <c r="BE153" s="10">
        <f t="shared" si="66"/>
        <v>0</v>
      </c>
      <c r="BF153" s="10">
        <f t="shared" si="66"/>
        <v>0</v>
      </c>
      <c r="BG153" s="10">
        <f t="shared" si="66"/>
        <v>0</v>
      </c>
      <c r="BH153" s="10">
        <f t="shared" si="66"/>
        <v>0</v>
      </c>
      <c r="BI153" s="10">
        <f t="shared" si="66"/>
        <v>0</v>
      </c>
      <c r="BJ153" s="10">
        <f t="shared" si="66"/>
        <v>0</v>
      </c>
      <c r="BK153" s="10">
        <f t="shared" si="66"/>
        <v>0</v>
      </c>
      <c r="BL153" s="10">
        <f t="shared" si="66"/>
        <v>0</v>
      </c>
      <c r="BM153" s="10">
        <f t="shared" si="66"/>
        <v>0</v>
      </c>
      <c r="BN153" s="10">
        <f t="shared" si="66"/>
        <v>0</v>
      </c>
      <c r="BO153" s="10">
        <f t="shared" si="66"/>
        <v>0</v>
      </c>
      <c r="BP153" s="10">
        <f t="shared" si="66"/>
        <v>0</v>
      </c>
      <c r="BQ153" s="10">
        <f t="shared" si="66"/>
        <v>0</v>
      </c>
      <c r="BR153" s="10">
        <f t="shared" si="66"/>
        <v>0</v>
      </c>
      <c r="BS153" s="10">
        <f t="shared" si="52"/>
        <v>0</v>
      </c>
      <c r="BT153" s="10">
        <f t="shared" si="52"/>
        <v>0</v>
      </c>
      <c r="BU153" s="10">
        <f t="shared" si="52"/>
        <v>0</v>
      </c>
      <c r="BV153" s="10">
        <f t="shared" si="52"/>
        <v>0</v>
      </c>
      <c r="BW153" s="10">
        <f t="shared" si="52"/>
        <v>0</v>
      </c>
      <c r="BX153" s="10">
        <f t="shared" si="52"/>
        <v>0</v>
      </c>
      <c r="BY153" s="10">
        <f t="shared" si="52"/>
        <v>0</v>
      </c>
      <c r="BZ153" s="10">
        <f t="shared" si="52"/>
        <v>0</v>
      </c>
    </row>
    <row r="154" spans="1:78">
      <c r="A154">
        <f>Grades!A154</f>
        <v>0</v>
      </c>
      <c r="B154">
        <f>Grades!B154</f>
        <v>0</v>
      </c>
      <c r="C154">
        <f>Grades!C154</f>
        <v>0</v>
      </c>
      <c r="D154" s="9">
        <f t="shared" si="53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4"/>
        <v>0</v>
      </c>
      <c r="AC154" s="10">
        <f t="shared" si="55"/>
        <v>0</v>
      </c>
      <c r="AD154" s="10">
        <f t="shared" si="56"/>
        <v>0</v>
      </c>
      <c r="AE154" s="10">
        <f t="shared" si="57"/>
        <v>0</v>
      </c>
      <c r="AF154" s="10">
        <f t="shared" si="58"/>
        <v>0</v>
      </c>
      <c r="AG154" s="10">
        <f t="shared" si="59"/>
        <v>0</v>
      </c>
      <c r="AH154" s="10">
        <f t="shared" si="60"/>
        <v>0</v>
      </c>
      <c r="AI154" s="10">
        <f t="shared" si="61"/>
        <v>0</v>
      </c>
      <c r="AJ154" s="10">
        <f t="shared" si="62"/>
        <v>0</v>
      </c>
      <c r="AK154" s="10">
        <f t="shared" si="63"/>
        <v>0</v>
      </c>
      <c r="AL154" s="10">
        <f t="shared" si="64"/>
        <v>0</v>
      </c>
      <c r="AM154" s="10">
        <f t="shared" si="65"/>
        <v>0</v>
      </c>
      <c r="BC154" s="10">
        <f t="shared" si="66"/>
        <v>0</v>
      </c>
      <c r="BD154" s="10">
        <f t="shared" si="66"/>
        <v>0</v>
      </c>
      <c r="BE154" s="10">
        <f t="shared" si="66"/>
        <v>0</v>
      </c>
      <c r="BF154" s="10">
        <f t="shared" si="66"/>
        <v>0</v>
      </c>
      <c r="BG154" s="10">
        <f t="shared" si="66"/>
        <v>0</v>
      </c>
      <c r="BH154" s="10">
        <f t="shared" si="66"/>
        <v>0</v>
      </c>
      <c r="BI154" s="10">
        <f t="shared" si="66"/>
        <v>0</v>
      </c>
      <c r="BJ154" s="10">
        <f t="shared" si="66"/>
        <v>0</v>
      </c>
      <c r="BK154" s="10">
        <f t="shared" si="66"/>
        <v>0</v>
      </c>
      <c r="BL154" s="10">
        <f t="shared" si="66"/>
        <v>0</v>
      </c>
      <c r="BM154" s="10">
        <f t="shared" si="66"/>
        <v>0</v>
      </c>
      <c r="BN154" s="10">
        <f t="shared" si="66"/>
        <v>0</v>
      </c>
      <c r="BO154" s="10">
        <f t="shared" si="66"/>
        <v>0</v>
      </c>
      <c r="BP154" s="10">
        <f t="shared" si="66"/>
        <v>0</v>
      </c>
      <c r="BQ154" s="10">
        <f t="shared" si="66"/>
        <v>0</v>
      </c>
      <c r="BR154" s="10">
        <f t="shared" si="66"/>
        <v>0</v>
      </c>
      <c r="BS154" s="10">
        <f t="shared" si="52"/>
        <v>0</v>
      </c>
      <c r="BT154" s="10">
        <f t="shared" si="52"/>
        <v>0</v>
      </c>
      <c r="BU154" s="10">
        <f t="shared" si="52"/>
        <v>0</v>
      </c>
      <c r="BV154" s="10">
        <f t="shared" si="52"/>
        <v>0</v>
      </c>
      <c r="BW154" s="10">
        <f t="shared" si="52"/>
        <v>0</v>
      </c>
      <c r="BX154" s="10">
        <f t="shared" si="52"/>
        <v>0</v>
      </c>
      <c r="BY154" s="10">
        <f t="shared" si="52"/>
        <v>0</v>
      </c>
      <c r="BZ154" s="10">
        <f t="shared" si="52"/>
        <v>0</v>
      </c>
    </row>
    <row r="155" spans="1:78">
      <c r="A155">
        <f>Grades!A155</f>
        <v>0</v>
      </c>
      <c r="B155">
        <f>Grades!B155</f>
        <v>0</v>
      </c>
      <c r="C155">
        <f>Grades!C155</f>
        <v>0</v>
      </c>
      <c r="D155" s="9">
        <f t="shared" si="53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4"/>
        <v>0</v>
      </c>
      <c r="AC155" s="10">
        <f t="shared" si="55"/>
        <v>0</v>
      </c>
      <c r="AD155" s="10">
        <f t="shared" si="56"/>
        <v>0</v>
      </c>
      <c r="AE155" s="10">
        <f t="shared" si="57"/>
        <v>0</v>
      </c>
      <c r="AF155" s="10">
        <f t="shared" si="58"/>
        <v>0</v>
      </c>
      <c r="AG155" s="10">
        <f t="shared" si="59"/>
        <v>0</v>
      </c>
      <c r="AH155" s="10">
        <f t="shared" si="60"/>
        <v>0</v>
      </c>
      <c r="AI155" s="10">
        <f t="shared" si="61"/>
        <v>0</v>
      </c>
      <c r="AJ155" s="10">
        <f t="shared" si="62"/>
        <v>0</v>
      </c>
      <c r="AK155" s="10">
        <f t="shared" si="63"/>
        <v>0</v>
      </c>
      <c r="AL155" s="10">
        <f t="shared" si="64"/>
        <v>0</v>
      </c>
      <c r="AM155" s="10">
        <f t="shared" si="65"/>
        <v>0</v>
      </c>
      <c r="BC155" s="10">
        <f t="shared" si="66"/>
        <v>0</v>
      </c>
      <c r="BD155" s="10">
        <f t="shared" si="66"/>
        <v>0</v>
      </c>
      <c r="BE155" s="10">
        <f t="shared" si="66"/>
        <v>0</v>
      </c>
      <c r="BF155" s="10">
        <f t="shared" si="66"/>
        <v>0</v>
      </c>
      <c r="BG155" s="10">
        <f t="shared" si="66"/>
        <v>0</v>
      </c>
      <c r="BH155" s="10">
        <f t="shared" si="66"/>
        <v>0</v>
      </c>
      <c r="BI155" s="10">
        <f t="shared" si="66"/>
        <v>0</v>
      </c>
      <c r="BJ155" s="10">
        <f t="shared" si="66"/>
        <v>0</v>
      </c>
      <c r="BK155" s="10">
        <f t="shared" si="66"/>
        <v>0</v>
      </c>
      <c r="BL155" s="10">
        <f t="shared" si="66"/>
        <v>0</v>
      </c>
      <c r="BM155" s="10">
        <f t="shared" si="66"/>
        <v>0</v>
      </c>
      <c r="BN155" s="10">
        <f t="shared" si="66"/>
        <v>0</v>
      </c>
      <c r="BO155" s="10">
        <f t="shared" si="66"/>
        <v>0</v>
      </c>
      <c r="BP155" s="10">
        <f t="shared" si="66"/>
        <v>0</v>
      </c>
      <c r="BQ155" s="10">
        <f t="shared" si="66"/>
        <v>0</v>
      </c>
      <c r="BR155" s="10">
        <f t="shared" ref="BR155:BZ170" si="67">IF(BR$7&gt;0,SUMIF($E$8:$Z$8,BR$6,$E155:$Z155)/BR$7,0)</f>
        <v>0</v>
      </c>
      <c r="BS155" s="10">
        <f t="shared" si="67"/>
        <v>0</v>
      </c>
      <c r="BT155" s="10">
        <f t="shared" si="67"/>
        <v>0</v>
      </c>
      <c r="BU155" s="10">
        <f t="shared" si="67"/>
        <v>0</v>
      </c>
      <c r="BV155" s="10">
        <f t="shared" si="67"/>
        <v>0</v>
      </c>
      <c r="BW155" s="10">
        <f t="shared" si="67"/>
        <v>0</v>
      </c>
      <c r="BX155" s="10">
        <f t="shared" si="67"/>
        <v>0</v>
      </c>
      <c r="BY155" s="10">
        <f t="shared" si="67"/>
        <v>0</v>
      </c>
      <c r="BZ155" s="10">
        <f t="shared" si="67"/>
        <v>0</v>
      </c>
    </row>
    <row r="156" spans="1:78">
      <c r="A156">
        <f>Grades!A156</f>
        <v>0</v>
      </c>
      <c r="B156">
        <f>Grades!B156</f>
        <v>0</v>
      </c>
      <c r="C156">
        <f>Grades!C156</f>
        <v>0</v>
      </c>
      <c r="D156" s="9">
        <f t="shared" si="53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4"/>
        <v>0</v>
      </c>
      <c r="AC156" s="10">
        <f t="shared" si="55"/>
        <v>0</v>
      </c>
      <c r="AD156" s="10">
        <f t="shared" si="56"/>
        <v>0</v>
      </c>
      <c r="AE156" s="10">
        <f t="shared" si="57"/>
        <v>0</v>
      </c>
      <c r="AF156" s="10">
        <f t="shared" si="58"/>
        <v>0</v>
      </c>
      <c r="AG156" s="10">
        <f t="shared" si="59"/>
        <v>0</v>
      </c>
      <c r="AH156" s="10">
        <f t="shared" si="60"/>
        <v>0</v>
      </c>
      <c r="AI156" s="10">
        <f t="shared" si="61"/>
        <v>0</v>
      </c>
      <c r="AJ156" s="10">
        <f t="shared" si="62"/>
        <v>0</v>
      </c>
      <c r="AK156" s="10">
        <f t="shared" si="63"/>
        <v>0</v>
      </c>
      <c r="AL156" s="10">
        <f t="shared" si="64"/>
        <v>0</v>
      </c>
      <c r="AM156" s="10">
        <f t="shared" si="65"/>
        <v>0</v>
      </c>
      <c r="BC156" s="10">
        <f t="shared" ref="BC156:BR171" si="68">IF(BC$7&gt;0,SUMIF($E$8:$Z$8,BC$6,$E156:$Z156)/BC$7,0)</f>
        <v>0</v>
      </c>
      <c r="BD156" s="10">
        <f t="shared" si="68"/>
        <v>0</v>
      </c>
      <c r="BE156" s="10">
        <f t="shared" si="68"/>
        <v>0</v>
      </c>
      <c r="BF156" s="10">
        <f t="shared" si="68"/>
        <v>0</v>
      </c>
      <c r="BG156" s="10">
        <f t="shared" si="68"/>
        <v>0</v>
      </c>
      <c r="BH156" s="10">
        <f t="shared" si="68"/>
        <v>0</v>
      </c>
      <c r="BI156" s="10">
        <f t="shared" si="68"/>
        <v>0</v>
      </c>
      <c r="BJ156" s="10">
        <f t="shared" si="68"/>
        <v>0</v>
      </c>
      <c r="BK156" s="10">
        <f t="shared" si="68"/>
        <v>0</v>
      </c>
      <c r="BL156" s="10">
        <f t="shared" si="68"/>
        <v>0</v>
      </c>
      <c r="BM156" s="10">
        <f t="shared" si="68"/>
        <v>0</v>
      </c>
      <c r="BN156" s="10">
        <f t="shared" si="68"/>
        <v>0</v>
      </c>
      <c r="BO156" s="10">
        <f t="shared" si="68"/>
        <v>0</v>
      </c>
      <c r="BP156" s="10">
        <f t="shared" si="68"/>
        <v>0</v>
      </c>
      <c r="BQ156" s="10">
        <f t="shared" si="68"/>
        <v>0</v>
      </c>
      <c r="BR156" s="10">
        <f t="shared" si="68"/>
        <v>0</v>
      </c>
      <c r="BS156" s="10">
        <f t="shared" si="67"/>
        <v>0</v>
      </c>
      <c r="BT156" s="10">
        <f t="shared" si="67"/>
        <v>0</v>
      </c>
      <c r="BU156" s="10">
        <f t="shared" si="67"/>
        <v>0</v>
      </c>
      <c r="BV156" s="10">
        <f t="shared" si="67"/>
        <v>0</v>
      </c>
      <c r="BW156" s="10">
        <f t="shared" si="67"/>
        <v>0</v>
      </c>
      <c r="BX156" s="10">
        <f t="shared" si="67"/>
        <v>0</v>
      </c>
      <c r="BY156" s="10">
        <f t="shared" si="67"/>
        <v>0</v>
      </c>
      <c r="BZ156" s="10">
        <f t="shared" si="67"/>
        <v>0</v>
      </c>
    </row>
    <row r="157" spans="1:78">
      <c r="A157">
        <f>Grades!A157</f>
        <v>0</v>
      </c>
      <c r="B157">
        <f>Grades!B157</f>
        <v>0</v>
      </c>
      <c r="C157">
        <f>Grades!C157</f>
        <v>0</v>
      </c>
      <c r="D157" s="9">
        <f t="shared" si="53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4"/>
        <v>0</v>
      </c>
      <c r="AC157" s="10">
        <f t="shared" si="55"/>
        <v>0</v>
      </c>
      <c r="AD157" s="10">
        <f t="shared" si="56"/>
        <v>0</v>
      </c>
      <c r="AE157" s="10">
        <f t="shared" si="57"/>
        <v>0</v>
      </c>
      <c r="AF157" s="10">
        <f t="shared" si="58"/>
        <v>0</v>
      </c>
      <c r="AG157" s="10">
        <f t="shared" si="59"/>
        <v>0</v>
      </c>
      <c r="AH157" s="10">
        <f t="shared" si="60"/>
        <v>0</v>
      </c>
      <c r="AI157" s="10">
        <f t="shared" si="61"/>
        <v>0</v>
      </c>
      <c r="AJ157" s="10">
        <f t="shared" si="62"/>
        <v>0</v>
      </c>
      <c r="AK157" s="10">
        <f t="shared" si="63"/>
        <v>0</v>
      </c>
      <c r="AL157" s="10">
        <f t="shared" si="64"/>
        <v>0</v>
      </c>
      <c r="AM157" s="10">
        <f t="shared" si="65"/>
        <v>0</v>
      </c>
      <c r="BC157" s="10">
        <f t="shared" si="68"/>
        <v>0</v>
      </c>
      <c r="BD157" s="10">
        <f t="shared" si="68"/>
        <v>0</v>
      </c>
      <c r="BE157" s="10">
        <f t="shared" si="68"/>
        <v>0</v>
      </c>
      <c r="BF157" s="10">
        <f t="shared" si="68"/>
        <v>0</v>
      </c>
      <c r="BG157" s="10">
        <f t="shared" si="68"/>
        <v>0</v>
      </c>
      <c r="BH157" s="10">
        <f t="shared" si="68"/>
        <v>0</v>
      </c>
      <c r="BI157" s="10">
        <f t="shared" si="68"/>
        <v>0</v>
      </c>
      <c r="BJ157" s="10">
        <f t="shared" si="68"/>
        <v>0</v>
      </c>
      <c r="BK157" s="10">
        <f t="shared" si="68"/>
        <v>0</v>
      </c>
      <c r="BL157" s="10">
        <f t="shared" si="68"/>
        <v>0</v>
      </c>
      <c r="BM157" s="10">
        <f t="shared" si="68"/>
        <v>0</v>
      </c>
      <c r="BN157" s="10">
        <f t="shared" si="68"/>
        <v>0</v>
      </c>
      <c r="BO157" s="10">
        <f t="shared" si="68"/>
        <v>0</v>
      </c>
      <c r="BP157" s="10">
        <f t="shared" si="68"/>
        <v>0</v>
      </c>
      <c r="BQ157" s="10">
        <f t="shared" si="68"/>
        <v>0</v>
      </c>
      <c r="BR157" s="10">
        <f t="shared" si="68"/>
        <v>0</v>
      </c>
      <c r="BS157" s="10">
        <f t="shared" si="67"/>
        <v>0</v>
      </c>
      <c r="BT157" s="10">
        <f t="shared" si="67"/>
        <v>0</v>
      </c>
      <c r="BU157" s="10">
        <f t="shared" si="67"/>
        <v>0</v>
      </c>
      <c r="BV157" s="10">
        <f t="shared" si="67"/>
        <v>0</v>
      </c>
      <c r="BW157" s="10">
        <f t="shared" si="67"/>
        <v>0</v>
      </c>
      <c r="BX157" s="10">
        <f t="shared" si="67"/>
        <v>0</v>
      </c>
      <c r="BY157" s="10">
        <f t="shared" si="67"/>
        <v>0</v>
      </c>
      <c r="BZ157" s="10">
        <f t="shared" si="67"/>
        <v>0</v>
      </c>
    </row>
    <row r="158" spans="1:78">
      <c r="A158">
        <f>Grades!A158</f>
        <v>0</v>
      </c>
      <c r="B158">
        <f>Grades!B158</f>
        <v>0</v>
      </c>
      <c r="C158">
        <f>Grades!C158</f>
        <v>0</v>
      </c>
      <c r="D158" s="9">
        <f t="shared" si="53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4"/>
        <v>0</v>
      </c>
      <c r="AC158" s="10">
        <f t="shared" si="55"/>
        <v>0</v>
      </c>
      <c r="AD158" s="10">
        <f t="shared" si="56"/>
        <v>0</v>
      </c>
      <c r="AE158" s="10">
        <f t="shared" si="57"/>
        <v>0</v>
      </c>
      <c r="AF158" s="10">
        <f t="shared" si="58"/>
        <v>0</v>
      </c>
      <c r="AG158" s="10">
        <f t="shared" si="59"/>
        <v>0</v>
      </c>
      <c r="AH158" s="10">
        <f t="shared" si="60"/>
        <v>0</v>
      </c>
      <c r="AI158" s="10">
        <f t="shared" si="61"/>
        <v>0</v>
      </c>
      <c r="AJ158" s="10">
        <f t="shared" si="62"/>
        <v>0</v>
      </c>
      <c r="AK158" s="10">
        <f t="shared" si="63"/>
        <v>0</v>
      </c>
      <c r="AL158" s="10">
        <f t="shared" si="64"/>
        <v>0</v>
      </c>
      <c r="AM158" s="10">
        <f t="shared" si="65"/>
        <v>0</v>
      </c>
      <c r="BC158" s="10">
        <f t="shared" si="68"/>
        <v>0</v>
      </c>
      <c r="BD158" s="10">
        <f t="shared" si="68"/>
        <v>0</v>
      </c>
      <c r="BE158" s="10">
        <f t="shared" si="68"/>
        <v>0</v>
      </c>
      <c r="BF158" s="10">
        <f t="shared" si="68"/>
        <v>0</v>
      </c>
      <c r="BG158" s="10">
        <f t="shared" si="68"/>
        <v>0</v>
      </c>
      <c r="BH158" s="10">
        <f t="shared" si="68"/>
        <v>0</v>
      </c>
      <c r="BI158" s="10">
        <f t="shared" si="68"/>
        <v>0</v>
      </c>
      <c r="BJ158" s="10">
        <f t="shared" si="68"/>
        <v>0</v>
      </c>
      <c r="BK158" s="10">
        <f t="shared" si="68"/>
        <v>0</v>
      </c>
      <c r="BL158" s="10">
        <f t="shared" si="68"/>
        <v>0</v>
      </c>
      <c r="BM158" s="10">
        <f t="shared" si="68"/>
        <v>0</v>
      </c>
      <c r="BN158" s="10">
        <f t="shared" si="68"/>
        <v>0</v>
      </c>
      <c r="BO158" s="10">
        <f t="shared" si="68"/>
        <v>0</v>
      </c>
      <c r="BP158" s="10">
        <f t="shared" si="68"/>
        <v>0</v>
      </c>
      <c r="BQ158" s="10">
        <f t="shared" si="68"/>
        <v>0</v>
      </c>
      <c r="BR158" s="10">
        <f t="shared" si="68"/>
        <v>0</v>
      </c>
      <c r="BS158" s="10">
        <f t="shared" si="67"/>
        <v>0</v>
      </c>
      <c r="BT158" s="10">
        <f t="shared" si="67"/>
        <v>0</v>
      </c>
      <c r="BU158" s="10">
        <f t="shared" si="67"/>
        <v>0</v>
      </c>
      <c r="BV158" s="10">
        <f t="shared" si="67"/>
        <v>0</v>
      </c>
      <c r="BW158" s="10">
        <f t="shared" si="67"/>
        <v>0</v>
      </c>
      <c r="BX158" s="10">
        <f t="shared" si="67"/>
        <v>0</v>
      </c>
      <c r="BY158" s="10">
        <f t="shared" si="67"/>
        <v>0</v>
      </c>
      <c r="BZ158" s="10">
        <f t="shared" si="67"/>
        <v>0</v>
      </c>
    </row>
    <row r="159" spans="1:78">
      <c r="A159">
        <f>Grades!A159</f>
        <v>0</v>
      </c>
      <c r="B159">
        <f>Grades!B159</f>
        <v>0</v>
      </c>
      <c r="C159">
        <f>Grades!C159</f>
        <v>0</v>
      </c>
      <c r="D159" s="9">
        <f t="shared" si="53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4"/>
        <v>0</v>
      </c>
      <c r="AC159" s="10">
        <f t="shared" si="55"/>
        <v>0</v>
      </c>
      <c r="AD159" s="10">
        <f t="shared" si="56"/>
        <v>0</v>
      </c>
      <c r="AE159" s="10">
        <f t="shared" si="57"/>
        <v>0</v>
      </c>
      <c r="AF159" s="10">
        <f t="shared" si="58"/>
        <v>0</v>
      </c>
      <c r="AG159" s="10">
        <f t="shared" si="59"/>
        <v>0</v>
      </c>
      <c r="AH159" s="10">
        <f t="shared" si="60"/>
        <v>0</v>
      </c>
      <c r="AI159" s="10">
        <f t="shared" si="61"/>
        <v>0</v>
      </c>
      <c r="AJ159" s="10">
        <f t="shared" si="62"/>
        <v>0</v>
      </c>
      <c r="AK159" s="10">
        <f t="shared" si="63"/>
        <v>0</v>
      </c>
      <c r="AL159" s="10">
        <f t="shared" si="64"/>
        <v>0</v>
      </c>
      <c r="AM159" s="10">
        <f t="shared" si="65"/>
        <v>0</v>
      </c>
      <c r="BC159" s="10">
        <f t="shared" si="68"/>
        <v>0</v>
      </c>
      <c r="BD159" s="10">
        <f t="shared" si="68"/>
        <v>0</v>
      </c>
      <c r="BE159" s="10">
        <f t="shared" si="68"/>
        <v>0</v>
      </c>
      <c r="BF159" s="10">
        <f t="shared" si="68"/>
        <v>0</v>
      </c>
      <c r="BG159" s="10">
        <f t="shared" si="68"/>
        <v>0</v>
      </c>
      <c r="BH159" s="10">
        <f t="shared" si="68"/>
        <v>0</v>
      </c>
      <c r="BI159" s="10">
        <f t="shared" si="68"/>
        <v>0</v>
      </c>
      <c r="BJ159" s="10">
        <f t="shared" si="68"/>
        <v>0</v>
      </c>
      <c r="BK159" s="10">
        <f t="shared" si="68"/>
        <v>0</v>
      </c>
      <c r="BL159" s="10">
        <f t="shared" si="68"/>
        <v>0</v>
      </c>
      <c r="BM159" s="10">
        <f t="shared" si="68"/>
        <v>0</v>
      </c>
      <c r="BN159" s="10">
        <f t="shared" si="68"/>
        <v>0</v>
      </c>
      <c r="BO159" s="10">
        <f t="shared" si="68"/>
        <v>0</v>
      </c>
      <c r="BP159" s="10">
        <f t="shared" si="68"/>
        <v>0</v>
      </c>
      <c r="BQ159" s="10">
        <f t="shared" si="68"/>
        <v>0</v>
      </c>
      <c r="BR159" s="10">
        <f t="shared" si="68"/>
        <v>0</v>
      </c>
      <c r="BS159" s="10">
        <f t="shared" si="67"/>
        <v>0</v>
      </c>
      <c r="BT159" s="10">
        <f t="shared" si="67"/>
        <v>0</v>
      </c>
      <c r="BU159" s="10">
        <f t="shared" si="67"/>
        <v>0</v>
      </c>
      <c r="BV159" s="10">
        <f t="shared" si="67"/>
        <v>0</v>
      </c>
      <c r="BW159" s="10">
        <f t="shared" si="67"/>
        <v>0</v>
      </c>
      <c r="BX159" s="10">
        <f t="shared" si="67"/>
        <v>0</v>
      </c>
      <c r="BY159" s="10">
        <f t="shared" si="67"/>
        <v>0</v>
      </c>
      <c r="BZ159" s="10">
        <f t="shared" si="67"/>
        <v>0</v>
      </c>
    </row>
    <row r="160" spans="1:78">
      <c r="A160">
        <f>Grades!A160</f>
        <v>0</v>
      </c>
      <c r="B160">
        <f>Grades!B160</f>
        <v>0</v>
      </c>
      <c r="C160">
        <f>Grades!C160</f>
        <v>0</v>
      </c>
      <c r="D160" s="9">
        <f t="shared" si="53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4"/>
        <v>0</v>
      </c>
      <c r="AC160" s="10">
        <f t="shared" si="55"/>
        <v>0</v>
      </c>
      <c r="AD160" s="10">
        <f t="shared" si="56"/>
        <v>0</v>
      </c>
      <c r="AE160" s="10">
        <f t="shared" si="57"/>
        <v>0</v>
      </c>
      <c r="AF160" s="10">
        <f t="shared" si="58"/>
        <v>0</v>
      </c>
      <c r="AG160" s="10">
        <f t="shared" si="59"/>
        <v>0</v>
      </c>
      <c r="AH160" s="10">
        <f t="shared" si="60"/>
        <v>0</v>
      </c>
      <c r="AI160" s="10">
        <f t="shared" si="61"/>
        <v>0</v>
      </c>
      <c r="AJ160" s="10">
        <f t="shared" si="62"/>
        <v>0</v>
      </c>
      <c r="AK160" s="10">
        <f t="shared" si="63"/>
        <v>0</v>
      </c>
      <c r="AL160" s="10">
        <f t="shared" si="64"/>
        <v>0</v>
      </c>
      <c r="AM160" s="10">
        <f t="shared" si="65"/>
        <v>0</v>
      </c>
      <c r="BC160" s="10">
        <f t="shared" si="68"/>
        <v>0</v>
      </c>
      <c r="BD160" s="10">
        <f t="shared" si="68"/>
        <v>0</v>
      </c>
      <c r="BE160" s="10">
        <f t="shared" si="68"/>
        <v>0</v>
      </c>
      <c r="BF160" s="10">
        <f t="shared" si="68"/>
        <v>0</v>
      </c>
      <c r="BG160" s="10">
        <f t="shared" si="68"/>
        <v>0</v>
      </c>
      <c r="BH160" s="10">
        <f t="shared" si="68"/>
        <v>0</v>
      </c>
      <c r="BI160" s="10">
        <f t="shared" si="68"/>
        <v>0</v>
      </c>
      <c r="BJ160" s="10">
        <f t="shared" si="68"/>
        <v>0</v>
      </c>
      <c r="BK160" s="10">
        <f t="shared" si="68"/>
        <v>0</v>
      </c>
      <c r="BL160" s="10">
        <f t="shared" si="68"/>
        <v>0</v>
      </c>
      <c r="BM160" s="10">
        <f t="shared" si="68"/>
        <v>0</v>
      </c>
      <c r="BN160" s="10">
        <f t="shared" si="68"/>
        <v>0</v>
      </c>
      <c r="BO160" s="10">
        <f t="shared" si="68"/>
        <v>0</v>
      </c>
      <c r="BP160" s="10">
        <f t="shared" si="68"/>
        <v>0</v>
      </c>
      <c r="BQ160" s="10">
        <f t="shared" si="68"/>
        <v>0</v>
      </c>
      <c r="BR160" s="10">
        <f t="shared" si="68"/>
        <v>0</v>
      </c>
      <c r="BS160" s="10">
        <f t="shared" si="67"/>
        <v>0</v>
      </c>
      <c r="BT160" s="10">
        <f t="shared" si="67"/>
        <v>0</v>
      </c>
      <c r="BU160" s="10">
        <f t="shared" si="67"/>
        <v>0</v>
      </c>
      <c r="BV160" s="10">
        <f t="shared" si="67"/>
        <v>0</v>
      </c>
      <c r="BW160" s="10">
        <f t="shared" si="67"/>
        <v>0</v>
      </c>
      <c r="BX160" s="10">
        <f t="shared" si="67"/>
        <v>0</v>
      </c>
      <c r="BY160" s="10">
        <f t="shared" si="67"/>
        <v>0</v>
      </c>
      <c r="BZ160" s="10">
        <f t="shared" si="67"/>
        <v>0</v>
      </c>
    </row>
    <row r="161" spans="1:78">
      <c r="A161">
        <f>Grades!A161</f>
        <v>0</v>
      </c>
      <c r="B161">
        <f>Grades!B161</f>
        <v>0</v>
      </c>
      <c r="C161">
        <f>Grades!C161</f>
        <v>0</v>
      </c>
      <c r="D161" s="9">
        <f t="shared" si="53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4"/>
        <v>0</v>
      </c>
      <c r="AC161" s="10">
        <f t="shared" si="55"/>
        <v>0</v>
      </c>
      <c r="AD161" s="10">
        <f t="shared" si="56"/>
        <v>0</v>
      </c>
      <c r="AE161" s="10">
        <f t="shared" si="57"/>
        <v>0</v>
      </c>
      <c r="AF161" s="10">
        <f t="shared" si="58"/>
        <v>0</v>
      </c>
      <c r="AG161" s="10">
        <f t="shared" si="59"/>
        <v>0</v>
      </c>
      <c r="AH161" s="10">
        <f t="shared" si="60"/>
        <v>0</v>
      </c>
      <c r="AI161" s="10">
        <f t="shared" si="61"/>
        <v>0</v>
      </c>
      <c r="AJ161" s="10">
        <f t="shared" si="62"/>
        <v>0</v>
      </c>
      <c r="AK161" s="10">
        <f t="shared" si="63"/>
        <v>0</v>
      </c>
      <c r="AL161" s="10">
        <f t="shared" si="64"/>
        <v>0</v>
      </c>
      <c r="AM161" s="10">
        <f t="shared" si="65"/>
        <v>0</v>
      </c>
      <c r="BC161" s="10">
        <f t="shared" si="68"/>
        <v>0</v>
      </c>
      <c r="BD161" s="10">
        <f t="shared" si="68"/>
        <v>0</v>
      </c>
      <c r="BE161" s="10">
        <f t="shared" si="68"/>
        <v>0</v>
      </c>
      <c r="BF161" s="10">
        <f t="shared" si="68"/>
        <v>0</v>
      </c>
      <c r="BG161" s="10">
        <f t="shared" si="68"/>
        <v>0</v>
      </c>
      <c r="BH161" s="10">
        <f t="shared" si="68"/>
        <v>0</v>
      </c>
      <c r="BI161" s="10">
        <f t="shared" si="68"/>
        <v>0</v>
      </c>
      <c r="BJ161" s="10">
        <f t="shared" si="68"/>
        <v>0</v>
      </c>
      <c r="BK161" s="10">
        <f t="shared" si="68"/>
        <v>0</v>
      </c>
      <c r="BL161" s="10">
        <f t="shared" si="68"/>
        <v>0</v>
      </c>
      <c r="BM161" s="10">
        <f t="shared" si="68"/>
        <v>0</v>
      </c>
      <c r="BN161" s="10">
        <f t="shared" si="68"/>
        <v>0</v>
      </c>
      <c r="BO161" s="10">
        <f t="shared" si="68"/>
        <v>0</v>
      </c>
      <c r="BP161" s="10">
        <f t="shared" si="68"/>
        <v>0</v>
      </c>
      <c r="BQ161" s="10">
        <f t="shared" si="68"/>
        <v>0</v>
      </c>
      <c r="BR161" s="10">
        <f t="shared" si="68"/>
        <v>0</v>
      </c>
      <c r="BS161" s="10">
        <f t="shared" si="67"/>
        <v>0</v>
      </c>
      <c r="BT161" s="10">
        <f t="shared" si="67"/>
        <v>0</v>
      </c>
      <c r="BU161" s="10">
        <f t="shared" si="67"/>
        <v>0</v>
      </c>
      <c r="BV161" s="10">
        <f t="shared" si="67"/>
        <v>0</v>
      </c>
      <c r="BW161" s="10">
        <f t="shared" si="67"/>
        <v>0</v>
      </c>
      <c r="BX161" s="10">
        <f t="shared" si="67"/>
        <v>0</v>
      </c>
      <c r="BY161" s="10">
        <f t="shared" si="67"/>
        <v>0</v>
      </c>
      <c r="BZ161" s="10">
        <f t="shared" si="67"/>
        <v>0</v>
      </c>
    </row>
    <row r="162" spans="1:78">
      <c r="A162">
        <f>Grades!A162</f>
        <v>0</v>
      </c>
      <c r="B162">
        <f>Grades!B162</f>
        <v>0</v>
      </c>
      <c r="C162">
        <f>Grades!C162</f>
        <v>0</v>
      </c>
      <c r="D162" s="9">
        <f t="shared" si="53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4"/>
        <v>0</v>
      </c>
      <c r="AC162" s="10">
        <f t="shared" si="55"/>
        <v>0</v>
      </c>
      <c r="AD162" s="10">
        <f t="shared" si="56"/>
        <v>0</v>
      </c>
      <c r="AE162" s="10">
        <f t="shared" si="57"/>
        <v>0</v>
      </c>
      <c r="AF162" s="10">
        <f t="shared" si="58"/>
        <v>0</v>
      </c>
      <c r="AG162" s="10">
        <f t="shared" si="59"/>
        <v>0</v>
      </c>
      <c r="AH162" s="10">
        <f t="shared" si="60"/>
        <v>0</v>
      </c>
      <c r="AI162" s="10">
        <f t="shared" si="61"/>
        <v>0</v>
      </c>
      <c r="AJ162" s="10">
        <f t="shared" si="62"/>
        <v>0</v>
      </c>
      <c r="AK162" s="10">
        <f t="shared" si="63"/>
        <v>0</v>
      </c>
      <c r="AL162" s="10">
        <f t="shared" si="64"/>
        <v>0</v>
      </c>
      <c r="AM162" s="10">
        <f t="shared" si="65"/>
        <v>0</v>
      </c>
      <c r="BC162" s="10">
        <f t="shared" si="68"/>
        <v>0</v>
      </c>
      <c r="BD162" s="10">
        <f t="shared" si="68"/>
        <v>0</v>
      </c>
      <c r="BE162" s="10">
        <f t="shared" si="68"/>
        <v>0</v>
      </c>
      <c r="BF162" s="10">
        <f t="shared" si="68"/>
        <v>0</v>
      </c>
      <c r="BG162" s="10">
        <f t="shared" si="68"/>
        <v>0</v>
      </c>
      <c r="BH162" s="10">
        <f t="shared" si="68"/>
        <v>0</v>
      </c>
      <c r="BI162" s="10">
        <f t="shared" si="68"/>
        <v>0</v>
      </c>
      <c r="BJ162" s="10">
        <f t="shared" si="68"/>
        <v>0</v>
      </c>
      <c r="BK162" s="10">
        <f t="shared" si="68"/>
        <v>0</v>
      </c>
      <c r="BL162" s="10">
        <f t="shared" si="68"/>
        <v>0</v>
      </c>
      <c r="BM162" s="10">
        <f t="shared" si="68"/>
        <v>0</v>
      </c>
      <c r="BN162" s="10">
        <f t="shared" si="68"/>
        <v>0</v>
      </c>
      <c r="BO162" s="10">
        <f t="shared" si="68"/>
        <v>0</v>
      </c>
      <c r="BP162" s="10">
        <f t="shared" si="68"/>
        <v>0</v>
      </c>
      <c r="BQ162" s="10">
        <f t="shared" si="68"/>
        <v>0</v>
      </c>
      <c r="BR162" s="10">
        <f t="shared" si="68"/>
        <v>0</v>
      </c>
      <c r="BS162" s="10">
        <f t="shared" si="67"/>
        <v>0</v>
      </c>
      <c r="BT162" s="10">
        <f t="shared" si="67"/>
        <v>0</v>
      </c>
      <c r="BU162" s="10">
        <f t="shared" si="67"/>
        <v>0</v>
      </c>
      <c r="BV162" s="10">
        <f t="shared" si="67"/>
        <v>0</v>
      </c>
      <c r="BW162" s="10">
        <f t="shared" si="67"/>
        <v>0</v>
      </c>
      <c r="BX162" s="10">
        <f t="shared" si="67"/>
        <v>0</v>
      </c>
      <c r="BY162" s="10">
        <f t="shared" si="67"/>
        <v>0</v>
      </c>
      <c r="BZ162" s="10">
        <f t="shared" si="67"/>
        <v>0</v>
      </c>
    </row>
    <row r="163" spans="1:78">
      <c r="A163">
        <f>Grades!A163</f>
        <v>0</v>
      </c>
      <c r="B163">
        <f>Grades!B163</f>
        <v>0</v>
      </c>
      <c r="C163">
        <f>Grades!C163</f>
        <v>0</v>
      </c>
      <c r="D163" s="9">
        <f t="shared" si="53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4"/>
        <v>0</v>
      </c>
      <c r="AC163" s="10">
        <f t="shared" si="55"/>
        <v>0</v>
      </c>
      <c r="AD163" s="10">
        <f t="shared" si="56"/>
        <v>0</v>
      </c>
      <c r="AE163" s="10">
        <f t="shared" si="57"/>
        <v>0</v>
      </c>
      <c r="AF163" s="10">
        <f t="shared" si="58"/>
        <v>0</v>
      </c>
      <c r="AG163" s="10">
        <f t="shared" si="59"/>
        <v>0</v>
      </c>
      <c r="AH163" s="10">
        <f t="shared" si="60"/>
        <v>0</v>
      </c>
      <c r="AI163" s="10">
        <f t="shared" si="61"/>
        <v>0</v>
      </c>
      <c r="AJ163" s="10">
        <f t="shared" si="62"/>
        <v>0</v>
      </c>
      <c r="AK163" s="10">
        <f t="shared" si="63"/>
        <v>0</v>
      </c>
      <c r="AL163" s="10">
        <f t="shared" si="64"/>
        <v>0</v>
      </c>
      <c r="AM163" s="10">
        <f t="shared" si="65"/>
        <v>0</v>
      </c>
      <c r="BC163" s="10">
        <f t="shared" si="68"/>
        <v>0</v>
      </c>
      <c r="BD163" s="10">
        <f t="shared" si="68"/>
        <v>0</v>
      </c>
      <c r="BE163" s="10">
        <f t="shared" si="68"/>
        <v>0</v>
      </c>
      <c r="BF163" s="10">
        <f t="shared" si="68"/>
        <v>0</v>
      </c>
      <c r="BG163" s="10">
        <f t="shared" si="68"/>
        <v>0</v>
      </c>
      <c r="BH163" s="10">
        <f t="shared" si="68"/>
        <v>0</v>
      </c>
      <c r="BI163" s="10">
        <f t="shared" si="68"/>
        <v>0</v>
      </c>
      <c r="BJ163" s="10">
        <f t="shared" si="68"/>
        <v>0</v>
      </c>
      <c r="BK163" s="10">
        <f t="shared" si="68"/>
        <v>0</v>
      </c>
      <c r="BL163" s="10">
        <f t="shared" si="68"/>
        <v>0</v>
      </c>
      <c r="BM163" s="10">
        <f t="shared" si="68"/>
        <v>0</v>
      </c>
      <c r="BN163" s="10">
        <f t="shared" si="68"/>
        <v>0</v>
      </c>
      <c r="BO163" s="10">
        <f t="shared" si="68"/>
        <v>0</v>
      </c>
      <c r="BP163" s="10">
        <f t="shared" si="68"/>
        <v>0</v>
      </c>
      <c r="BQ163" s="10">
        <f t="shared" si="68"/>
        <v>0</v>
      </c>
      <c r="BR163" s="10">
        <f t="shared" si="68"/>
        <v>0</v>
      </c>
      <c r="BS163" s="10">
        <f t="shared" si="67"/>
        <v>0</v>
      </c>
      <c r="BT163" s="10">
        <f t="shared" si="67"/>
        <v>0</v>
      </c>
      <c r="BU163" s="10">
        <f t="shared" si="67"/>
        <v>0</v>
      </c>
      <c r="BV163" s="10">
        <f t="shared" si="67"/>
        <v>0</v>
      </c>
      <c r="BW163" s="10">
        <f t="shared" si="67"/>
        <v>0</v>
      </c>
      <c r="BX163" s="10">
        <f t="shared" si="67"/>
        <v>0</v>
      </c>
      <c r="BY163" s="10">
        <f t="shared" si="67"/>
        <v>0</v>
      </c>
      <c r="BZ163" s="10">
        <f t="shared" si="67"/>
        <v>0</v>
      </c>
    </row>
    <row r="164" spans="1:78">
      <c r="A164">
        <f>Grades!A164</f>
        <v>0</v>
      </c>
      <c r="B164">
        <f>Grades!B164</f>
        <v>0</v>
      </c>
      <c r="C164">
        <f>Grades!C164</f>
        <v>0</v>
      </c>
      <c r="D164" s="9">
        <f t="shared" si="53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4"/>
        <v>0</v>
      </c>
      <c r="AC164" s="10">
        <f t="shared" si="55"/>
        <v>0</v>
      </c>
      <c r="AD164" s="10">
        <f t="shared" si="56"/>
        <v>0</v>
      </c>
      <c r="AE164" s="10">
        <f t="shared" si="57"/>
        <v>0</v>
      </c>
      <c r="AF164" s="10">
        <f t="shared" si="58"/>
        <v>0</v>
      </c>
      <c r="AG164" s="10">
        <f t="shared" si="59"/>
        <v>0</v>
      </c>
      <c r="AH164" s="10">
        <f t="shared" si="60"/>
        <v>0</v>
      </c>
      <c r="AI164" s="10">
        <f t="shared" si="61"/>
        <v>0</v>
      </c>
      <c r="AJ164" s="10">
        <f t="shared" si="62"/>
        <v>0</v>
      </c>
      <c r="AK164" s="10">
        <f t="shared" si="63"/>
        <v>0</v>
      </c>
      <c r="AL164" s="10">
        <f t="shared" si="64"/>
        <v>0</v>
      </c>
      <c r="AM164" s="10">
        <f t="shared" si="65"/>
        <v>0</v>
      </c>
      <c r="BC164" s="10">
        <f t="shared" si="68"/>
        <v>0</v>
      </c>
      <c r="BD164" s="10">
        <f t="shared" si="68"/>
        <v>0</v>
      </c>
      <c r="BE164" s="10">
        <f t="shared" si="68"/>
        <v>0</v>
      </c>
      <c r="BF164" s="10">
        <f t="shared" si="68"/>
        <v>0</v>
      </c>
      <c r="BG164" s="10">
        <f t="shared" si="68"/>
        <v>0</v>
      </c>
      <c r="BH164" s="10">
        <f t="shared" si="68"/>
        <v>0</v>
      </c>
      <c r="BI164" s="10">
        <f t="shared" si="68"/>
        <v>0</v>
      </c>
      <c r="BJ164" s="10">
        <f t="shared" si="68"/>
        <v>0</v>
      </c>
      <c r="BK164" s="10">
        <f t="shared" si="68"/>
        <v>0</v>
      </c>
      <c r="BL164" s="10">
        <f t="shared" si="68"/>
        <v>0</v>
      </c>
      <c r="BM164" s="10">
        <f t="shared" si="68"/>
        <v>0</v>
      </c>
      <c r="BN164" s="10">
        <f t="shared" si="68"/>
        <v>0</v>
      </c>
      <c r="BO164" s="10">
        <f t="shared" si="68"/>
        <v>0</v>
      </c>
      <c r="BP164" s="10">
        <f t="shared" si="68"/>
        <v>0</v>
      </c>
      <c r="BQ164" s="10">
        <f t="shared" si="68"/>
        <v>0</v>
      </c>
      <c r="BR164" s="10">
        <f t="shared" si="68"/>
        <v>0</v>
      </c>
      <c r="BS164" s="10">
        <f t="shared" si="67"/>
        <v>0</v>
      </c>
      <c r="BT164" s="10">
        <f t="shared" si="67"/>
        <v>0</v>
      </c>
      <c r="BU164" s="10">
        <f t="shared" si="67"/>
        <v>0</v>
      </c>
      <c r="BV164" s="10">
        <f t="shared" si="67"/>
        <v>0</v>
      </c>
      <c r="BW164" s="10">
        <f t="shared" si="67"/>
        <v>0</v>
      </c>
      <c r="BX164" s="10">
        <f t="shared" si="67"/>
        <v>0</v>
      </c>
      <c r="BY164" s="10">
        <f t="shared" si="67"/>
        <v>0</v>
      </c>
      <c r="BZ164" s="10">
        <f t="shared" si="67"/>
        <v>0</v>
      </c>
    </row>
    <row r="165" spans="1:78">
      <c r="A165">
        <f>Grades!A165</f>
        <v>0</v>
      </c>
      <c r="B165">
        <f>Grades!B165</f>
        <v>0</v>
      </c>
      <c r="C165">
        <f>Grades!C165</f>
        <v>0</v>
      </c>
      <c r="D165" s="9">
        <f t="shared" si="53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4"/>
        <v>0</v>
      </c>
      <c r="AC165" s="10">
        <f t="shared" si="55"/>
        <v>0</v>
      </c>
      <c r="AD165" s="10">
        <f t="shared" si="56"/>
        <v>0</v>
      </c>
      <c r="AE165" s="10">
        <f t="shared" si="57"/>
        <v>0</v>
      </c>
      <c r="AF165" s="10">
        <f t="shared" si="58"/>
        <v>0</v>
      </c>
      <c r="AG165" s="10">
        <f t="shared" si="59"/>
        <v>0</v>
      </c>
      <c r="AH165" s="10">
        <f t="shared" si="60"/>
        <v>0</v>
      </c>
      <c r="AI165" s="10">
        <f t="shared" si="61"/>
        <v>0</v>
      </c>
      <c r="AJ165" s="10">
        <f t="shared" si="62"/>
        <v>0</v>
      </c>
      <c r="AK165" s="10">
        <f t="shared" si="63"/>
        <v>0</v>
      </c>
      <c r="AL165" s="10">
        <f t="shared" si="64"/>
        <v>0</v>
      </c>
      <c r="AM165" s="10">
        <f t="shared" si="65"/>
        <v>0</v>
      </c>
      <c r="BC165" s="10">
        <f t="shared" si="68"/>
        <v>0</v>
      </c>
      <c r="BD165" s="10">
        <f t="shared" si="68"/>
        <v>0</v>
      </c>
      <c r="BE165" s="10">
        <f t="shared" si="68"/>
        <v>0</v>
      </c>
      <c r="BF165" s="10">
        <f t="shared" si="68"/>
        <v>0</v>
      </c>
      <c r="BG165" s="10">
        <f t="shared" si="68"/>
        <v>0</v>
      </c>
      <c r="BH165" s="10">
        <f t="shared" si="68"/>
        <v>0</v>
      </c>
      <c r="BI165" s="10">
        <f t="shared" si="68"/>
        <v>0</v>
      </c>
      <c r="BJ165" s="10">
        <f t="shared" si="68"/>
        <v>0</v>
      </c>
      <c r="BK165" s="10">
        <f t="shared" si="68"/>
        <v>0</v>
      </c>
      <c r="BL165" s="10">
        <f t="shared" si="68"/>
        <v>0</v>
      </c>
      <c r="BM165" s="10">
        <f t="shared" si="68"/>
        <v>0</v>
      </c>
      <c r="BN165" s="10">
        <f t="shared" si="68"/>
        <v>0</v>
      </c>
      <c r="BO165" s="10">
        <f t="shared" si="68"/>
        <v>0</v>
      </c>
      <c r="BP165" s="10">
        <f t="shared" si="68"/>
        <v>0</v>
      </c>
      <c r="BQ165" s="10">
        <f t="shared" si="68"/>
        <v>0</v>
      </c>
      <c r="BR165" s="10">
        <f t="shared" si="68"/>
        <v>0</v>
      </c>
      <c r="BS165" s="10">
        <f t="shared" si="67"/>
        <v>0</v>
      </c>
      <c r="BT165" s="10">
        <f t="shared" si="67"/>
        <v>0</v>
      </c>
      <c r="BU165" s="10">
        <f t="shared" si="67"/>
        <v>0</v>
      </c>
      <c r="BV165" s="10">
        <f t="shared" si="67"/>
        <v>0</v>
      </c>
      <c r="BW165" s="10">
        <f t="shared" si="67"/>
        <v>0</v>
      </c>
      <c r="BX165" s="10">
        <f t="shared" si="67"/>
        <v>0</v>
      </c>
      <c r="BY165" s="10">
        <f t="shared" si="67"/>
        <v>0</v>
      </c>
      <c r="BZ165" s="10">
        <f t="shared" si="67"/>
        <v>0</v>
      </c>
    </row>
    <row r="166" spans="1:78">
      <c r="A166">
        <f>Grades!A166</f>
        <v>0</v>
      </c>
      <c r="B166">
        <f>Grades!B166</f>
        <v>0</v>
      </c>
      <c r="C166">
        <f>Grades!C166</f>
        <v>0</v>
      </c>
      <c r="D166" s="9">
        <f t="shared" si="53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4"/>
        <v>0</v>
      </c>
      <c r="AC166" s="10">
        <f t="shared" si="55"/>
        <v>0</v>
      </c>
      <c r="AD166" s="10">
        <f t="shared" si="56"/>
        <v>0</v>
      </c>
      <c r="AE166" s="10">
        <f t="shared" si="57"/>
        <v>0</v>
      </c>
      <c r="AF166" s="10">
        <f t="shared" si="58"/>
        <v>0</v>
      </c>
      <c r="AG166" s="10">
        <f t="shared" si="59"/>
        <v>0</v>
      </c>
      <c r="AH166" s="10">
        <f t="shared" si="60"/>
        <v>0</v>
      </c>
      <c r="AI166" s="10">
        <f t="shared" si="61"/>
        <v>0</v>
      </c>
      <c r="AJ166" s="10">
        <f t="shared" si="62"/>
        <v>0</v>
      </c>
      <c r="AK166" s="10">
        <f t="shared" si="63"/>
        <v>0</v>
      </c>
      <c r="AL166" s="10">
        <f t="shared" si="64"/>
        <v>0</v>
      </c>
      <c r="AM166" s="10">
        <f t="shared" si="65"/>
        <v>0</v>
      </c>
      <c r="BC166" s="10">
        <f t="shared" si="68"/>
        <v>0</v>
      </c>
      <c r="BD166" s="10">
        <f t="shared" si="68"/>
        <v>0</v>
      </c>
      <c r="BE166" s="10">
        <f t="shared" si="68"/>
        <v>0</v>
      </c>
      <c r="BF166" s="10">
        <f t="shared" si="68"/>
        <v>0</v>
      </c>
      <c r="BG166" s="10">
        <f t="shared" si="68"/>
        <v>0</v>
      </c>
      <c r="BH166" s="10">
        <f t="shared" si="68"/>
        <v>0</v>
      </c>
      <c r="BI166" s="10">
        <f t="shared" si="68"/>
        <v>0</v>
      </c>
      <c r="BJ166" s="10">
        <f t="shared" si="68"/>
        <v>0</v>
      </c>
      <c r="BK166" s="10">
        <f t="shared" si="68"/>
        <v>0</v>
      </c>
      <c r="BL166" s="10">
        <f t="shared" si="68"/>
        <v>0</v>
      </c>
      <c r="BM166" s="10">
        <f t="shared" si="68"/>
        <v>0</v>
      </c>
      <c r="BN166" s="10">
        <f t="shared" si="68"/>
        <v>0</v>
      </c>
      <c r="BO166" s="10">
        <f t="shared" si="68"/>
        <v>0</v>
      </c>
      <c r="BP166" s="10">
        <f t="shared" si="68"/>
        <v>0</v>
      </c>
      <c r="BQ166" s="10">
        <f t="shared" si="68"/>
        <v>0</v>
      </c>
      <c r="BR166" s="10">
        <f t="shared" si="68"/>
        <v>0</v>
      </c>
      <c r="BS166" s="10">
        <f t="shared" si="67"/>
        <v>0</v>
      </c>
      <c r="BT166" s="10">
        <f t="shared" si="67"/>
        <v>0</v>
      </c>
      <c r="BU166" s="10">
        <f t="shared" si="67"/>
        <v>0</v>
      </c>
      <c r="BV166" s="10">
        <f t="shared" si="67"/>
        <v>0</v>
      </c>
      <c r="BW166" s="10">
        <f t="shared" si="67"/>
        <v>0</v>
      </c>
      <c r="BX166" s="10">
        <f t="shared" si="67"/>
        <v>0</v>
      </c>
      <c r="BY166" s="10">
        <f t="shared" si="67"/>
        <v>0</v>
      </c>
      <c r="BZ166" s="10">
        <f t="shared" si="67"/>
        <v>0</v>
      </c>
    </row>
    <row r="167" spans="1:78">
      <c r="A167">
        <f>Grades!A167</f>
        <v>0</v>
      </c>
      <c r="B167">
        <f>Grades!B167</f>
        <v>0</v>
      </c>
      <c r="C167">
        <f>Grades!C167</f>
        <v>0</v>
      </c>
      <c r="D167" s="9">
        <f t="shared" si="53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4"/>
        <v>0</v>
      </c>
      <c r="AC167" s="10">
        <f t="shared" si="55"/>
        <v>0</v>
      </c>
      <c r="AD167" s="10">
        <f t="shared" si="56"/>
        <v>0</v>
      </c>
      <c r="AE167" s="10">
        <f t="shared" si="57"/>
        <v>0</v>
      </c>
      <c r="AF167" s="10">
        <f t="shared" si="58"/>
        <v>0</v>
      </c>
      <c r="AG167" s="10">
        <f t="shared" si="59"/>
        <v>0</v>
      </c>
      <c r="AH167" s="10">
        <f t="shared" si="60"/>
        <v>0</v>
      </c>
      <c r="AI167" s="10">
        <f t="shared" si="61"/>
        <v>0</v>
      </c>
      <c r="AJ167" s="10">
        <f t="shared" si="62"/>
        <v>0</v>
      </c>
      <c r="AK167" s="10">
        <f t="shared" si="63"/>
        <v>0</v>
      </c>
      <c r="AL167" s="10">
        <f t="shared" si="64"/>
        <v>0</v>
      </c>
      <c r="AM167" s="10">
        <f t="shared" si="65"/>
        <v>0</v>
      </c>
      <c r="BC167" s="10">
        <f t="shared" si="68"/>
        <v>0</v>
      </c>
      <c r="BD167" s="10">
        <f t="shared" si="68"/>
        <v>0</v>
      </c>
      <c r="BE167" s="10">
        <f t="shared" si="68"/>
        <v>0</v>
      </c>
      <c r="BF167" s="10">
        <f t="shared" si="68"/>
        <v>0</v>
      </c>
      <c r="BG167" s="10">
        <f t="shared" si="68"/>
        <v>0</v>
      </c>
      <c r="BH167" s="10">
        <f t="shared" si="68"/>
        <v>0</v>
      </c>
      <c r="BI167" s="10">
        <f t="shared" si="68"/>
        <v>0</v>
      </c>
      <c r="BJ167" s="10">
        <f t="shared" si="68"/>
        <v>0</v>
      </c>
      <c r="BK167" s="10">
        <f t="shared" si="68"/>
        <v>0</v>
      </c>
      <c r="BL167" s="10">
        <f t="shared" si="68"/>
        <v>0</v>
      </c>
      <c r="BM167" s="10">
        <f t="shared" si="68"/>
        <v>0</v>
      </c>
      <c r="BN167" s="10">
        <f t="shared" si="68"/>
        <v>0</v>
      </c>
      <c r="BO167" s="10">
        <f t="shared" si="68"/>
        <v>0</v>
      </c>
      <c r="BP167" s="10">
        <f t="shared" si="68"/>
        <v>0</v>
      </c>
      <c r="BQ167" s="10">
        <f t="shared" si="68"/>
        <v>0</v>
      </c>
      <c r="BR167" s="10">
        <f t="shared" si="68"/>
        <v>0</v>
      </c>
      <c r="BS167" s="10">
        <f t="shared" si="67"/>
        <v>0</v>
      </c>
      <c r="BT167" s="10">
        <f t="shared" si="67"/>
        <v>0</v>
      </c>
      <c r="BU167" s="10">
        <f t="shared" si="67"/>
        <v>0</v>
      </c>
      <c r="BV167" s="10">
        <f t="shared" si="67"/>
        <v>0</v>
      </c>
      <c r="BW167" s="10">
        <f t="shared" si="67"/>
        <v>0</v>
      </c>
      <c r="BX167" s="10">
        <f t="shared" si="67"/>
        <v>0</v>
      </c>
      <c r="BY167" s="10">
        <f t="shared" si="67"/>
        <v>0</v>
      </c>
      <c r="BZ167" s="10">
        <f t="shared" si="67"/>
        <v>0</v>
      </c>
    </row>
    <row r="168" spans="1:78">
      <c r="A168">
        <f>Grades!A168</f>
        <v>0</v>
      </c>
      <c r="B168">
        <f>Grades!B168</f>
        <v>0</v>
      </c>
      <c r="C168">
        <f>Grades!C168</f>
        <v>0</v>
      </c>
      <c r="D168" s="9">
        <f t="shared" si="53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4"/>
        <v>0</v>
      </c>
      <c r="AC168" s="10">
        <f t="shared" si="55"/>
        <v>0</v>
      </c>
      <c r="AD168" s="10">
        <f t="shared" si="56"/>
        <v>0</v>
      </c>
      <c r="AE168" s="10">
        <f t="shared" si="57"/>
        <v>0</v>
      </c>
      <c r="AF168" s="10">
        <f t="shared" si="58"/>
        <v>0</v>
      </c>
      <c r="AG168" s="10">
        <f t="shared" si="59"/>
        <v>0</v>
      </c>
      <c r="AH168" s="10">
        <f t="shared" si="60"/>
        <v>0</v>
      </c>
      <c r="AI168" s="10">
        <f t="shared" si="61"/>
        <v>0</v>
      </c>
      <c r="AJ168" s="10">
        <f t="shared" si="62"/>
        <v>0</v>
      </c>
      <c r="AK168" s="10">
        <f t="shared" si="63"/>
        <v>0</v>
      </c>
      <c r="AL168" s="10">
        <f t="shared" si="64"/>
        <v>0</v>
      </c>
      <c r="AM168" s="10">
        <f t="shared" si="65"/>
        <v>0</v>
      </c>
      <c r="BC168" s="10">
        <f t="shared" si="68"/>
        <v>0</v>
      </c>
      <c r="BD168" s="10">
        <f t="shared" si="68"/>
        <v>0</v>
      </c>
      <c r="BE168" s="10">
        <f t="shared" si="68"/>
        <v>0</v>
      </c>
      <c r="BF168" s="10">
        <f t="shared" si="68"/>
        <v>0</v>
      </c>
      <c r="BG168" s="10">
        <f t="shared" si="68"/>
        <v>0</v>
      </c>
      <c r="BH168" s="10">
        <f t="shared" si="68"/>
        <v>0</v>
      </c>
      <c r="BI168" s="10">
        <f t="shared" si="68"/>
        <v>0</v>
      </c>
      <c r="BJ168" s="10">
        <f t="shared" si="68"/>
        <v>0</v>
      </c>
      <c r="BK168" s="10">
        <f t="shared" si="68"/>
        <v>0</v>
      </c>
      <c r="BL168" s="10">
        <f t="shared" si="68"/>
        <v>0</v>
      </c>
      <c r="BM168" s="10">
        <f t="shared" si="68"/>
        <v>0</v>
      </c>
      <c r="BN168" s="10">
        <f t="shared" si="68"/>
        <v>0</v>
      </c>
      <c r="BO168" s="10">
        <f t="shared" si="68"/>
        <v>0</v>
      </c>
      <c r="BP168" s="10">
        <f t="shared" si="68"/>
        <v>0</v>
      </c>
      <c r="BQ168" s="10">
        <f t="shared" si="68"/>
        <v>0</v>
      </c>
      <c r="BR168" s="10">
        <f t="shared" si="68"/>
        <v>0</v>
      </c>
      <c r="BS168" s="10">
        <f t="shared" si="67"/>
        <v>0</v>
      </c>
      <c r="BT168" s="10">
        <f t="shared" si="67"/>
        <v>0</v>
      </c>
      <c r="BU168" s="10">
        <f t="shared" si="67"/>
        <v>0</v>
      </c>
      <c r="BV168" s="10">
        <f t="shared" si="67"/>
        <v>0</v>
      </c>
      <c r="BW168" s="10">
        <f t="shared" si="67"/>
        <v>0</v>
      </c>
      <c r="BX168" s="10">
        <f t="shared" si="67"/>
        <v>0</v>
      </c>
      <c r="BY168" s="10">
        <f t="shared" si="67"/>
        <v>0</v>
      </c>
      <c r="BZ168" s="10">
        <f t="shared" si="67"/>
        <v>0</v>
      </c>
    </row>
    <row r="169" spans="1:78">
      <c r="A169">
        <f>Grades!A169</f>
        <v>0</v>
      </c>
      <c r="B169">
        <f>Grades!B169</f>
        <v>0</v>
      </c>
      <c r="C169">
        <f>Grades!C169</f>
        <v>0</v>
      </c>
      <c r="D169" s="9">
        <f t="shared" si="53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4"/>
        <v>0</v>
      </c>
      <c r="AC169" s="10">
        <f t="shared" si="55"/>
        <v>0</v>
      </c>
      <c r="AD169" s="10">
        <f t="shared" si="56"/>
        <v>0</v>
      </c>
      <c r="AE169" s="10">
        <f t="shared" si="57"/>
        <v>0</v>
      </c>
      <c r="AF169" s="10">
        <f t="shared" si="58"/>
        <v>0</v>
      </c>
      <c r="AG169" s="10">
        <f t="shared" si="59"/>
        <v>0</v>
      </c>
      <c r="AH169" s="10">
        <f t="shared" si="60"/>
        <v>0</v>
      </c>
      <c r="AI169" s="10">
        <f t="shared" si="61"/>
        <v>0</v>
      </c>
      <c r="AJ169" s="10">
        <f t="shared" si="62"/>
        <v>0</v>
      </c>
      <c r="AK169" s="10">
        <f t="shared" si="63"/>
        <v>0</v>
      </c>
      <c r="AL169" s="10">
        <f t="shared" si="64"/>
        <v>0</v>
      </c>
      <c r="AM169" s="10">
        <f t="shared" si="65"/>
        <v>0</v>
      </c>
      <c r="BC169" s="10">
        <f t="shared" si="68"/>
        <v>0</v>
      </c>
      <c r="BD169" s="10">
        <f t="shared" si="68"/>
        <v>0</v>
      </c>
      <c r="BE169" s="10">
        <f t="shared" si="68"/>
        <v>0</v>
      </c>
      <c r="BF169" s="10">
        <f t="shared" si="68"/>
        <v>0</v>
      </c>
      <c r="BG169" s="10">
        <f t="shared" si="68"/>
        <v>0</v>
      </c>
      <c r="BH169" s="10">
        <f t="shared" si="68"/>
        <v>0</v>
      </c>
      <c r="BI169" s="10">
        <f t="shared" si="68"/>
        <v>0</v>
      </c>
      <c r="BJ169" s="10">
        <f t="shared" si="68"/>
        <v>0</v>
      </c>
      <c r="BK169" s="10">
        <f t="shared" si="68"/>
        <v>0</v>
      </c>
      <c r="BL169" s="10">
        <f t="shared" si="68"/>
        <v>0</v>
      </c>
      <c r="BM169" s="10">
        <f t="shared" si="68"/>
        <v>0</v>
      </c>
      <c r="BN169" s="10">
        <f t="shared" si="68"/>
        <v>0</v>
      </c>
      <c r="BO169" s="10">
        <f t="shared" si="68"/>
        <v>0</v>
      </c>
      <c r="BP169" s="10">
        <f t="shared" si="68"/>
        <v>0</v>
      </c>
      <c r="BQ169" s="10">
        <f t="shared" si="68"/>
        <v>0</v>
      </c>
      <c r="BR169" s="10">
        <f t="shared" si="68"/>
        <v>0</v>
      </c>
      <c r="BS169" s="10">
        <f t="shared" si="67"/>
        <v>0</v>
      </c>
      <c r="BT169" s="10">
        <f t="shared" si="67"/>
        <v>0</v>
      </c>
      <c r="BU169" s="10">
        <f t="shared" si="67"/>
        <v>0</v>
      </c>
      <c r="BV169" s="10">
        <f t="shared" si="67"/>
        <v>0</v>
      </c>
      <c r="BW169" s="10">
        <f t="shared" si="67"/>
        <v>0</v>
      </c>
      <c r="BX169" s="10">
        <f t="shared" si="67"/>
        <v>0</v>
      </c>
      <c r="BY169" s="10">
        <f t="shared" si="67"/>
        <v>0</v>
      </c>
      <c r="BZ169" s="10">
        <f t="shared" si="67"/>
        <v>0</v>
      </c>
    </row>
    <row r="170" spans="1:78">
      <c r="A170">
        <f>Grades!A170</f>
        <v>0</v>
      </c>
      <c r="B170">
        <f>Grades!B170</f>
        <v>0</v>
      </c>
      <c r="C170">
        <f>Grades!C170</f>
        <v>0</v>
      </c>
      <c r="D170" s="9">
        <f t="shared" si="53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4"/>
        <v>0</v>
      </c>
      <c r="AC170" s="10">
        <f t="shared" si="55"/>
        <v>0</v>
      </c>
      <c r="AD170" s="10">
        <f t="shared" si="56"/>
        <v>0</v>
      </c>
      <c r="AE170" s="10">
        <f t="shared" si="57"/>
        <v>0</v>
      </c>
      <c r="AF170" s="10">
        <f t="shared" si="58"/>
        <v>0</v>
      </c>
      <c r="AG170" s="10">
        <f t="shared" si="59"/>
        <v>0</v>
      </c>
      <c r="AH170" s="10">
        <f t="shared" si="60"/>
        <v>0</v>
      </c>
      <c r="AI170" s="10">
        <f t="shared" si="61"/>
        <v>0</v>
      </c>
      <c r="AJ170" s="10">
        <f t="shared" si="62"/>
        <v>0</v>
      </c>
      <c r="AK170" s="10">
        <f t="shared" si="63"/>
        <v>0</v>
      </c>
      <c r="AL170" s="10">
        <f t="shared" si="64"/>
        <v>0</v>
      </c>
      <c r="AM170" s="10">
        <f t="shared" si="65"/>
        <v>0</v>
      </c>
      <c r="BC170" s="10">
        <f t="shared" si="68"/>
        <v>0</v>
      </c>
      <c r="BD170" s="10">
        <f t="shared" si="68"/>
        <v>0</v>
      </c>
      <c r="BE170" s="10">
        <f t="shared" si="68"/>
        <v>0</v>
      </c>
      <c r="BF170" s="10">
        <f t="shared" si="68"/>
        <v>0</v>
      </c>
      <c r="BG170" s="10">
        <f t="shared" si="68"/>
        <v>0</v>
      </c>
      <c r="BH170" s="10">
        <f t="shared" si="68"/>
        <v>0</v>
      </c>
      <c r="BI170" s="10">
        <f t="shared" si="68"/>
        <v>0</v>
      </c>
      <c r="BJ170" s="10">
        <f t="shared" si="68"/>
        <v>0</v>
      </c>
      <c r="BK170" s="10">
        <f t="shared" si="68"/>
        <v>0</v>
      </c>
      <c r="BL170" s="10">
        <f t="shared" si="68"/>
        <v>0</v>
      </c>
      <c r="BM170" s="10">
        <f t="shared" si="68"/>
        <v>0</v>
      </c>
      <c r="BN170" s="10">
        <f t="shared" si="68"/>
        <v>0</v>
      </c>
      <c r="BO170" s="10">
        <f t="shared" si="68"/>
        <v>0</v>
      </c>
      <c r="BP170" s="10">
        <f t="shared" si="68"/>
        <v>0</v>
      </c>
      <c r="BQ170" s="10">
        <f t="shared" si="68"/>
        <v>0</v>
      </c>
      <c r="BR170" s="10">
        <f t="shared" si="68"/>
        <v>0</v>
      </c>
      <c r="BS170" s="10">
        <f t="shared" si="67"/>
        <v>0</v>
      </c>
      <c r="BT170" s="10">
        <f t="shared" si="67"/>
        <v>0</v>
      </c>
      <c r="BU170" s="10">
        <f t="shared" si="67"/>
        <v>0</v>
      </c>
      <c r="BV170" s="10">
        <f t="shared" si="67"/>
        <v>0</v>
      </c>
      <c r="BW170" s="10">
        <f t="shared" si="67"/>
        <v>0</v>
      </c>
      <c r="BX170" s="10">
        <f t="shared" si="67"/>
        <v>0</v>
      </c>
      <c r="BY170" s="10">
        <f t="shared" si="67"/>
        <v>0</v>
      </c>
      <c r="BZ170" s="10">
        <f t="shared" si="67"/>
        <v>0</v>
      </c>
    </row>
    <row r="171" spans="1:78">
      <c r="A171">
        <f>Grades!A171</f>
        <v>0</v>
      </c>
      <c r="B171">
        <f>Grades!B171</f>
        <v>0</v>
      </c>
      <c r="C171">
        <f>Grades!C171</f>
        <v>0</v>
      </c>
      <c r="D171" s="9">
        <f t="shared" si="53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4"/>
        <v>0</v>
      </c>
      <c r="AC171" s="10">
        <f t="shared" si="55"/>
        <v>0</v>
      </c>
      <c r="AD171" s="10">
        <f t="shared" si="56"/>
        <v>0</v>
      </c>
      <c r="AE171" s="10">
        <f t="shared" si="57"/>
        <v>0</v>
      </c>
      <c r="AF171" s="10">
        <f t="shared" si="58"/>
        <v>0</v>
      </c>
      <c r="AG171" s="10">
        <f t="shared" si="59"/>
        <v>0</v>
      </c>
      <c r="AH171" s="10">
        <f t="shared" si="60"/>
        <v>0</v>
      </c>
      <c r="AI171" s="10">
        <f t="shared" si="61"/>
        <v>0</v>
      </c>
      <c r="AJ171" s="10">
        <f t="shared" si="62"/>
        <v>0</v>
      </c>
      <c r="AK171" s="10">
        <f t="shared" si="63"/>
        <v>0</v>
      </c>
      <c r="AL171" s="10">
        <f t="shared" si="64"/>
        <v>0</v>
      </c>
      <c r="AM171" s="10">
        <f t="shared" si="65"/>
        <v>0</v>
      </c>
      <c r="BC171" s="10">
        <f t="shared" si="68"/>
        <v>0</v>
      </c>
      <c r="BD171" s="10">
        <f t="shared" si="68"/>
        <v>0</v>
      </c>
      <c r="BE171" s="10">
        <f t="shared" si="68"/>
        <v>0</v>
      </c>
      <c r="BF171" s="10">
        <f t="shared" si="68"/>
        <v>0</v>
      </c>
      <c r="BG171" s="10">
        <f t="shared" si="68"/>
        <v>0</v>
      </c>
      <c r="BH171" s="10">
        <f t="shared" si="68"/>
        <v>0</v>
      </c>
      <c r="BI171" s="10">
        <f t="shared" si="68"/>
        <v>0</v>
      </c>
      <c r="BJ171" s="10">
        <f t="shared" si="68"/>
        <v>0</v>
      </c>
      <c r="BK171" s="10">
        <f t="shared" si="68"/>
        <v>0</v>
      </c>
      <c r="BL171" s="10">
        <f t="shared" si="68"/>
        <v>0</v>
      </c>
      <c r="BM171" s="10">
        <f t="shared" si="68"/>
        <v>0</v>
      </c>
      <c r="BN171" s="10">
        <f t="shared" si="68"/>
        <v>0</v>
      </c>
      <c r="BO171" s="10">
        <f t="shared" si="68"/>
        <v>0</v>
      </c>
      <c r="BP171" s="10">
        <f t="shared" si="68"/>
        <v>0</v>
      </c>
      <c r="BQ171" s="10">
        <f t="shared" si="68"/>
        <v>0</v>
      </c>
      <c r="BR171" s="10">
        <f t="shared" ref="BR171:BZ186" si="69">IF(BR$7&gt;0,SUMIF($E$8:$Z$8,BR$6,$E171:$Z171)/BR$7,0)</f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69"/>
        <v>0</v>
      </c>
      <c r="BX171" s="10">
        <f t="shared" si="69"/>
        <v>0</v>
      </c>
      <c r="BY171" s="10">
        <f t="shared" si="69"/>
        <v>0</v>
      </c>
      <c r="BZ171" s="10">
        <f t="shared" si="69"/>
        <v>0</v>
      </c>
    </row>
    <row r="172" spans="1:78">
      <c r="A172">
        <f>Grades!A172</f>
        <v>0</v>
      </c>
      <c r="B172">
        <f>Grades!B172</f>
        <v>0</v>
      </c>
      <c r="C172">
        <f>Grades!C172</f>
        <v>0</v>
      </c>
      <c r="D172" s="9">
        <f t="shared" si="53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4"/>
        <v>0</v>
      </c>
      <c r="AC172" s="10">
        <f t="shared" si="55"/>
        <v>0</v>
      </c>
      <c r="AD172" s="10">
        <f t="shared" si="56"/>
        <v>0</v>
      </c>
      <c r="AE172" s="10">
        <f t="shared" si="57"/>
        <v>0</v>
      </c>
      <c r="AF172" s="10">
        <f t="shared" si="58"/>
        <v>0</v>
      </c>
      <c r="AG172" s="10">
        <f t="shared" si="59"/>
        <v>0</v>
      </c>
      <c r="AH172" s="10">
        <f t="shared" si="60"/>
        <v>0</v>
      </c>
      <c r="AI172" s="10">
        <f t="shared" si="61"/>
        <v>0</v>
      </c>
      <c r="AJ172" s="10">
        <f t="shared" si="62"/>
        <v>0</v>
      </c>
      <c r="AK172" s="10">
        <f t="shared" si="63"/>
        <v>0</v>
      </c>
      <c r="AL172" s="10">
        <f t="shared" si="64"/>
        <v>0</v>
      </c>
      <c r="AM172" s="10">
        <f t="shared" si="65"/>
        <v>0</v>
      </c>
      <c r="BC172" s="10">
        <f t="shared" ref="BC172:BR187" si="70">IF(BC$7&gt;0,SUMIF($E$8:$Z$8,BC$6,$E172:$Z172)/BC$7,0)</f>
        <v>0</v>
      </c>
      <c r="BD172" s="10">
        <f t="shared" si="70"/>
        <v>0</v>
      </c>
      <c r="BE172" s="10">
        <f t="shared" si="70"/>
        <v>0</v>
      </c>
      <c r="BF172" s="10">
        <f t="shared" si="70"/>
        <v>0</v>
      </c>
      <c r="BG172" s="10">
        <f t="shared" si="70"/>
        <v>0</v>
      </c>
      <c r="BH172" s="10">
        <f t="shared" si="70"/>
        <v>0</v>
      </c>
      <c r="BI172" s="10">
        <f t="shared" si="70"/>
        <v>0</v>
      </c>
      <c r="BJ172" s="10">
        <f t="shared" si="70"/>
        <v>0</v>
      </c>
      <c r="BK172" s="10">
        <f t="shared" si="70"/>
        <v>0</v>
      </c>
      <c r="BL172" s="10">
        <f t="shared" si="70"/>
        <v>0</v>
      </c>
      <c r="BM172" s="10">
        <f t="shared" si="70"/>
        <v>0</v>
      </c>
      <c r="BN172" s="10">
        <f t="shared" si="70"/>
        <v>0</v>
      </c>
      <c r="BO172" s="10">
        <f t="shared" si="70"/>
        <v>0</v>
      </c>
      <c r="BP172" s="10">
        <f t="shared" si="70"/>
        <v>0</v>
      </c>
      <c r="BQ172" s="10">
        <f t="shared" si="70"/>
        <v>0</v>
      </c>
      <c r="BR172" s="10">
        <f t="shared" si="70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69"/>
        <v>0</v>
      </c>
      <c r="BX172" s="10">
        <f t="shared" si="69"/>
        <v>0</v>
      </c>
      <c r="BY172" s="10">
        <f t="shared" si="69"/>
        <v>0</v>
      </c>
      <c r="BZ172" s="10">
        <f t="shared" si="69"/>
        <v>0</v>
      </c>
    </row>
    <row r="173" spans="1:78">
      <c r="A173">
        <f>Grades!A173</f>
        <v>0</v>
      </c>
      <c r="B173">
        <f>Grades!B173</f>
        <v>0</v>
      </c>
      <c r="C173">
        <f>Grades!C173</f>
        <v>0</v>
      </c>
      <c r="D173" s="9">
        <f t="shared" si="53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4"/>
        <v>0</v>
      </c>
      <c r="AC173" s="10">
        <f t="shared" si="55"/>
        <v>0</v>
      </c>
      <c r="AD173" s="10">
        <f t="shared" si="56"/>
        <v>0</v>
      </c>
      <c r="AE173" s="10">
        <f t="shared" si="57"/>
        <v>0</v>
      </c>
      <c r="AF173" s="10">
        <f t="shared" si="58"/>
        <v>0</v>
      </c>
      <c r="AG173" s="10">
        <f t="shared" si="59"/>
        <v>0</v>
      </c>
      <c r="AH173" s="10">
        <f t="shared" si="60"/>
        <v>0</v>
      </c>
      <c r="AI173" s="10">
        <f t="shared" si="61"/>
        <v>0</v>
      </c>
      <c r="AJ173" s="10">
        <f t="shared" si="62"/>
        <v>0</v>
      </c>
      <c r="AK173" s="10">
        <f t="shared" si="63"/>
        <v>0</v>
      </c>
      <c r="AL173" s="10">
        <f t="shared" si="64"/>
        <v>0</v>
      </c>
      <c r="AM173" s="10">
        <f t="shared" si="65"/>
        <v>0</v>
      </c>
      <c r="BC173" s="10">
        <f t="shared" si="70"/>
        <v>0</v>
      </c>
      <c r="BD173" s="10">
        <f t="shared" si="70"/>
        <v>0</v>
      </c>
      <c r="BE173" s="10">
        <f t="shared" si="70"/>
        <v>0</v>
      </c>
      <c r="BF173" s="10">
        <f t="shared" si="70"/>
        <v>0</v>
      </c>
      <c r="BG173" s="10">
        <f t="shared" si="70"/>
        <v>0</v>
      </c>
      <c r="BH173" s="10">
        <f t="shared" si="70"/>
        <v>0</v>
      </c>
      <c r="BI173" s="10">
        <f t="shared" si="70"/>
        <v>0</v>
      </c>
      <c r="BJ173" s="10">
        <f t="shared" si="70"/>
        <v>0</v>
      </c>
      <c r="BK173" s="10">
        <f t="shared" si="70"/>
        <v>0</v>
      </c>
      <c r="BL173" s="10">
        <f t="shared" si="70"/>
        <v>0</v>
      </c>
      <c r="BM173" s="10">
        <f t="shared" si="70"/>
        <v>0</v>
      </c>
      <c r="BN173" s="10">
        <f t="shared" si="70"/>
        <v>0</v>
      </c>
      <c r="BO173" s="10">
        <f t="shared" si="70"/>
        <v>0</v>
      </c>
      <c r="BP173" s="10">
        <f t="shared" si="70"/>
        <v>0</v>
      </c>
      <c r="BQ173" s="10">
        <f t="shared" si="70"/>
        <v>0</v>
      </c>
      <c r="BR173" s="10">
        <f t="shared" si="70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69"/>
        <v>0</v>
      </c>
      <c r="BX173" s="10">
        <f t="shared" si="69"/>
        <v>0</v>
      </c>
      <c r="BY173" s="10">
        <f t="shared" si="69"/>
        <v>0</v>
      </c>
      <c r="BZ173" s="10">
        <f t="shared" si="69"/>
        <v>0</v>
      </c>
    </row>
    <row r="174" spans="1:78">
      <c r="A174">
        <f>Grades!A174</f>
        <v>0</v>
      </c>
      <c r="B174">
        <f>Grades!B174</f>
        <v>0</v>
      </c>
      <c r="C174">
        <f>Grades!C174</f>
        <v>0</v>
      </c>
      <c r="D174" s="9">
        <f t="shared" si="53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4"/>
        <v>0</v>
      </c>
      <c r="AC174" s="10">
        <f t="shared" si="55"/>
        <v>0</v>
      </c>
      <c r="AD174" s="10">
        <f t="shared" si="56"/>
        <v>0</v>
      </c>
      <c r="AE174" s="10">
        <f t="shared" si="57"/>
        <v>0</v>
      </c>
      <c r="AF174" s="10">
        <f t="shared" si="58"/>
        <v>0</v>
      </c>
      <c r="AG174" s="10">
        <f t="shared" si="59"/>
        <v>0</v>
      </c>
      <c r="AH174" s="10">
        <f t="shared" si="60"/>
        <v>0</v>
      </c>
      <c r="AI174" s="10">
        <f t="shared" si="61"/>
        <v>0</v>
      </c>
      <c r="AJ174" s="10">
        <f t="shared" si="62"/>
        <v>0</v>
      </c>
      <c r="AK174" s="10">
        <f t="shared" si="63"/>
        <v>0</v>
      </c>
      <c r="AL174" s="10">
        <f t="shared" si="64"/>
        <v>0</v>
      </c>
      <c r="AM174" s="10">
        <f t="shared" si="65"/>
        <v>0</v>
      </c>
      <c r="BC174" s="10">
        <f t="shared" si="70"/>
        <v>0</v>
      </c>
      <c r="BD174" s="10">
        <f t="shared" si="70"/>
        <v>0</v>
      </c>
      <c r="BE174" s="10">
        <f t="shared" si="70"/>
        <v>0</v>
      </c>
      <c r="BF174" s="10">
        <f t="shared" si="70"/>
        <v>0</v>
      </c>
      <c r="BG174" s="10">
        <f t="shared" si="70"/>
        <v>0</v>
      </c>
      <c r="BH174" s="10">
        <f t="shared" si="70"/>
        <v>0</v>
      </c>
      <c r="BI174" s="10">
        <f t="shared" si="70"/>
        <v>0</v>
      </c>
      <c r="BJ174" s="10">
        <f t="shared" si="70"/>
        <v>0</v>
      </c>
      <c r="BK174" s="10">
        <f t="shared" si="70"/>
        <v>0</v>
      </c>
      <c r="BL174" s="10">
        <f t="shared" si="70"/>
        <v>0</v>
      </c>
      <c r="BM174" s="10">
        <f t="shared" si="70"/>
        <v>0</v>
      </c>
      <c r="BN174" s="10">
        <f t="shared" si="70"/>
        <v>0</v>
      </c>
      <c r="BO174" s="10">
        <f t="shared" si="70"/>
        <v>0</v>
      </c>
      <c r="BP174" s="10">
        <f t="shared" si="70"/>
        <v>0</v>
      </c>
      <c r="BQ174" s="10">
        <f t="shared" si="70"/>
        <v>0</v>
      </c>
      <c r="BR174" s="10">
        <f t="shared" si="70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69"/>
        <v>0</v>
      </c>
      <c r="BX174" s="10">
        <f t="shared" si="69"/>
        <v>0</v>
      </c>
      <c r="BY174" s="10">
        <f t="shared" si="69"/>
        <v>0</v>
      </c>
      <c r="BZ174" s="10">
        <f t="shared" si="69"/>
        <v>0</v>
      </c>
    </row>
    <row r="175" spans="1:78">
      <c r="A175">
        <f>Grades!A175</f>
        <v>0</v>
      </c>
      <c r="B175">
        <f>Grades!B175</f>
        <v>0</v>
      </c>
      <c r="C175">
        <f>Grades!C175</f>
        <v>0</v>
      </c>
      <c r="D175" s="9">
        <f t="shared" si="53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4"/>
        <v>0</v>
      </c>
      <c r="AC175" s="10">
        <f t="shared" si="55"/>
        <v>0</v>
      </c>
      <c r="AD175" s="10">
        <f t="shared" si="56"/>
        <v>0</v>
      </c>
      <c r="AE175" s="10">
        <f t="shared" si="57"/>
        <v>0</v>
      </c>
      <c r="AF175" s="10">
        <f t="shared" si="58"/>
        <v>0</v>
      </c>
      <c r="AG175" s="10">
        <f t="shared" si="59"/>
        <v>0</v>
      </c>
      <c r="AH175" s="10">
        <f t="shared" si="60"/>
        <v>0</v>
      </c>
      <c r="AI175" s="10">
        <f t="shared" si="61"/>
        <v>0</v>
      </c>
      <c r="AJ175" s="10">
        <f t="shared" si="62"/>
        <v>0</v>
      </c>
      <c r="AK175" s="10">
        <f t="shared" si="63"/>
        <v>0</v>
      </c>
      <c r="AL175" s="10">
        <f t="shared" si="64"/>
        <v>0</v>
      </c>
      <c r="AM175" s="10">
        <f t="shared" si="65"/>
        <v>0</v>
      </c>
      <c r="BC175" s="10">
        <f t="shared" si="70"/>
        <v>0</v>
      </c>
      <c r="BD175" s="10">
        <f t="shared" si="70"/>
        <v>0</v>
      </c>
      <c r="BE175" s="10">
        <f t="shared" si="70"/>
        <v>0</v>
      </c>
      <c r="BF175" s="10">
        <f t="shared" si="70"/>
        <v>0</v>
      </c>
      <c r="BG175" s="10">
        <f t="shared" si="70"/>
        <v>0</v>
      </c>
      <c r="BH175" s="10">
        <f t="shared" si="70"/>
        <v>0</v>
      </c>
      <c r="BI175" s="10">
        <f t="shared" si="70"/>
        <v>0</v>
      </c>
      <c r="BJ175" s="10">
        <f t="shared" si="70"/>
        <v>0</v>
      </c>
      <c r="BK175" s="10">
        <f t="shared" si="70"/>
        <v>0</v>
      </c>
      <c r="BL175" s="10">
        <f t="shared" si="70"/>
        <v>0</v>
      </c>
      <c r="BM175" s="10">
        <f t="shared" si="70"/>
        <v>0</v>
      </c>
      <c r="BN175" s="10">
        <f t="shared" si="70"/>
        <v>0</v>
      </c>
      <c r="BO175" s="10">
        <f t="shared" si="70"/>
        <v>0</v>
      </c>
      <c r="BP175" s="10">
        <f t="shared" si="70"/>
        <v>0</v>
      </c>
      <c r="BQ175" s="10">
        <f t="shared" si="70"/>
        <v>0</v>
      </c>
      <c r="BR175" s="10">
        <f t="shared" si="70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69"/>
        <v>0</v>
      </c>
      <c r="BX175" s="10">
        <f t="shared" si="69"/>
        <v>0</v>
      </c>
      <c r="BY175" s="10">
        <f t="shared" si="69"/>
        <v>0</v>
      </c>
      <c r="BZ175" s="10">
        <f t="shared" si="69"/>
        <v>0</v>
      </c>
    </row>
    <row r="176" spans="1:78">
      <c r="A176">
        <f>Grades!A176</f>
        <v>0</v>
      </c>
      <c r="B176">
        <f>Grades!B176</f>
        <v>0</v>
      </c>
      <c r="C176">
        <f>Grades!C176</f>
        <v>0</v>
      </c>
      <c r="D176" s="9">
        <f t="shared" si="53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4"/>
        <v>0</v>
      </c>
      <c r="AC176" s="10">
        <f t="shared" si="55"/>
        <v>0</v>
      </c>
      <c r="AD176" s="10">
        <f t="shared" si="56"/>
        <v>0</v>
      </c>
      <c r="AE176" s="10">
        <f t="shared" si="57"/>
        <v>0</v>
      </c>
      <c r="AF176" s="10">
        <f t="shared" si="58"/>
        <v>0</v>
      </c>
      <c r="AG176" s="10">
        <f t="shared" si="59"/>
        <v>0</v>
      </c>
      <c r="AH176" s="10">
        <f t="shared" si="60"/>
        <v>0</v>
      </c>
      <c r="AI176" s="10">
        <f t="shared" si="61"/>
        <v>0</v>
      </c>
      <c r="AJ176" s="10">
        <f t="shared" si="62"/>
        <v>0</v>
      </c>
      <c r="AK176" s="10">
        <f t="shared" si="63"/>
        <v>0</v>
      </c>
      <c r="AL176" s="10">
        <f t="shared" si="64"/>
        <v>0</v>
      </c>
      <c r="AM176" s="10">
        <f t="shared" si="65"/>
        <v>0</v>
      </c>
      <c r="BC176" s="10">
        <f t="shared" si="70"/>
        <v>0</v>
      </c>
      <c r="BD176" s="10">
        <f t="shared" si="70"/>
        <v>0</v>
      </c>
      <c r="BE176" s="10">
        <f t="shared" si="70"/>
        <v>0</v>
      </c>
      <c r="BF176" s="10">
        <f t="shared" si="70"/>
        <v>0</v>
      </c>
      <c r="BG176" s="10">
        <f t="shared" si="70"/>
        <v>0</v>
      </c>
      <c r="BH176" s="10">
        <f t="shared" si="70"/>
        <v>0</v>
      </c>
      <c r="BI176" s="10">
        <f t="shared" si="70"/>
        <v>0</v>
      </c>
      <c r="BJ176" s="10">
        <f t="shared" si="70"/>
        <v>0</v>
      </c>
      <c r="BK176" s="10">
        <f t="shared" si="70"/>
        <v>0</v>
      </c>
      <c r="BL176" s="10">
        <f t="shared" si="70"/>
        <v>0</v>
      </c>
      <c r="BM176" s="10">
        <f t="shared" si="70"/>
        <v>0</v>
      </c>
      <c r="BN176" s="10">
        <f t="shared" si="70"/>
        <v>0</v>
      </c>
      <c r="BO176" s="10">
        <f t="shared" si="70"/>
        <v>0</v>
      </c>
      <c r="BP176" s="10">
        <f t="shared" si="70"/>
        <v>0</v>
      </c>
      <c r="BQ176" s="10">
        <f t="shared" si="70"/>
        <v>0</v>
      </c>
      <c r="BR176" s="10">
        <f t="shared" si="70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69"/>
        <v>0</v>
      </c>
      <c r="BX176" s="10">
        <f t="shared" si="69"/>
        <v>0</v>
      </c>
      <c r="BY176" s="10">
        <f t="shared" si="69"/>
        <v>0</v>
      </c>
      <c r="BZ176" s="10">
        <f t="shared" si="69"/>
        <v>0</v>
      </c>
    </row>
    <row r="177" spans="1:78">
      <c r="A177">
        <f>Grades!A177</f>
        <v>0</v>
      </c>
      <c r="B177">
        <f>Grades!B177</f>
        <v>0</v>
      </c>
      <c r="C177">
        <f>Grades!C177</f>
        <v>0</v>
      </c>
      <c r="D177" s="9">
        <f t="shared" si="53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4"/>
        <v>0</v>
      </c>
      <c r="AC177" s="10">
        <f t="shared" si="55"/>
        <v>0</v>
      </c>
      <c r="AD177" s="10">
        <f t="shared" si="56"/>
        <v>0</v>
      </c>
      <c r="AE177" s="10">
        <f t="shared" si="57"/>
        <v>0</v>
      </c>
      <c r="AF177" s="10">
        <f t="shared" si="58"/>
        <v>0</v>
      </c>
      <c r="AG177" s="10">
        <f t="shared" si="59"/>
        <v>0</v>
      </c>
      <c r="AH177" s="10">
        <f t="shared" si="60"/>
        <v>0</v>
      </c>
      <c r="AI177" s="10">
        <f t="shared" si="61"/>
        <v>0</v>
      </c>
      <c r="AJ177" s="10">
        <f t="shared" si="62"/>
        <v>0</v>
      </c>
      <c r="AK177" s="10">
        <f t="shared" si="63"/>
        <v>0</v>
      </c>
      <c r="AL177" s="10">
        <f t="shared" si="64"/>
        <v>0</v>
      </c>
      <c r="AM177" s="10">
        <f t="shared" si="65"/>
        <v>0</v>
      </c>
      <c r="BC177" s="10">
        <f t="shared" si="70"/>
        <v>0</v>
      </c>
      <c r="BD177" s="10">
        <f t="shared" si="70"/>
        <v>0</v>
      </c>
      <c r="BE177" s="10">
        <f t="shared" si="70"/>
        <v>0</v>
      </c>
      <c r="BF177" s="10">
        <f t="shared" si="70"/>
        <v>0</v>
      </c>
      <c r="BG177" s="10">
        <f t="shared" si="70"/>
        <v>0</v>
      </c>
      <c r="BH177" s="10">
        <f t="shared" si="70"/>
        <v>0</v>
      </c>
      <c r="BI177" s="10">
        <f t="shared" si="70"/>
        <v>0</v>
      </c>
      <c r="BJ177" s="10">
        <f t="shared" si="70"/>
        <v>0</v>
      </c>
      <c r="BK177" s="10">
        <f t="shared" si="70"/>
        <v>0</v>
      </c>
      <c r="BL177" s="10">
        <f t="shared" si="70"/>
        <v>0</v>
      </c>
      <c r="BM177" s="10">
        <f t="shared" si="70"/>
        <v>0</v>
      </c>
      <c r="BN177" s="10">
        <f t="shared" si="70"/>
        <v>0</v>
      </c>
      <c r="BO177" s="10">
        <f t="shared" si="70"/>
        <v>0</v>
      </c>
      <c r="BP177" s="10">
        <f t="shared" si="70"/>
        <v>0</v>
      </c>
      <c r="BQ177" s="10">
        <f t="shared" si="70"/>
        <v>0</v>
      </c>
      <c r="BR177" s="10">
        <f t="shared" si="70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69"/>
        <v>0</v>
      </c>
      <c r="BX177" s="10">
        <f t="shared" si="69"/>
        <v>0</v>
      </c>
      <c r="BY177" s="10">
        <f t="shared" si="69"/>
        <v>0</v>
      </c>
      <c r="BZ177" s="10">
        <f t="shared" si="69"/>
        <v>0</v>
      </c>
    </row>
    <row r="178" spans="1:78">
      <c r="A178">
        <f>Grades!A178</f>
        <v>0</v>
      </c>
      <c r="B178">
        <f>Grades!B178</f>
        <v>0</v>
      </c>
      <c r="C178">
        <f>Grades!C178</f>
        <v>0</v>
      </c>
      <c r="D178" s="9">
        <f t="shared" si="53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4"/>
        <v>0</v>
      </c>
      <c r="AC178" s="10">
        <f t="shared" si="55"/>
        <v>0</v>
      </c>
      <c r="AD178" s="10">
        <f t="shared" si="56"/>
        <v>0</v>
      </c>
      <c r="AE178" s="10">
        <f t="shared" si="57"/>
        <v>0</v>
      </c>
      <c r="AF178" s="10">
        <f t="shared" si="58"/>
        <v>0</v>
      </c>
      <c r="AG178" s="10">
        <f t="shared" si="59"/>
        <v>0</v>
      </c>
      <c r="AH178" s="10">
        <f t="shared" si="60"/>
        <v>0</v>
      </c>
      <c r="AI178" s="10">
        <f t="shared" si="61"/>
        <v>0</v>
      </c>
      <c r="AJ178" s="10">
        <f t="shared" si="62"/>
        <v>0</v>
      </c>
      <c r="AK178" s="10">
        <f t="shared" si="63"/>
        <v>0</v>
      </c>
      <c r="AL178" s="10">
        <f t="shared" si="64"/>
        <v>0</v>
      </c>
      <c r="AM178" s="10">
        <f t="shared" si="65"/>
        <v>0</v>
      </c>
      <c r="BC178" s="10">
        <f t="shared" si="70"/>
        <v>0</v>
      </c>
      <c r="BD178" s="10">
        <f t="shared" si="70"/>
        <v>0</v>
      </c>
      <c r="BE178" s="10">
        <f t="shared" si="70"/>
        <v>0</v>
      </c>
      <c r="BF178" s="10">
        <f t="shared" si="70"/>
        <v>0</v>
      </c>
      <c r="BG178" s="10">
        <f t="shared" si="70"/>
        <v>0</v>
      </c>
      <c r="BH178" s="10">
        <f t="shared" si="70"/>
        <v>0</v>
      </c>
      <c r="BI178" s="10">
        <f t="shared" si="70"/>
        <v>0</v>
      </c>
      <c r="BJ178" s="10">
        <f t="shared" si="70"/>
        <v>0</v>
      </c>
      <c r="BK178" s="10">
        <f t="shared" si="70"/>
        <v>0</v>
      </c>
      <c r="BL178" s="10">
        <f t="shared" si="70"/>
        <v>0</v>
      </c>
      <c r="BM178" s="10">
        <f t="shared" si="70"/>
        <v>0</v>
      </c>
      <c r="BN178" s="10">
        <f t="shared" si="70"/>
        <v>0</v>
      </c>
      <c r="BO178" s="10">
        <f t="shared" si="70"/>
        <v>0</v>
      </c>
      <c r="BP178" s="10">
        <f t="shared" si="70"/>
        <v>0</v>
      </c>
      <c r="BQ178" s="10">
        <f t="shared" si="70"/>
        <v>0</v>
      </c>
      <c r="BR178" s="10">
        <f t="shared" si="70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69"/>
        <v>0</v>
      </c>
      <c r="BX178" s="10">
        <f t="shared" si="69"/>
        <v>0</v>
      </c>
      <c r="BY178" s="10">
        <f t="shared" si="69"/>
        <v>0</v>
      </c>
      <c r="BZ178" s="10">
        <f t="shared" si="69"/>
        <v>0</v>
      </c>
    </row>
    <row r="179" spans="1:78">
      <c r="A179">
        <f>Grades!A179</f>
        <v>0</v>
      </c>
      <c r="B179">
        <f>Grades!B179</f>
        <v>0</v>
      </c>
      <c r="C179">
        <f>Grades!C179</f>
        <v>0</v>
      </c>
      <c r="D179" s="9">
        <f t="shared" si="53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4"/>
        <v>0</v>
      </c>
      <c r="AC179" s="10">
        <f t="shared" si="55"/>
        <v>0</v>
      </c>
      <c r="AD179" s="10">
        <f t="shared" si="56"/>
        <v>0</v>
      </c>
      <c r="AE179" s="10">
        <f t="shared" si="57"/>
        <v>0</v>
      </c>
      <c r="AF179" s="10">
        <f t="shared" si="58"/>
        <v>0</v>
      </c>
      <c r="AG179" s="10">
        <f t="shared" si="59"/>
        <v>0</v>
      </c>
      <c r="AH179" s="10">
        <f t="shared" si="60"/>
        <v>0</v>
      </c>
      <c r="AI179" s="10">
        <f t="shared" si="61"/>
        <v>0</v>
      </c>
      <c r="AJ179" s="10">
        <f t="shared" si="62"/>
        <v>0</v>
      </c>
      <c r="AK179" s="10">
        <f t="shared" si="63"/>
        <v>0</v>
      </c>
      <c r="AL179" s="10">
        <f t="shared" si="64"/>
        <v>0</v>
      </c>
      <c r="AM179" s="10">
        <f t="shared" si="65"/>
        <v>0</v>
      </c>
      <c r="BC179" s="10">
        <f t="shared" si="70"/>
        <v>0</v>
      </c>
      <c r="BD179" s="10">
        <f t="shared" si="70"/>
        <v>0</v>
      </c>
      <c r="BE179" s="10">
        <f t="shared" si="70"/>
        <v>0</v>
      </c>
      <c r="BF179" s="10">
        <f t="shared" si="70"/>
        <v>0</v>
      </c>
      <c r="BG179" s="10">
        <f t="shared" si="70"/>
        <v>0</v>
      </c>
      <c r="BH179" s="10">
        <f t="shared" si="70"/>
        <v>0</v>
      </c>
      <c r="BI179" s="10">
        <f t="shared" si="70"/>
        <v>0</v>
      </c>
      <c r="BJ179" s="10">
        <f t="shared" si="70"/>
        <v>0</v>
      </c>
      <c r="BK179" s="10">
        <f t="shared" si="70"/>
        <v>0</v>
      </c>
      <c r="BL179" s="10">
        <f t="shared" si="70"/>
        <v>0</v>
      </c>
      <c r="BM179" s="10">
        <f t="shared" si="70"/>
        <v>0</v>
      </c>
      <c r="BN179" s="10">
        <f t="shared" si="70"/>
        <v>0</v>
      </c>
      <c r="BO179" s="10">
        <f t="shared" si="70"/>
        <v>0</v>
      </c>
      <c r="BP179" s="10">
        <f t="shared" si="70"/>
        <v>0</v>
      </c>
      <c r="BQ179" s="10">
        <f t="shared" si="70"/>
        <v>0</v>
      </c>
      <c r="BR179" s="10">
        <f t="shared" si="70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69"/>
        <v>0</v>
      </c>
      <c r="BX179" s="10">
        <f t="shared" si="69"/>
        <v>0</v>
      </c>
      <c r="BY179" s="10">
        <f t="shared" si="69"/>
        <v>0</v>
      </c>
      <c r="BZ179" s="10">
        <f t="shared" si="69"/>
        <v>0</v>
      </c>
    </row>
    <row r="180" spans="1:78">
      <c r="A180">
        <f>Grades!A180</f>
        <v>0</v>
      </c>
      <c r="B180">
        <f>Grades!B180</f>
        <v>0</v>
      </c>
      <c r="C180">
        <f>Grades!C180</f>
        <v>0</v>
      </c>
      <c r="D180" s="9">
        <f t="shared" si="53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4"/>
        <v>0</v>
      </c>
      <c r="AC180" s="10">
        <f t="shared" si="55"/>
        <v>0</v>
      </c>
      <c r="AD180" s="10">
        <f t="shared" si="56"/>
        <v>0</v>
      </c>
      <c r="AE180" s="10">
        <f t="shared" si="57"/>
        <v>0</v>
      </c>
      <c r="AF180" s="10">
        <f t="shared" si="58"/>
        <v>0</v>
      </c>
      <c r="AG180" s="10">
        <f t="shared" si="59"/>
        <v>0</v>
      </c>
      <c r="AH180" s="10">
        <f t="shared" si="60"/>
        <v>0</v>
      </c>
      <c r="AI180" s="10">
        <f t="shared" si="61"/>
        <v>0</v>
      </c>
      <c r="AJ180" s="10">
        <f t="shared" si="62"/>
        <v>0</v>
      </c>
      <c r="AK180" s="10">
        <f t="shared" si="63"/>
        <v>0</v>
      </c>
      <c r="AL180" s="10">
        <f t="shared" si="64"/>
        <v>0</v>
      </c>
      <c r="AM180" s="10">
        <f t="shared" si="65"/>
        <v>0</v>
      </c>
      <c r="BC180" s="10">
        <f t="shared" si="70"/>
        <v>0</v>
      </c>
      <c r="BD180" s="10">
        <f t="shared" si="70"/>
        <v>0</v>
      </c>
      <c r="BE180" s="10">
        <f t="shared" si="70"/>
        <v>0</v>
      </c>
      <c r="BF180" s="10">
        <f t="shared" si="70"/>
        <v>0</v>
      </c>
      <c r="BG180" s="10">
        <f t="shared" si="70"/>
        <v>0</v>
      </c>
      <c r="BH180" s="10">
        <f t="shared" si="70"/>
        <v>0</v>
      </c>
      <c r="BI180" s="10">
        <f t="shared" si="70"/>
        <v>0</v>
      </c>
      <c r="BJ180" s="10">
        <f t="shared" si="70"/>
        <v>0</v>
      </c>
      <c r="BK180" s="10">
        <f t="shared" si="70"/>
        <v>0</v>
      </c>
      <c r="BL180" s="10">
        <f t="shared" si="70"/>
        <v>0</v>
      </c>
      <c r="BM180" s="10">
        <f t="shared" si="70"/>
        <v>0</v>
      </c>
      <c r="BN180" s="10">
        <f t="shared" si="70"/>
        <v>0</v>
      </c>
      <c r="BO180" s="10">
        <f t="shared" si="70"/>
        <v>0</v>
      </c>
      <c r="BP180" s="10">
        <f t="shared" si="70"/>
        <v>0</v>
      </c>
      <c r="BQ180" s="10">
        <f t="shared" si="70"/>
        <v>0</v>
      </c>
      <c r="BR180" s="10">
        <f t="shared" si="70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69"/>
        <v>0</v>
      </c>
      <c r="BX180" s="10">
        <f t="shared" si="69"/>
        <v>0</v>
      </c>
      <c r="BY180" s="10">
        <f t="shared" si="69"/>
        <v>0</v>
      </c>
      <c r="BZ180" s="10">
        <f t="shared" si="69"/>
        <v>0</v>
      </c>
    </row>
    <row r="181" spans="1:78">
      <c r="A181">
        <f>Grades!A181</f>
        <v>0</v>
      </c>
      <c r="B181">
        <f>Grades!B181</f>
        <v>0</v>
      </c>
      <c r="C181">
        <f>Grades!C181</f>
        <v>0</v>
      </c>
      <c r="D181" s="9">
        <f t="shared" si="53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4"/>
        <v>0</v>
      </c>
      <c r="AC181" s="10">
        <f t="shared" si="55"/>
        <v>0</v>
      </c>
      <c r="AD181" s="10">
        <f t="shared" si="56"/>
        <v>0</v>
      </c>
      <c r="AE181" s="10">
        <f t="shared" si="57"/>
        <v>0</v>
      </c>
      <c r="AF181" s="10">
        <f t="shared" si="58"/>
        <v>0</v>
      </c>
      <c r="AG181" s="10">
        <f t="shared" si="59"/>
        <v>0</v>
      </c>
      <c r="AH181" s="10">
        <f t="shared" si="60"/>
        <v>0</v>
      </c>
      <c r="AI181" s="10">
        <f t="shared" si="61"/>
        <v>0</v>
      </c>
      <c r="AJ181" s="10">
        <f t="shared" si="62"/>
        <v>0</v>
      </c>
      <c r="AK181" s="10">
        <f t="shared" si="63"/>
        <v>0</v>
      </c>
      <c r="AL181" s="10">
        <f t="shared" si="64"/>
        <v>0</v>
      </c>
      <c r="AM181" s="10">
        <f t="shared" si="65"/>
        <v>0</v>
      </c>
      <c r="BC181" s="10">
        <f t="shared" si="70"/>
        <v>0</v>
      </c>
      <c r="BD181" s="10">
        <f t="shared" si="70"/>
        <v>0</v>
      </c>
      <c r="BE181" s="10">
        <f t="shared" si="70"/>
        <v>0</v>
      </c>
      <c r="BF181" s="10">
        <f t="shared" si="70"/>
        <v>0</v>
      </c>
      <c r="BG181" s="10">
        <f t="shared" si="70"/>
        <v>0</v>
      </c>
      <c r="BH181" s="10">
        <f t="shared" si="70"/>
        <v>0</v>
      </c>
      <c r="BI181" s="10">
        <f t="shared" si="70"/>
        <v>0</v>
      </c>
      <c r="BJ181" s="10">
        <f t="shared" si="70"/>
        <v>0</v>
      </c>
      <c r="BK181" s="10">
        <f t="shared" si="70"/>
        <v>0</v>
      </c>
      <c r="BL181" s="10">
        <f t="shared" si="70"/>
        <v>0</v>
      </c>
      <c r="BM181" s="10">
        <f t="shared" si="70"/>
        <v>0</v>
      </c>
      <c r="BN181" s="10">
        <f t="shared" si="70"/>
        <v>0</v>
      </c>
      <c r="BO181" s="10">
        <f t="shared" si="70"/>
        <v>0</v>
      </c>
      <c r="BP181" s="10">
        <f t="shared" si="70"/>
        <v>0</v>
      </c>
      <c r="BQ181" s="10">
        <f t="shared" si="70"/>
        <v>0</v>
      </c>
      <c r="BR181" s="10">
        <f t="shared" si="70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69"/>
        <v>0</v>
      </c>
      <c r="BX181" s="10">
        <f t="shared" si="69"/>
        <v>0</v>
      </c>
      <c r="BY181" s="10">
        <f t="shared" si="69"/>
        <v>0</v>
      </c>
      <c r="BZ181" s="10">
        <f t="shared" si="69"/>
        <v>0</v>
      </c>
    </row>
    <row r="182" spans="1:78">
      <c r="A182">
        <f>Grades!A182</f>
        <v>0</v>
      </c>
      <c r="B182">
        <f>Grades!B182</f>
        <v>0</v>
      </c>
      <c r="C182">
        <f>Grades!C182</f>
        <v>0</v>
      </c>
      <c r="D182" s="9">
        <f t="shared" si="53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4"/>
        <v>0</v>
      </c>
      <c r="AC182" s="10">
        <f t="shared" si="55"/>
        <v>0</v>
      </c>
      <c r="AD182" s="10">
        <f t="shared" si="56"/>
        <v>0</v>
      </c>
      <c r="AE182" s="10">
        <f t="shared" si="57"/>
        <v>0</v>
      </c>
      <c r="AF182" s="10">
        <f t="shared" si="58"/>
        <v>0</v>
      </c>
      <c r="AG182" s="10">
        <f t="shared" si="59"/>
        <v>0</v>
      </c>
      <c r="AH182" s="10">
        <f t="shared" si="60"/>
        <v>0</v>
      </c>
      <c r="AI182" s="10">
        <f t="shared" si="61"/>
        <v>0</v>
      </c>
      <c r="AJ182" s="10">
        <f t="shared" si="62"/>
        <v>0</v>
      </c>
      <c r="AK182" s="10">
        <f t="shared" si="63"/>
        <v>0</v>
      </c>
      <c r="AL182" s="10">
        <f t="shared" si="64"/>
        <v>0</v>
      </c>
      <c r="AM182" s="10">
        <f t="shared" si="65"/>
        <v>0</v>
      </c>
      <c r="BC182" s="10">
        <f t="shared" si="70"/>
        <v>0</v>
      </c>
      <c r="BD182" s="10">
        <f t="shared" si="70"/>
        <v>0</v>
      </c>
      <c r="BE182" s="10">
        <f t="shared" si="70"/>
        <v>0</v>
      </c>
      <c r="BF182" s="10">
        <f t="shared" si="70"/>
        <v>0</v>
      </c>
      <c r="BG182" s="10">
        <f t="shared" si="70"/>
        <v>0</v>
      </c>
      <c r="BH182" s="10">
        <f t="shared" si="70"/>
        <v>0</v>
      </c>
      <c r="BI182" s="10">
        <f t="shared" si="70"/>
        <v>0</v>
      </c>
      <c r="BJ182" s="10">
        <f t="shared" si="70"/>
        <v>0</v>
      </c>
      <c r="BK182" s="10">
        <f t="shared" si="70"/>
        <v>0</v>
      </c>
      <c r="BL182" s="10">
        <f t="shared" si="70"/>
        <v>0</v>
      </c>
      <c r="BM182" s="10">
        <f t="shared" si="70"/>
        <v>0</v>
      </c>
      <c r="BN182" s="10">
        <f t="shared" si="70"/>
        <v>0</v>
      </c>
      <c r="BO182" s="10">
        <f t="shared" si="70"/>
        <v>0</v>
      </c>
      <c r="BP182" s="10">
        <f t="shared" si="70"/>
        <v>0</v>
      </c>
      <c r="BQ182" s="10">
        <f t="shared" si="70"/>
        <v>0</v>
      </c>
      <c r="BR182" s="10">
        <f t="shared" si="70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69"/>
        <v>0</v>
      </c>
      <c r="BX182" s="10">
        <f t="shared" si="69"/>
        <v>0</v>
      </c>
      <c r="BY182" s="10">
        <f t="shared" si="69"/>
        <v>0</v>
      </c>
      <c r="BZ182" s="10">
        <f t="shared" si="69"/>
        <v>0</v>
      </c>
    </row>
    <row r="183" spans="1:78">
      <c r="A183">
        <f>Grades!A183</f>
        <v>0</v>
      </c>
      <c r="B183">
        <f>Grades!B183</f>
        <v>0</v>
      </c>
      <c r="C183">
        <f>Grades!C183</f>
        <v>0</v>
      </c>
      <c r="D183" s="9">
        <f t="shared" si="53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4"/>
        <v>0</v>
      </c>
      <c r="AC183" s="10">
        <f t="shared" si="55"/>
        <v>0</v>
      </c>
      <c r="AD183" s="10">
        <f t="shared" si="56"/>
        <v>0</v>
      </c>
      <c r="AE183" s="10">
        <f t="shared" si="57"/>
        <v>0</v>
      </c>
      <c r="AF183" s="10">
        <f t="shared" si="58"/>
        <v>0</v>
      </c>
      <c r="AG183" s="10">
        <f t="shared" si="59"/>
        <v>0</v>
      </c>
      <c r="AH183" s="10">
        <f t="shared" si="60"/>
        <v>0</v>
      </c>
      <c r="AI183" s="10">
        <f t="shared" si="61"/>
        <v>0</v>
      </c>
      <c r="AJ183" s="10">
        <f t="shared" si="62"/>
        <v>0</v>
      </c>
      <c r="AK183" s="10">
        <f t="shared" si="63"/>
        <v>0</v>
      </c>
      <c r="AL183" s="10">
        <f t="shared" si="64"/>
        <v>0</v>
      </c>
      <c r="AM183" s="10">
        <f t="shared" si="65"/>
        <v>0</v>
      </c>
      <c r="BC183" s="10">
        <f t="shared" si="70"/>
        <v>0</v>
      </c>
      <c r="BD183" s="10">
        <f t="shared" si="70"/>
        <v>0</v>
      </c>
      <c r="BE183" s="10">
        <f t="shared" si="70"/>
        <v>0</v>
      </c>
      <c r="BF183" s="10">
        <f t="shared" si="70"/>
        <v>0</v>
      </c>
      <c r="BG183" s="10">
        <f t="shared" si="70"/>
        <v>0</v>
      </c>
      <c r="BH183" s="10">
        <f t="shared" si="70"/>
        <v>0</v>
      </c>
      <c r="BI183" s="10">
        <f t="shared" si="70"/>
        <v>0</v>
      </c>
      <c r="BJ183" s="10">
        <f t="shared" si="70"/>
        <v>0</v>
      </c>
      <c r="BK183" s="10">
        <f t="shared" si="70"/>
        <v>0</v>
      </c>
      <c r="BL183" s="10">
        <f t="shared" si="70"/>
        <v>0</v>
      </c>
      <c r="BM183" s="10">
        <f t="shared" si="70"/>
        <v>0</v>
      </c>
      <c r="BN183" s="10">
        <f t="shared" si="70"/>
        <v>0</v>
      </c>
      <c r="BO183" s="10">
        <f t="shared" si="70"/>
        <v>0</v>
      </c>
      <c r="BP183" s="10">
        <f t="shared" si="70"/>
        <v>0</v>
      </c>
      <c r="BQ183" s="10">
        <f t="shared" si="70"/>
        <v>0</v>
      </c>
      <c r="BR183" s="10">
        <f t="shared" si="70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69"/>
        <v>0</v>
      </c>
      <c r="BX183" s="10">
        <f t="shared" si="69"/>
        <v>0</v>
      </c>
      <c r="BY183" s="10">
        <f t="shared" si="69"/>
        <v>0</v>
      </c>
      <c r="BZ183" s="10">
        <f t="shared" si="69"/>
        <v>0</v>
      </c>
    </row>
    <row r="184" spans="1:78">
      <c r="A184">
        <f>Grades!A184</f>
        <v>0</v>
      </c>
      <c r="B184">
        <f>Grades!B184</f>
        <v>0</v>
      </c>
      <c r="C184">
        <f>Grades!C184</f>
        <v>0</v>
      </c>
      <c r="D184" s="9">
        <f t="shared" si="53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4"/>
        <v>0</v>
      </c>
      <c r="AC184" s="10">
        <f t="shared" si="55"/>
        <v>0</v>
      </c>
      <c r="AD184" s="10">
        <f t="shared" si="56"/>
        <v>0</v>
      </c>
      <c r="AE184" s="10">
        <f t="shared" si="57"/>
        <v>0</v>
      </c>
      <c r="AF184" s="10">
        <f t="shared" si="58"/>
        <v>0</v>
      </c>
      <c r="AG184" s="10">
        <f t="shared" si="59"/>
        <v>0</v>
      </c>
      <c r="AH184" s="10">
        <f t="shared" si="60"/>
        <v>0</v>
      </c>
      <c r="AI184" s="10">
        <f t="shared" si="61"/>
        <v>0</v>
      </c>
      <c r="AJ184" s="10">
        <f t="shared" si="62"/>
        <v>0</v>
      </c>
      <c r="AK184" s="10">
        <f t="shared" si="63"/>
        <v>0</v>
      </c>
      <c r="AL184" s="10">
        <f t="shared" si="64"/>
        <v>0</v>
      </c>
      <c r="AM184" s="10">
        <f t="shared" si="65"/>
        <v>0</v>
      </c>
      <c r="BC184" s="10">
        <f t="shared" si="70"/>
        <v>0</v>
      </c>
      <c r="BD184" s="10">
        <f t="shared" si="70"/>
        <v>0</v>
      </c>
      <c r="BE184" s="10">
        <f t="shared" si="70"/>
        <v>0</v>
      </c>
      <c r="BF184" s="10">
        <f t="shared" si="70"/>
        <v>0</v>
      </c>
      <c r="BG184" s="10">
        <f t="shared" si="70"/>
        <v>0</v>
      </c>
      <c r="BH184" s="10">
        <f t="shared" si="70"/>
        <v>0</v>
      </c>
      <c r="BI184" s="10">
        <f t="shared" si="70"/>
        <v>0</v>
      </c>
      <c r="BJ184" s="10">
        <f t="shared" si="70"/>
        <v>0</v>
      </c>
      <c r="BK184" s="10">
        <f t="shared" si="70"/>
        <v>0</v>
      </c>
      <c r="BL184" s="10">
        <f t="shared" si="70"/>
        <v>0</v>
      </c>
      <c r="BM184" s="10">
        <f t="shared" si="70"/>
        <v>0</v>
      </c>
      <c r="BN184" s="10">
        <f t="shared" si="70"/>
        <v>0</v>
      </c>
      <c r="BO184" s="10">
        <f t="shared" si="70"/>
        <v>0</v>
      </c>
      <c r="BP184" s="10">
        <f t="shared" si="70"/>
        <v>0</v>
      </c>
      <c r="BQ184" s="10">
        <f t="shared" si="70"/>
        <v>0</v>
      </c>
      <c r="BR184" s="10">
        <f t="shared" si="70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69"/>
        <v>0</v>
      </c>
      <c r="BX184" s="10">
        <f t="shared" si="69"/>
        <v>0</v>
      </c>
      <c r="BY184" s="10">
        <f t="shared" si="69"/>
        <v>0</v>
      </c>
      <c r="BZ184" s="10">
        <f t="shared" si="69"/>
        <v>0</v>
      </c>
    </row>
    <row r="185" spans="1:78">
      <c r="A185">
        <f>Grades!A185</f>
        <v>0</v>
      </c>
      <c r="B185">
        <f>Grades!B185</f>
        <v>0</v>
      </c>
      <c r="C185">
        <f>Grades!C185</f>
        <v>0</v>
      </c>
      <c r="D185" s="9">
        <f t="shared" si="53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4"/>
        <v>0</v>
      </c>
      <c r="AC185" s="10">
        <f t="shared" si="55"/>
        <v>0</v>
      </c>
      <c r="AD185" s="10">
        <f t="shared" si="56"/>
        <v>0</v>
      </c>
      <c r="AE185" s="10">
        <f t="shared" si="57"/>
        <v>0</v>
      </c>
      <c r="AF185" s="10">
        <f t="shared" si="58"/>
        <v>0</v>
      </c>
      <c r="AG185" s="10">
        <f t="shared" si="59"/>
        <v>0</v>
      </c>
      <c r="AH185" s="10">
        <f t="shared" si="60"/>
        <v>0</v>
      </c>
      <c r="AI185" s="10">
        <f t="shared" si="61"/>
        <v>0</v>
      </c>
      <c r="AJ185" s="10">
        <f t="shared" si="62"/>
        <v>0</v>
      </c>
      <c r="AK185" s="10">
        <f t="shared" si="63"/>
        <v>0</v>
      </c>
      <c r="AL185" s="10">
        <f t="shared" si="64"/>
        <v>0</v>
      </c>
      <c r="AM185" s="10">
        <f t="shared" si="65"/>
        <v>0</v>
      </c>
      <c r="BC185" s="10">
        <f t="shared" si="70"/>
        <v>0</v>
      </c>
      <c r="BD185" s="10">
        <f t="shared" si="70"/>
        <v>0</v>
      </c>
      <c r="BE185" s="10">
        <f t="shared" si="70"/>
        <v>0</v>
      </c>
      <c r="BF185" s="10">
        <f t="shared" si="70"/>
        <v>0</v>
      </c>
      <c r="BG185" s="10">
        <f t="shared" si="70"/>
        <v>0</v>
      </c>
      <c r="BH185" s="10">
        <f t="shared" si="70"/>
        <v>0</v>
      </c>
      <c r="BI185" s="10">
        <f t="shared" si="70"/>
        <v>0</v>
      </c>
      <c r="BJ185" s="10">
        <f t="shared" si="70"/>
        <v>0</v>
      </c>
      <c r="BK185" s="10">
        <f t="shared" si="70"/>
        <v>0</v>
      </c>
      <c r="BL185" s="10">
        <f t="shared" si="70"/>
        <v>0</v>
      </c>
      <c r="BM185" s="10">
        <f t="shared" si="70"/>
        <v>0</v>
      </c>
      <c r="BN185" s="10">
        <f t="shared" si="70"/>
        <v>0</v>
      </c>
      <c r="BO185" s="10">
        <f t="shared" si="70"/>
        <v>0</v>
      </c>
      <c r="BP185" s="10">
        <f t="shared" si="70"/>
        <v>0</v>
      </c>
      <c r="BQ185" s="10">
        <f t="shared" si="70"/>
        <v>0</v>
      </c>
      <c r="BR185" s="10">
        <f t="shared" si="70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69"/>
        <v>0</v>
      </c>
      <c r="BX185" s="10">
        <f t="shared" si="69"/>
        <v>0</v>
      </c>
      <c r="BY185" s="10">
        <f t="shared" si="69"/>
        <v>0</v>
      </c>
      <c r="BZ185" s="10">
        <f t="shared" si="69"/>
        <v>0</v>
      </c>
    </row>
    <row r="186" spans="1:78">
      <c r="A186">
        <f>Grades!A186</f>
        <v>0</v>
      </c>
      <c r="B186">
        <f>Grades!B186</f>
        <v>0</v>
      </c>
      <c r="C186">
        <f>Grades!C186</f>
        <v>0</v>
      </c>
      <c r="D186" s="9">
        <f t="shared" si="53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4"/>
        <v>0</v>
      </c>
      <c r="AC186" s="10">
        <f t="shared" si="55"/>
        <v>0</v>
      </c>
      <c r="AD186" s="10">
        <f t="shared" si="56"/>
        <v>0</v>
      </c>
      <c r="AE186" s="10">
        <f t="shared" si="57"/>
        <v>0</v>
      </c>
      <c r="AF186" s="10">
        <f t="shared" si="58"/>
        <v>0</v>
      </c>
      <c r="AG186" s="10">
        <f t="shared" si="59"/>
        <v>0</v>
      </c>
      <c r="AH186" s="10">
        <f t="shared" si="60"/>
        <v>0</v>
      </c>
      <c r="AI186" s="10">
        <f t="shared" si="61"/>
        <v>0</v>
      </c>
      <c r="AJ186" s="10">
        <f t="shared" si="62"/>
        <v>0</v>
      </c>
      <c r="AK186" s="10">
        <f t="shared" si="63"/>
        <v>0</v>
      </c>
      <c r="AL186" s="10">
        <f t="shared" si="64"/>
        <v>0</v>
      </c>
      <c r="AM186" s="10">
        <f t="shared" si="65"/>
        <v>0</v>
      </c>
      <c r="BC186" s="10">
        <f t="shared" si="70"/>
        <v>0</v>
      </c>
      <c r="BD186" s="10">
        <f t="shared" si="70"/>
        <v>0</v>
      </c>
      <c r="BE186" s="10">
        <f t="shared" si="70"/>
        <v>0</v>
      </c>
      <c r="BF186" s="10">
        <f t="shared" si="70"/>
        <v>0</v>
      </c>
      <c r="BG186" s="10">
        <f t="shared" si="70"/>
        <v>0</v>
      </c>
      <c r="BH186" s="10">
        <f t="shared" si="70"/>
        <v>0</v>
      </c>
      <c r="BI186" s="10">
        <f t="shared" si="70"/>
        <v>0</v>
      </c>
      <c r="BJ186" s="10">
        <f t="shared" si="70"/>
        <v>0</v>
      </c>
      <c r="BK186" s="10">
        <f t="shared" si="70"/>
        <v>0</v>
      </c>
      <c r="BL186" s="10">
        <f t="shared" si="70"/>
        <v>0</v>
      </c>
      <c r="BM186" s="10">
        <f t="shared" si="70"/>
        <v>0</v>
      </c>
      <c r="BN186" s="10">
        <f t="shared" si="70"/>
        <v>0</v>
      </c>
      <c r="BO186" s="10">
        <f t="shared" si="70"/>
        <v>0</v>
      </c>
      <c r="BP186" s="10">
        <f t="shared" si="70"/>
        <v>0</v>
      </c>
      <c r="BQ186" s="10">
        <f t="shared" si="70"/>
        <v>0</v>
      </c>
      <c r="BR186" s="10">
        <f t="shared" si="70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69"/>
        <v>0</v>
      </c>
      <c r="BX186" s="10">
        <f t="shared" si="69"/>
        <v>0</v>
      </c>
      <c r="BY186" s="10">
        <f t="shared" si="69"/>
        <v>0</v>
      </c>
      <c r="BZ186" s="10">
        <f t="shared" si="69"/>
        <v>0</v>
      </c>
    </row>
    <row r="187" spans="1:78">
      <c r="A187">
        <f>Grades!A187</f>
        <v>0</v>
      </c>
      <c r="B187">
        <f>Grades!B187</f>
        <v>0</v>
      </c>
      <c r="C187">
        <f>Grades!C187</f>
        <v>0</v>
      </c>
      <c r="D187" s="9">
        <f t="shared" si="53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4"/>
        <v>0</v>
      </c>
      <c r="AC187" s="10">
        <f t="shared" si="55"/>
        <v>0</v>
      </c>
      <c r="AD187" s="10">
        <f t="shared" si="56"/>
        <v>0</v>
      </c>
      <c r="AE187" s="10">
        <f t="shared" si="57"/>
        <v>0</v>
      </c>
      <c r="AF187" s="10">
        <f t="shared" si="58"/>
        <v>0</v>
      </c>
      <c r="AG187" s="10">
        <f t="shared" si="59"/>
        <v>0</v>
      </c>
      <c r="AH187" s="10">
        <f t="shared" si="60"/>
        <v>0</v>
      </c>
      <c r="AI187" s="10">
        <f t="shared" si="61"/>
        <v>0</v>
      </c>
      <c r="AJ187" s="10">
        <f t="shared" si="62"/>
        <v>0</v>
      </c>
      <c r="AK187" s="10">
        <f t="shared" si="63"/>
        <v>0</v>
      </c>
      <c r="AL187" s="10">
        <f t="shared" si="64"/>
        <v>0</v>
      </c>
      <c r="AM187" s="10">
        <f t="shared" si="65"/>
        <v>0</v>
      </c>
      <c r="BC187" s="10">
        <f t="shared" si="70"/>
        <v>0</v>
      </c>
      <c r="BD187" s="10">
        <f t="shared" si="70"/>
        <v>0</v>
      </c>
      <c r="BE187" s="10">
        <f t="shared" si="70"/>
        <v>0</v>
      </c>
      <c r="BF187" s="10">
        <f t="shared" si="70"/>
        <v>0</v>
      </c>
      <c r="BG187" s="10">
        <f t="shared" si="70"/>
        <v>0</v>
      </c>
      <c r="BH187" s="10">
        <f t="shared" si="70"/>
        <v>0</v>
      </c>
      <c r="BI187" s="10">
        <f t="shared" si="70"/>
        <v>0</v>
      </c>
      <c r="BJ187" s="10">
        <f t="shared" si="70"/>
        <v>0</v>
      </c>
      <c r="BK187" s="10">
        <f t="shared" si="70"/>
        <v>0</v>
      </c>
      <c r="BL187" s="10">
        <f t="shared" si="70"/>
        <v>0</v>
      </c>
      <c r="BM187" s="10">
        <f t="shared" si="70"/>
        <v>0</v>
      </c>
      <c r="BN187" s="10">
        <f t="shared" si="70"/>
        <v>0</v>
      </c>
      <c r="BO187" s="10">
        <f t="shared" si="70"/>
        <v>0</v>
      </c>
      <c r="BP187" s="10">
        <f t="shared" si="70"/>
        <v>0</v>
      </c>
      <c r="BQ187" s="10">
        <f t="shared" si="70"/>
        <v>0</v>
      </c>
      <c r="BR187" s="10">
        <f t="shared" ref="BR187:BZ202" si="71">IF(BR$7&gt;0,SUMIF($E$8:$Z$8,BR$6,$E187:$Z187)/BR$7,0)</f>
        <v>0</v>
      </c>
      <c r="BS187" s="10">
        <f t="shared" si="71"/>
        <v>0</v>
      </c>
      <c r="BT187" s="10">
        <f t="shared" si="71"/>
        <v>0</v>
      </c>
      <c r="BU187" s="10">
        <f t="shared" si="71"/>
        <v>0</v>
      </c>
      <c r="BV187" s="10">
        <f t="shared" si="71"/>
        <v>0</v>
      </c>
      <c r="BW187" s="10">
        <f t="shared" si="71"/>
        <v>0</v>
      </c>
      <c r="BX187" s="10">
        <f t="shared" si="71"/>
        <v>0</v>
      </c>
      <c r="BY187" s="10">
        <f t="shared" si="71"/>
        <v>0</v>
      </c>
      <c r="BZ187" s="10">
        <f t="shared" si="71"/>
        <v>0</v>
      </c>
    </row>
    <row r="188" spans="1:78">
      <c r="A188">
        <f>Grades!A188</f>
        <v>0</v>
      </c>
      <c r="B188">
        <f>Grades!B188</f>
        <v>0</v>
      </c>
      <c r="C188">
        <f>Grades!C188</f>
        <v>0</v>
      </c>
      <c r="D188" s="9">
        <f t="shared" si="53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4"/>
        <v>0</v>
      </c>
      <c r="AC188" s="10">
        <f t="shared" si="55"/>
        <v>0</v>
      </c>
      <c r="AD188" s="10">
        <f t="shared" si="56"/>
        <v>0</v>
      </c>
      <c r="AE188" s="10">
        <f t="shared" si="57"/>
        <v>0</v>
      </c>
      <c r="AF188" s="10">
        <f t="shared" si="58"/>
        <v>0</v>
      </c>
      <c r="AG188" s="10">
        <f t="shared" si="59"/>
        <v>0</v>
      </c>
      <c r="AH188" s="10">
        <f t="shared" si="60"/>
        <v>0</v>
      </c>
      <c r="AI188" s="10">
        <f t="shared" si="61"/>
        <v>0</v>
      </c>
      <c r="AJ188" s="10">
        <f t="shared" si="62"/>
        <v>0</v>
      </c>
      <c r="AK188" s="10">
        <f t="shared" si="63"/>
        <v>0</v>
      </c>
      <c r="AL188" s="10">
        <f t="shared" si="64"/>
        <v>0</v>
      </c>
      <c r="AM188" s="10">
        <f t="shared" si="65"/>
        <v>0</v>
      </c>
      <c r="BC188" s="10">
        <f t="shared" ref="BC188:BR203" si="72">IF(BC$7&gt;0,SUMIF($E$8:$Z$8,BC$6,$E188:$Z188)/BC$7,0)</f>
        <v>0</v>
      </c>
      <c r="BD188" s="10">
        <f t="shared" si="72"/>
        <v>0</v>
      </c>
      <c r="BE188" s="10">
        <f t="shared" si="72"/>
        <v>0</v>
      </c>
      <c r="BF188" s="10">
        <f t="shared" si="72"/>
        <v>0</v>
      </c>
      <c r="BG188" s="10">
        <f t="shared" si="72"/>
        <v>0</v>
      </c>
      <c r="BH188" s="10">
        <f t="shared" si="72"/>
        <v>0</v>
      </c>
      <c r="BI188" s="10">
        <f t="shared" si="72"/>
        <v>0</v>
      </c>
      <c r="BJ188" s="10">
        <f t="shared" si="72"/>
        <v>0</v>
      </c>
      <c r="BK188" s="10">
        <f t="shared" si="72"/>
        <v>0</v>
      </c>
      <c r="BL188" s="10">
        <f t="shared" si="72"/>
        <v>0</v>
      </c>
      <c r="BM188" s="10">
        <f t="shared" si="72"/>
        <v>0</v>
      </c>
      <c r="BN188" s="10">
        <f t="shared" si="72"/>
        <v>0</v>
      </c>
      <c r="BO188" s="10">
        <f t="shared" si="72"/>
        <v>0</v>
      </c>
      <c r="BP188" s="10">
        <f t="shared" si="72"/>
        <v>0</v>
      </c>
      <c r="BQ188" s="10">
        <f t="shared" si="72"/>
        <v>0</v>
      </c>
      <c r="BR188" s="10">
        <f t="shared" si="72"/>
        <v>0</v>
      </c>
      <c r="BS188" s="10">
        <f t="shared" si="71"/>
        <v>0</v>
      </c>
      <c r="BT188" s="10">
        <f t="shared" si="71"/>
        <v>0</v>
      </c>
      <c r="BU188" s="10">
        <f t="shared" si="71"/>
        <v>0</v>
      </c>
      <c r="BV188" s="10">
        <f t="shared" si="71"/>
        <v>0</v>
      </c>
      <c r="BW188" s="10">
        <f t="shared" si="71"/>
        <v>0</v>
      </c>
      <c r="BX188" s="10">
        <f t="shared" si="71"/>
        <v>0</v>
      </c>
      <c r="BY188" s="10">
        <f t="shared" si="71"/>
        <v>0</v>
      </c>
      <c r="BZ188" s="10">
        <f t="shared" si="71"/>
        <v>0</v>
      </c>
    </row>
    <row r="189" spans="1:78">
      <c r="A189">
        <f>Grades!A189</f>
        <v>0</v>
      </c>
      <c r="B189">
        <f>Grades!B189</f>
        <v>0</v>
      </c>
      <c r="C189">
        <f>Grades!C189</f>
        <v>0</v>
      </c>
      <c r="D189" s="9">
        <f t="shared" si="53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4"/>
        <v>0</v>
      </c>
      <c r="AC189" s="10">
        <f t="shared" si="55"/>
        <v>0</v>
      </c>
      <c r="AD189" s="10">
        <f t="shared" si="56"/>
        <v>0</v>
      </c>
      <c r="AE189" s="10">
        <f t="shared" si="57"/>
        <v>0</v>
      </c>
      <c r="AF189" s="10">
        <f t="shared" si="58"/>
        <v>0</v>
      </c>
      <c r="AG189" s="10">
        <f t="shared" si="59"/>
        <v>0</v>
      </c>
      <c r="AH189" s="10">
        <f t="shared" si="60"/>
        <v>0</v>
      </c>
      <c r="AI189" s="10">
        <f t="shared" si="61"/>
        <v>0</v>
      </c>
      <c r="AJ189" s="10">
        <f t="shared" si="62"/>
        <v>0</v>
      </c>
      <c r="AK189" s="10">
        <f t="shared" si="63"/>
        <v>0</v>
      </c>
      <c r="AL189" s="10">
        <f t="shared" si="64"/>
        <v>0</v>
      </c>
      <c r="AM189" s="10">
        <f t="shared" si="65"/>
        <v>0</v>
      </c>
      <c r="BC189" s="10">
        <f t="shared" si="72"/>
        <v>0</v>
      </c>
      <c r="BD189" s="10">
        <f t="shared" si="72"/>
        <v>0</v>
      </c>
      <c r="BE189" s="10">
        <f t="shared" si="72"/>
        <v>0</v>
      </c>
      <c r="BF189" s="10">
        <f t="shared" si="72"/>
        <v>0</v>
      </c>
      <c r="BG189" s="10">
        <f t="shared" si="72"/>
        <v>0</v>
      </c>
      <c r="BH189" s="10">
        <f t="shared" si="72"/>
        <v>0</v>
      </c>
      <c r="BI189" s="10">
        <f t="shared" si="72"/>
        <v>0</v>
      </c>
      <c r="BJ189" s="10">
        <f t="shared" si="72"/>
        <v>0</v>
      </c>
      <c r="BK189" s="10">
        <f t="shared" si="72"/>
        <v>0</v>
      </c>
      <c r="BL189" s="10">
        <f t="shared" si="72"/>
        <v>0</v>
      </c>
      <c r="BM189" s="10">
        <f t="shared" si="72"/>
        <v>0</v>
      </c>
      <c r="BN189" s="10">
        <f t="shared" si="72"/>
        <v>0</v>
      </c>
      <c r="BO189" s="10">
        <f t="shared" si="72"/>
        <v>0</v>
      </c>
      <c r="BP189" s="10">
        <f t="shared" si="72"/>
        <v>0</v>
      </c>
      <c r="BQ189" s="10">
        <f t="shared" si="72"/>
        <v>0</v>
      </c>
      <c r="BR189" s="10">
        <f t="shared" si="72"/>
        <v>0</v>
      </c>
      <c r="BS189" s="10">
        <f t="shared" si="71"/>
        <v>0</v>
      </c>
      <c r="BT189" s="10">
        <f t="shared" si="71"/>
        <v>0</v>
      </c>
      <c r="BU189" s="10">
        <f t="shared" si="71"/>
        <v>0</v>
      </c>
      <c r="BV189" s="10">
        <f t="shared" si="71"/>
        <v>0</v>
      </c>
      <c r="BW189" s="10">
        <f t="shared" si="71"/>
        <v>0</v>
      </c>
      <c r="BX189" s="10">
        <f t="shared" si="71"/>
        <v>0</v>
      </c>
      <c r="BY189" s="10">
        <f t="shared" si="71"/>
        <v>0</v>
      </c>
      <c r="BZ189" s="10">
        <f t="shared" si="71"/>
        <v>0</v>
      </c>
    </row>
    <row r="190" spans="1:78">
      <c r="A190">
        <f>Grades!A190</f>
        <v>0</v>
      </c>
      <c r="B190">
        <f>Grades!B190</f>
        <v>0</v>
      </c>
      <c r="C190">
        <f>Grades!C190</f>
        <v>0</v>
      </c>
      <c r="D190" s="9">
        <f t="shared" si="53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4"/>
        <v>0</v>
      </c>
      <c r="AC190" s="10">
        <f t="shared" si="55"/>
        <v>0</v>
      </c>
      <c r="AD190" s="10">
        <f t="shared" si="56"/>
        <v>0</v>
      </c>
      <c r="AE190" s="10">
        <f t="shared" si="57"/>
        <v>0</v>
      </c>
      <c r="AF190" s="10">
        <f t="shared" si="58"/>
        <v>0</v>
      </c>
      <c r="AG190" s="10">
        <f t="shared" si="59"/>
        <v>0</v>
      </c>
      <c r="AH190" s="10">
        <f t="shared" si="60"/>
        <v>0</v>
      </c>
      <c r="AI190" s="10">
        <f t="shared" si="61"/>
        <v>0</v>
      </c>
      <c r="AJ190" s="10">
        <f t="shared" si="62"/>
        <v>0</v>
      </c>
      <c r="AK190" s="10">
        <f t="shared" si="63"/>
        <v>0</v>
      </c>
      <c r="AL190" s="10">
        <f t="shared" si="64"/>
        <v>0</v>
      </c>
      <c r="AM190" s="10">
        <f t="shared" si="65"/>
        <v>0</v>
      </c>
      <c r="BC190" s="10">
        <f t="shared" si="72"/>
        <v>0</v>
      </c>
      <c r="BD190" s="10">
        <f t="shared" si="72"/>
        <v>0</v>
      </c>
      <c r="BE190" s="10">
        <f t="shared" si="72"/>
        <v>0</v>
      </c>
      <c r="BF190" s="10">
        <f t="shared" si="72"/>
        <v>0</v>
      </c>
      <c r="BG190" s="10">
        <f t="shared" si="72"/>
        <v>0</v>
      </c>
      <c r="BH190" s="10">
        <f t="shared" si="72"/>
        <v>0</v>
      </c>
      <c r="BI190" s="10">
        <f t="shared" si="72"/>
        <v>0</v>
      </c>
      <c r="BJ190" s="10">
        <f t="shared" si="72"/>
        <v>0</v>
      </c>
      <c r="BK190" s="10">
        <f t="shared" si="72"/>
        <v>0</v>
      </c>
      <c r="BL190" s="10">
        <f t="shared" si="72"/>
        <v>0</v>
      </c>
      <c r="BM190" s="10">
        <f t="shared" si="72"/>
        <v>0</v>
      </c>
      <c r="BN190" s="10">
        <f t="shared" si="72"/>
        <v>0</v>
      </c>
      <c r="BO190" s="10">
        <f t="shared" si="72"/>
        <v>0</v>
      </c>
      <c r="BP190" s="10">
        <f t="shared" si="72"/>
        <v>0</v>
      </c>
      <c r="BQ190" s="10">
        <f t="shared" si="72"/>
        <v>0</v>
      </c>
      <c r="BR190" s="10">
        <f t="shared" si="72"/>
        <v>0</v>
      </c>
      <c r="BS190" s="10">
        <f t="shared" si="71"/>
        <v>0</v>
      </c>
      <c r="BT190" s="10">
        <f t="shared" si="71"/>
        <v>0</v>
      </c>
      <c r="BU190" s="10">
        <f t="shared" si="71"/>
        <v>0</v>
      </c>
      <c r="BV190" s="10">
        <f t="shared" si="71"/>
        <v>0</v>
      </c>
      <c r="BW190" s="10">
        <f t="shared" si="71"/>
        <v>0</v>
      </c>
      <c r="BX190" s="10">
        <f t="shared" si="71"/>
        <v>0</v>
      </c>
      <c r="BY190" s="10">
        <f t="shared" si="71"/>
        <v>0</v>
      </c>
      <c r="BZ190" s="10">
        <f t="shared" si="71"/>
        <v>0</v>
      </c>
    </row>
    <row r="191" spans="1:78">
      <c r="A191">
        <f>Grades!A191</f>
        <v>0</v>
      </c>
      <c r="B191">
        <f>Grades!B191</f>
        <v>0</v>
      </c>
      <c r="C191">
        <f>Grades!C191</f>
        <v>0</v>
      </c>
      <c r="D191" s="9">
        <f t="shared" si="53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4"/>
        <v>0</v>
      </c>
      <c r="AC191" s="10">
        <f t="shared" si="55"/>
        <v>0</v>
      </c>
      <c r="AD191" s="10">
        <f t="shared" si="56"/>
        <v>0</v>
      </c>
      <c r="AE191" s="10">
        <f t="shared" si="57"/>
        <v>0</v>
      </c>
      <c r="AF191" s="10">
        <f t="shared" si="58"/>
        <v>0</v>
      </c>
      <c r="AG191" s="10">
        <f t="shared" si="59"/>
        <v>0</v>
      </c>
      <c r="AH191" s="10">
        <f t="shared" si="60"/>
        <v>0</v>
      </c>
      <c r="AI191" s="10">
        <f t="shared" si="61"/>
        <v>0</v>
      </c>
      <c r="AJ191" s="10">
        <f t="shared" si="62"/>
        <v>0</v>
      </c>
      <c r="AK191" s="10">
        <f t="shared" si="63"/>
        <v>0</v>
      </c>
      <c r="AL191" s="10">
        <f t="shared" si="64"/>
        <v>0</v>
      </c>
      <c r="AM191" s="10">
        <f t="shared" si="65"/>
        <v>0</v>
      </c>
      <c r="BC191" s="10">
        <f t="shared" si="72"/>
        <v>0</v>
      </c>
      <c r="BD191" s="10">
        <f t="shared" si="72"/>
        <v>0</v>
      </c>
      <c r="BE191" s="10">
        <f t="shared" si="72"/>
        <v>0</v>
      </c>
      <c r="BF191" s="10">
        <f t="shared" si="72"/>
        <v>0</v>
      </c>
      <c r="BG191" s="10">
        <f t="shared" si="72"/>
        <v>0</v>
      </c>
      <c r="BH191" s="10">
        <f t="shared" si="72"/>
        <v>0</v>
      </c>
      <c r="BI191" s="10">
        <f t="shared" si="72"/>
        <v>0</v>
      </c>
      <c r="BJ191" s="10">
        <f t="shared" si="72"/>
        <v>0</v>
      </c>
      <c r="BK191" s="10">
        <f t="shared" si="72"/>
        <v>0</v>
      </c>
      <c r="BL191" s="10">
        <f t="shared" si="72"/>
        <v>0</v>
      </c>
      <c r="BM191" s="10">
        <f t="shared" si="72"/>
        <v>0</v>
      </c>
      <c r="BN191" s="10">
        <f t="shared" si="72"/>
        <v>0</v>
      </c>
      <c r="BO191" s="10">
        <f t="shared" si="72"/>
        <v>0</v>
      </c>
      <c r="BP191" s="10">
        <f t="shared" si="72"/>
        <v>0</v>
      </c>
      <c r="BQ191" s="10">
        <f t="shared" si="72"/>
        <v>0</v>
      </c>
      <c r="BR191" s="10">
        <f t="shared" si="72"/>
        <v>0</v>
      </c>
      <c r="BS191" s="10">
        <f t="shared" si="71"/>
        <v>0</v>
      </c>
      <c r="BT191" s="10">
        <f t="shared" si="71"/>
        <v>0</v>
      </c>
      <c r="BU191" s="10">
        <f t="shared" si="71"/>
        <v>0</v>
      </c>
      <c r="BV191" s="10">
        <f t="shared" si="71"/>
        <v>0</v>
      </c>
      <c r="BW191" s="10">
        <f t="shared" si="71"/>
        <v>0</v>
      </c>
      <c r="BX191" s="10">
        <f t="shared" si="71"/>
        <v>0</v>
      </c>
      <c r="BY191" s="10">
        <f t="shared" si="71"/>
        <v>0</v>
      </c>
      <c r="BZ191" s="10">
        <f t="shared" si="71"/>
        <v>0</v>
      </c>
    </row>
    <row r="192" spans="1:78">
      <c r="A192">
        <f>Grades!A192</f>
        <v>0</v>
      </c>
      <c r="B192">
        <f>Grades!B192</f>
        <v>0</v>
      </c>
      <c r="C192">
        <f>Grades!C192</f>
        <v>0</v>
      </c>
      <c r="D192" s="9">
        <f t="shared" si="53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4"/>
        <v>0</v>
      </c>
      <c r="AC192" s="10">
        <f t="shared" si="55"/>
        <v>0</v>
      </c>
      <c r="AD192" s="10">
        <f t="shared" si="56"/>
        <v>0</v>
      </c>
      <c r="AE192" s="10">
        <f t="shared" si="57"/>
        <v>0</v>
      </c>
      <c r="AF192" s="10">
        <f t="shared" si="58"/>
        <v>0</v>
      </c>
      <c r="AG192" s="10">
        <f t="shared" si="59"/>
        <v>0</v>
      </c>
      <c r="AH192" s="10">
        <f t="shared" si="60"/>
        <v>0</v>
      </c>
      <c r="AI192" s="10">
        <f t="shared" si="61"/>
        <v>0</v>
      </c>
      <c r="AJ192" s="10">
        <f t="shared" si="62"/>
        <v>0</v>
      </c>
      <c r="AK192" s="10">
        <f t="shared" si="63"/>
        <v>0</v>
      </c>
      <c r="AL192" s="10">
        <f t="shared" si="64"/>
        <v>0</v>
      </c>
      <c r="AM192" s="10">
        <f t="shared" si="65"/>
        <v>0</v>
      </c>
      <c r="BC192" s="10">
        <f t="shared" si="72"/>
        <v>0</v>
      </c>
      <c r="BD192" s="10">
        <f t="shared" si="72"/>
        <v>0</v>
      </c>
      <c r="BE192" s="10">
        <f t="shared" si="72"/>
        <v>0</v>
      </c>
      <c r="BF192" s="10">
        <f t="shared" si="72"/>
        <v>0</v>
      </c>
      <c r="BG192" s="10">
        <f t="shared" si="72"/>
        <v>0</v>
      </c>
      <c r="BH192" s="10">
        <f t="shared" si="72"/>
        <v>0</v>
      </c>
      <c r="BI192" s="10">
        <f t="shared" si="72"/>
        <v>0</v>
      </c>
      <c r="BJ192" s="10">
        <f t="shared" si="72"/>
        <v>0</v>
      </c>
      <c r="BK192" s="10">
        <f t="shared" si="72"/>
        <v>0</v>
      </c>
      <c r="BL192" s="10">
        <f t="shared" si="72"/>
        <v>0</v>
      </c>
      <c r="BM192" s="10">
        <f t="shared" si="72"/>
        <v>0</v>
      </c>
      <c r="BN192" s="10">
        <f t="shared" si="72"/>
        <v>0</v>
      </c>
      <c r="BO192" s="10">
        <f t="shared" si="72"/>
        <v>0</v>
      </c>
      <c r="BP192" s="10">
        <f t="shared" si="72"/>
        <v>0</v>
      </c>
      <c r="BQ192" s="10">
        <f t="shared" si="72"/>
        <v>0</v>
      </c>
      <c r="BR192" s="10">
        <f t="shared" si="72"/>
        <v>0</v>
      </c>
      <c r="BS192" s="10">
        <f t="shared" si="71"/>
        <v>0</v>
      </c>
      <c r="BT192" s="10">
        <f t="shared" si="71"/>
        <v>0</v>
      </c>
      <c r="BU192" s="10">
        <f t="shared" si="71"/>
        <v>0</v>
      </c>
      <c r="BV192" s="10">
        <f t="shared" si="71"/>
        <v>0</v>
      </c>
      <c r="BW192" s="10">
        <f t="shared" si="71"/>
        <v>0</v>
      </c>
      <c r="BX192" s="10">
        <f t="shared" si="71"/>
        <v>0</v>
      </c>
      <c r="BY192" s="10">
        <f t="shared" si="71"/>
        <v>0</v>
      </c>
      <c r="BZ192" s="10">
        <f t="shared" si="71"/>
        <v>0</v>
      </c>
    </row>
    <row r="193" spans="1:78">
      <c r="A193">
        <f>Grades!A193</f>
        <v>0</v>
      </c>
      <c r="B193">
        <f>Grades!B193</f>
        <v>0</v>
      </c>
      <c r="C193">
        <f>Grades!C193</f>
        <v>0</v>
      </c>
      <c r="D193" s="9">
        <f t="shared" si="53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4"/>
        <v>0</v>
      </c>
      <c r="AC193" s="10">
        <f t="shared" si="55"/>
        <v>0</v>
      </c>
      <c r="AD193" s="10">
        <f t="shared" si="56"/>
        <v>0</v>
      </c>
      <c r="AE193" s="10">
        <f t="shared" si="57"/>
        <v>0</v>
      </c>
      <c r="AF193" s="10">
        <f t="shared" si="58"/>
        <v>0</v>
      </c>
      <c r="AG193" s="10">
        <f t="shared" si="59"/>
        <v>0</v>
      </c>
      <c r="AH193" s="10">
        <f t="shared" si="60"/>
        <v>0</v>
      </c>
      <c r="AI193" s="10">
        <f t="shared" si="61"/>
        <v>0</v>
      </c>
      <c r="AJ193" s="10">
        <f t="shared" si="62"/>
        <v>0</v>
      </c>
      <c r="AK193" s="10">
        <f t="shared" si="63"/>
        <v>0</v>
      </c>
      <c r="AL193" s="10">
        <f t="shared" si="64"/>
        <v>0</v>
      </c>
      <c r="AM193" s="10">
        <f t="shared" si="65"/>
        <v>0</v>
      </c>
      <c r="BC193" s="10">
        <f t="shared" si="72"/>
        <v>0</v>
      </c>
      <c r="BD193" s="10">
        <f t="shared" si="72"/>
        <v>0</v>
      </c>
      <c r="BE193" s="10">
        <f t="shared" si="72"/>
        <v>0</v>
      </c>
      <c r="BF193" s="10">
        <f t="shared" si="72"/>
        <v>0</v>
      </c>
      <c r="BG193" s="10">
        <f t="shared" si="72"/>
        <v>0</v>
      </c>
      <c r="BH193" s="10">
        <f t="shared" si="72"/>
        <v>0</v>
      </c>
      <c r="BI193" s="10">
        <f t="shared" si="72"/>
        <v>0</v>
      </c>
      <c r="BJ193" s="10">
        <f t="shared" si="72"/>
        <v>0</v>
      </c>
      <c r="BK193" s="10">
        <f t="shared" si="72"/>
        <v>0</v>
      </c>
      <c r="BL193" s="10">
        <f t="shared" si="72"/>
        <v>0</v>
      </c>
      <c r="BM193" s="10">
        <f t="shared" si="72"/>
        <v>0</v>
      </c>
      <c r="BN193" s="10">
        <f t="shared" si="72"/>
        <v>0</v>
      </c>
      <c r="BO193" s="10">
        <f t="shared" si="72"/>
        <v>0</v>
      </c>
      <c r="BP193" s="10">
        <f t="shared" si="72"/>
        <v>0</v>
      </c>
      <c r="BQ193" s="10">
        <f t="shared" si="72"/>
        <v>0</v>
      </c>
      <c r="BR193" s="10">
        <f t="shared" si="72"/>
        <v>0</v>
      </c>
      <c r="BS193" s="10">
        <f t="shared" si="71"/>
        <v>0</v>
      </c>
      <c r="BT193" s="10">
        <f t="shared" si="71"/>
        <v>0</v>
      </c>
      <c r="BU193" s="10">
        <f t="shared" si="71"/>
        <v>0</v>
      </c>
      <c r="BV193" s="10">
        <f t="shared" si="71"/>
        <v>0</v>
      </c>
      <c r="BW193" s="10">
        <f t="shared" si="71"/>
        <v>0</v>
      </c>
      <c r="BX193" s="10">
        <f t="shared" si="71"/>
        <v>0</v>
      </c>
      <c r="BY193" s="10">
        <f t="shared" si="71"/>
        <v>0</v>
      </c>
      <c r="BZ193" s="10">
        <f t="shared" si="71"/>
        <v>0</v>
      </c>
    </row>
    <row r="194" spans="1:78">
      <c r="A194">
        <f>Grades!A194</f>
        <v>0</v>
      </c>
      <c r="B194">
        <f>Grades!B194</f>
        <v>0</v>
      </c>
      <c r="C194">
        <f>Grades!C194</f>
        <v>0</v>
      </c>
      <c r="D194" s="9">
        <f t="shared" si="53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4"/>
        <v>0</v>
      </c>
      <c r="AC194" s="10">
        <f t="shared" si="55"/>
        <v>0</v>
      </c>
      <c r="AD194" s="10">
        <f t="shared" si="56"/>
        <v>0</v>
      </c>
      <c r="AE194" s="10">
        <f t="shared" si="57"/>
        <v>0</v>
      </c>
      <c r="AF194" s="10">
        <f t="shared" si="58"/>
        <v>0</v>
      </c>
      <c r="AG194" s="10">
        <f t="shared" si="59"/>
        <v>0</v>
      </c>
      <c r="AH194" s="10">
        <f t="shared" si="60"/>
        <v>0</v>
      </c>
      <c r="AI194" s="10">
        <f t="shared" si="61"/>
        <v>0</v>
      </c>
      <c r="AJ194" s="10">
        <f t="shared" si="62"/>
        <v>0</v>
      </c>
      <c r="AK194" s="10">
        <f t="shared" si="63"/>
        <v>0</v>
      </c>
      <c r="AL194" s="10">
        <f t="shared" si="64"/>
        <v>0</v>
      </c>
      <c r="AM194" s="10">
        <f t="shared" si="65"/>
        <v>0</v>
      </c>
      <c r="BC194" s="10">
        <f t="shared" si="72"/>
        <v>0</v>
      </c>
      <c r="BD194" s="10">
        <f t="shared" si="72"/>
        <v>0</v>
      </c>
      <c r="BE194" s="10">
        <f t="shared" si="72"/>
        <v>0</v>
      </c>
      <c r="BF194" s="10">
        <f t="shared" si="72"/>
        <v>0</v>
      </c>
      <c r="BG194" s="10">
        <f t="shared" si="72"/>
        <v>0</v>
      </c>
      <c r="BH194" s="10">
        <f t="shared" si="72"/>
        <v>0</v>
      </c>
      <c r="BI194" s="10">
        <f t="shared" si="72"/>
        <v>0</v>
      </c>
      <c r="BJ194" s="10">
        <f t="shared" si="72"/>
        <v>0</v>
      </c>
      <c r="BK194" s="10">
        <f t="shared" si="72"/>
        <v>0</v>
      </c>
      <c r="BL194" s="10">
        <f t="shared" si="72"/>
        <v>0</v>
      </c>
      <c r="BM194" s="10">
        <f t="shared" si="72"/>
        <v>0</v>
      </c>
      <c r="BN194" s="10">
        <f t="shared" si="72"/>
        <v>0</v>
      </c>
      <c r="BO194" s="10">
        <f t="shared" si="72"/>
        <v>0</v>
      </c>
      <c r="BP194" s="10">
        <f t="shared" si="72"/>
        <v>0</v>
      </c>
      <c r="BQ194" s="10">
        <f t="shared" si="72"/>
        <v>0</v>
      </c>
      <c r="BR194" s="10">
        <f t="shared" si="72"/>
        <v>0</v>
      </c>
      <c r="BS194" s="10">
        <f t="shared" si="71"/>
        <v>0</v>
      </c>
      <c r="BT194" s="10">
        <f t="shared" si="71"/>
        <v>0</v>
      </c>
      <c r="BU194" s="10">
        <f t="shared" si="71"/>
        <v>0</v>
      </c>
      <c r="BV194" s="10">
        <f t="shared" si="71"/>
        <v>0</v>
      </c>
      <c r="BW194" s="10">
        <f t="shared" si="71"/>
        <v>0</v>
      </c>
      <c r="BX194" s="10">
        <f t="shared" si="71"/>
        <v>0</v>
      </c>
      <c r="BY194" s="10">
        <f t="shared" si="71"/>
        <v>0</v>
      </c>
      <c r="BZ194" s="10">
        <f t="shared" si="71"/>
        <v>0</v>
      </c>
    </row>
    <row r="195" spans="1:78">
      <c r="A195">
        <f>Grades!A195</f>
        <v>0</v>
      </c>
      <c r="B195">
        <f>Grades!B195</f>
        <v>0</v>
      </c>
      <c r="C195">
        <f>Grades!C195</f>
        <v>0</v>
      </c>
      <c r="D195" s="9">
        <f t="shared" si="53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4"/>
        <v>0</v>
      </c>
      <c r="AC195" s="10">
        <f t="shared" si="55"/>
        <v>0</v>
      </c>
      <c r="AD195" s="10">
        <f t="shared" si="56"/>
        <v>0</v>
      </c>
      <c r="AE195" s="10">
        <f t="shared" si="57"/>
        <v>0</v>
      </c>
      <c r="AF195" s="10">
        <f t="shared" si="58"/>
        <v>0</v>
      </c>
      <c r="AG195" s="10">
        <f t="shared" si="59"/>
        <v>0</v>
      </c>
      <c r="AH195" s="10">
        <f t="shared" si="60"/>
        <v>0</v>
      </c>
      <c r="AI195" s="10">
        <f t="shared" si="61"/>
        <v>0</v>
      </c>
      <c r="AJ195" s="10">
        <f t="shared" si="62"/>
        <v>0</v>
      </c>
      <c r="AK195" s="10">
        <f t="shared" si="63"/>
        <v>0</v>
      </c>
      <c r="AL195" s="10">
        <f t="shared" si="64"/>
        <v>0</v>
      </c>
      <c r="AM195" s="10">
        <f t="shared" si="65"/>
        <v>0</v>
      </c>
      <c r="BC195" s="10">
        <f t="shared" si="72"/>
        <v>0</v>
      </c>
      <c r="BD195" s="10">
        <f t="shared" si="72"/>
        <v>0</v>
      </c>
      <c r="BE195" s="10">
        <f t="shared" si="72"/>
        <v>0</v>
      </c>
      <c r="BF195" s="10">
        <f t="shared" si="72"/>
        <v>0</v>
      </c>
      <c r="BG195" s="10">
        <f t="shared" si="72"/>
        <v>0</v>
      </c>
      <c r="BH195" s="10">
        <f t="shared" si="72"/>
        <v>0</v>
      </c>
      <c r="BI195" s="10">
        <f t="shared" si="72"/>
        <v>0</v>
      </c>
      <c r="BJ195" s="10">
        <f t="shared" si="72"/>
        <v>0</v>
      </c>
      <c r="BK195" s="10">
        <f t="shared" si="72"/>
        <v>0</v>
      </c>
      <c r="BL195" s="10">
        <f t="shared" si="72"/>
        <v>0</v>
      </c>
      <c r="BM195" s="10">
        <f t="shared" si="72"/>
        <v>0</v>
      </c>
      <c r="BN195" s="10">
        <f t="shared" si="72"/>
        <v>0</v>
      </c>
      <c r="BO195" s="10">
        <f t="shared" si="72"/>
        <v>0</v>
      </c>
      <c r="BP195" s="10">
        <f t="shared" si="72"/>
        <v>0</v>
      </c>
      <c r="BQ195" s="10">
        <f t="shared" si="72"/>
        <v>0</v>
      </c>
      <c r="BR195" s="10">
        <f t="shared" si="72"/>
        <v>0</v>
      </c>
      <c r="BS195" s="10">
        <f t="shared" si="71"/>
        <v>0</v>
      </c>
      <c r="BT195" s="10">
        <f t="shared" si="71"/>
        <v>0</v>
      </c>
      <c r="BU195" s="10">
        <f t="shared" si="71"/>
        <v>0</v>
      </c>
      <c r="BV195" s="10">
        <f t="shared" si="71"/>
        <v>0</v>
      </c>
      <c r="BW195" s="10">
        <f t="shared" si="71"/>
        <v>0</v>
      </c>
      <c r="BX195" s="10">
        <f t="shared" si="71"/>
        <v>0</v>
      </c>
      <c r="BY195" s="10">
        <f t="shared" si="71"/>
        <v>0</v>
      </c>
      <c r="BZ195" s="10">
        <f t="shared" si="71"/>
        <v>0</v>
      </c>
    </row>
    <row r="196" spans="1:78">
      <c r="A196">
        <f>Grades!A196</f>
        <v>0</v>
      </c>
      <c r="B196">
        <f>Grades!B196</f>
        <v>0</v>
      </c>
      <c r="C196">
        <f>Grades!C196</f>
        <v>0</v>
      </c>
      <c r="D196" s="9">
        <f t="shared" si="53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4"/>
        <v>0</v>
      </c>
      <c r="AC196" s="10">
        <f t="shared" si="55"/>
        <v>0</v>
      </c>
      <c r="AD196" s="10">
        <f t="shared" si="56"/>
        <v>0</v>
      </c>
      <c r="AE196" s="10">
        <f t="shared" si="57"/>
        <v>0</v>
      </c>
      <c r="AF196" s="10">
        <f t="shared" si="58"/>
        <v>0</v>
      </c>
      <c r="AG196" s="10">
        <f t="shared" si="59"/>
        <v>0</v>
      </c>
      <c r="AH196" s="10">
        <f t="shared" si="60"/>
        <v>0</v>
      </c>
      <c r="AI196" s="10">
        <f t="shared" si="61"/>
        <v>0</v>
      </c>
      <c r="AJ196" s="10">
        <f t="shared" si="62"/>
        <v>0</v>
      </c>
      <c r="AK196" s="10">
        <f t="shared" si="63"/>
        <v>0</v>
      </c>
      <c r="AL196" s="10">
        <f t="shared" si="64"/>
        <v>0</v>
      </c>
      <c r="AM196" s="10">
        <f t="shared" si="65"/>
        <v>0</v>
      </c>
      <c r="BC196" s="10">
        <f t="shared" si="72"/>
        <v>0</v>
      </c>
      <c r="BD196" s="10">
        <f t="shared" si="72"/>
        <v>0</v>
      </c>
      <c r="BE196" s="10">
        <f t="shared" si="72"/>
        <v>0</v>
      </c>
      <c r="BF196" s="10">
        <f t="shared" si="72"/>
        <v>0</v>
      </c>
      <c r="BG196" s="10">
        <f t="shared" si="72"/>
        <v>0</v>
      </c>
      <c r="BH196" s="10">
        <f t="shared" si="72"/>
        <v>0</v>
      </c>
      <c r="BI196" s="10">
        <f t="shared" si="72"/>
        <v>0</v>
      </c>
      <c r="BJ196" s="10">
        <f t="shared" si="72"/>
        <v>0</v>
      </c>
      <c r="BK196" s="10">
        <f t="shared" si="72"/>
        <v>0</v>
      </c>
      <c r="BL196" s="10">
        <f t="shared" si="72"/>
        <v>0</v>
      </c>
      <c r="BM196" s="10">
        <f t="shared" si="72"/>
        <v>0</v>
      </c>
      <c r="BN196" s="10">
        <f t="shared" si="72"/>
        <v>0</v>
      </c>
      <c r="BO196" s="10">
        <f t="shared" si="72"/>
        <v>0</v>
      </c>
      <c r="BP196" s="10">
        <f t="shared" si="72"/>
        <v>0</v>
      </c>
      <c r="BQ196" s="10">
        <f t="shared" si="72"/>
        <v>0</v>
      </c>
      <c r="BR196" s="10">
        <f t="shared" si="72"/>
        <v>0</v>
      </c>
      <c r="BS196" s="10">
        <f t="shared" si="71"/>
        <v>0</v>
      </c>
      <c r="BT196" s="10">
        <f t="shared" si="71"/>
        <v>0</v>
      </c>
      <c r="BU196" s="10">
        <f t="shared" si="71"/>
        <v>0</v>
      </c>
      <c r="BV196" s="10">
        <f t="shared" si="71"/>
        <v>0</v>
      </c>
      <c r="BW196" s="10">
        <f t="shared" si="71"/>
        <v>0</v>
      </c>
      <c r="BX196" s="10">
        <f t="shared" si="71"/>
        <v>0</v>
      </c>
      <c r="BY196" s="10">
        <f t="shared" si="71"/>
        <v>0</v>
      </c>
      <c r="BZ196" s="10">
        <f t="shared" si="71"/>
        <v>0</v>
      </c>
    </row>
    <row r="197" spans="1:78">
      <c r="A197">
        <f>Grades!A197</f>
        <v>0</v>
      </c>
      <c r="B197">
        <f>Grades!B197</f>
        <v>0</v>
      </c>
      <c r="C197">
        <f>Grades!C197</f>
        <v>0</v>
      </c>
      <c r="D197" s="9">
        <f t="shared" si="53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4"/>
        <v>0</v>
      </c>
      <c r="AC197" s="10">
        <f t="shared" si="55"/>
        <v>0</v>
      </c>
      <c r="AD197" s="10">
        <f t="shared" si="56"/>
        <v>0</v>
      </c>
      <c r="AE197" s="10">
        <f t="shared" si="57"/>
        <v>0</v>
      </c>
      <c r="AF197" s="10">
        <f t="shared" si="58"/>
        <v>0</v>
      </c>
      <c r="AG197" s="10">
        <f t="shared" si="59"/>
        <v>0</v>
      </c>
      <c r="AH197" s="10">
        <f t="shared" si="60"/>
        <v>0</v>
      </c>
      <c r="AI197" s="10">
        <f t="shared" si="61"/>
        <v>0</v>
      </c>
      <c r="AJ197" s="10">
        <f t="shared" si="62"/>
        <v>0</v>
      </c>
      <c r="AK197" s="10">
        <f t="shared" si="63"/>
        <v>0</v>
      </c>
      <c r="AL197" s="10">
        <f t="shared" si="64"/>
        <v>0</v>
      </c>
      <c r="AM197" s="10">
        <f t="shared" si="65"/>
        <v>0</v>
      </c>
      <c r="BC197" s="10">
        <f t="shared" si="72"/>
        <v>0</v>
      </c>
      <c r="BD197" s="10">
        <f t="shared" si="72"/>
        <v>0</v>
      </c>
      <c r="BE197" s="10">
        <f t="shared" si="72"/>
        <v>0</v>
      </c>
      <c r="BF197" s="10">
        <f t="shared" si="72"/>
        <v>0</v>
      </c>
      <c r="BG197" s="10">
        <f t="shared" si="72"/>
        <v>0</v>
      </c>
      <c r="BH197" s="10">
        <f t="shared" si="72"/>
        <v>0</v>
      </c>
      <c r="BI197" s="10">
        <f t="shared" si="72"/>
        <v>0</v>
      </c>
      <c r="BJ197" s="10">
        <f t="shared" si="72"/>
        <v>0</v>
      </c>
      <c r="BK197" s="10">
        <f t="shared" si="72"/>
        <v>0</v>
      </c>
      <c r="BL197" s="10">
        <f t="shared" si="72"/>
        <v>0</v>
      </c>
      <c r="BM197" s="10">
        <f t="shared" si="72"/>
        <v>0</v>
      </c>
      <c r="BN197" s="10">
        <f t="shared" si="72"/>
        <v>0</v>
      </c>
      <c r="BO197" s="10">
        <f t="shared" si="72"/>
        <v>0</v>
      </c>
      <c r="BP197" s="10">
        <f t="shared" si="72"/>
        <v>0</v>
      </c>
      <c r="BQ197" s="10">
        <f t="shared" si="72"/>
        <v>0</v>
      </c>
      <c r="BR197" s="10">
        <f t="shared" si="72"/>
        <v>0</v>
      </c>
      <c r="BS197" s="10">
        <f t="shared" si="71"/>
        <v>0</v>
      </c>
      <c r="BT197" s="10">
        <f t="shared" si="71"/>
        <v>0</v>
      </c>
      <c r="BU197" s="10">
        <f t="shared" si="71"/>
        <v>0</v>
      </c>
      <c r="BV197" s="10">
        <f t="shared" si="71"/>
        <v>0</v>
      </c>
      <c r="BW197" s="10">
        <f t="shared" si="71"/>
        <v>0</v>
      </c>
      <c r="BX197" s="10">
        <f t="shared" si="71"/>
        <v>0</v>
      </c>
      <c r="BY197" s="10">
        <f t="shared" si="71"/>
        <v>0</v>
      </c>
      <c r="BZ197" s="10">
        <f t="shared" si="71"/>
        <v>0</v>
      </c>
    </row>
    <row r="198" spans="1:78">
      <c r="A198">
        <f>Grades!A198</f>
        <v>0</v>
      </c>
      <c r="B198">
        <f>Grades!B198</f>
        <v>0</v>
      </c>
      <c r="C198">
        <f>Grades!C198</f>
        <v>0</v>
      </c>
      <c r="D198" s="9">
        <f t="shared" si="53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4"/>
        <v>0</v>
      </c>
      <c r="AC198" s="10">
        <f t="shared" si="55"/>
        <v>0</v>
      </c>
      <c r="AD198" s="10">
        <f t="shared" si="56"/>
        <v>0</v>
      </c>
      <c r="AE198" s="10">
        <f t="shared" si="57"/>
        <v>0</v>
      </c>
      <c r="AF198" s="10">
        <f t="shared" si="58"/>
        <v>0</v>
      </c>
      <c r="AG198" s="10">
        <f t="shared" si="59"/>
        <v>0</v>
      </c>
      <c r="AH198" s="10">
        <f t="shared" si="60"/>
        <v>0</v>
      </c>
      <c r="AI198" s="10">
        <f t="shared" si="61"/>
        <v>0</v>
      </c>
      <c r="AJ198" s="10">
        <f t="shared" si="62"/>
        <v>0</v>
      </c>
      <c r="AK198" s="10">
        <f t="shared" si="63"/>
        <v>0</v>
      </c>
      <c r="AL198" s="10">
        <f t="shared" si="64"/>
        <v>0</v>
      </c>
      <c r="AM198" s="10">
        <f t="shared" si="65"/>
        <v>0</v>
      </c>
      <c r="BC198" s="10">
        <f t="shared" si="72"/>
        <v>0</v>
      </c>
      <c r="BD198" s="10">
        <f t="shared" si="72"/>
        <v>0</v>
      </c>
      <c r="BE198" s="10">
        <f t="shared" si="72"/>
        <v>0</v>
      </c>
      <c r="BF198" s="10">
        <f t="shared" si="72"/>
        <v>0</v>
      </c>
      <c r="BG198" s="10">
        <f t="shared" si="72"/>
        <v>0</v>
      </c>
      <c r="BH198" s="10">
        <f t="shared" si="72"/>
        <v>0</v>
      </c>
      <c r="BI198" s="10">
        <f t="shared" si="72"/>
        <v>0</v>
      </c>
      <c r="BJ198" s="10">
        <f t="shared" si="72"/>
        <v>0</v>
      </c>
      <c r="BK198" s="10">
        <f t="shared" si="72"/>
        <v>0</v>
      </c>
      <c r="BL198" s="10">
        <f t="shared" si="72"/>
        <v>0</v>
      </c>
      <c r="BM198" s="10">
        <f t="shared" si="72"/>
        <v>0</v>
      </c>
      <c r="BN198" s="10">
        <f t="shared" si="72"/>
        <v>0</v>
      </c>
      <c r="BO198" s="10">
        <f t="shared" si="72"/>
        <v>0</v>
      </c>
      <c r="BP198" s="10">
        <f t="shared" si="72"/>
        <v>0</v>
      </c>
      <c r="BQ198" s="10">
        <f t="shared" si="72"/>
        <v>0</v>
      </c>
      <c r="BR198" s="10">
        <f t="shared" si="72"/>
        <v>0</v>
      </c>
      <c r="BS198" s="10">
        <f t="shared" si="71"/>
        <v>0</v>
      </c>
      <c r="BT198" s="10">
        <f t="shared" si="71"/>
        <v>0</v>
      </c>
      <c r="BU198" s="10">
        <f t="shared" si="71"/>
        <v>0</v>
      </c>
      <c r="BV198" s="10">
        <f t="shared" si="71"/>
        <v>0</v>
      </c>
      <c r="BW198" s="10">
        <f t="shared" si="71"/>
        <v>0</v>
      </c>
      <c r="BX198" s="10">
        <f t="shared" si="71"/>
        <v>0</v>
      </c>
      <c r="BY198" s="10">
        <f t="shared" si="71"/>
        <v>0</v>
      </c>
      <c r="BZ198" s="10">
        <f t="shared" si="71"/>
        <v>0</v>
      </c>
    </row>
    <row r="199" spans="1:78">
      <c r="A199">
        <f>Grades!A199</f>
        <v>0</v>
      </c>
      <c r="B199">
        <f>Grades!B199</f>
        <v>0</v>
      </c>
      <c r="C199">
        <f>Grades!C199</f>
        <v>0</v>
      </c>
      <c r="D199" s="9">
        <f t="shared" si="53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4"/>
        <v>0</v>
      </c>
      <c r="AC199" s="10">
        <f t="shared" si="55"/>
        <v>0</v>
      </c>
      <c r="AD199" s="10">
        <f t="shared" si="56"/>
        <v>0</v>
      </c>
      <c r="AE199" s="10">
        <f t="shared" si="57"/>
        <v>0</v>
      </c>
      <c r="AF199" s="10">
        <f t="shared" si="58"/>
        <v>0</v>
      </c>
      <c r="AG199" s="10">
        <f t="shared" si="59"/>
        <v>0</v>
      </c>
      <c r="AH199" s="10">
        <f t="shared" si="60"/>
        <v>0</v>
      </c>
      <c r="AI199" s="10">
        <f t="shared" si="61"/>
        <v>0</v>
      </c>
      <c r="AJ199" s="10">
        <f t="shared" si="62"/>
        <v>0</v>
      </c>
      <c r="AK199" s="10">
        <f t="shared" si="63"/>
        <v>0</v>
      </c>
      <c r="AL199" s="10">
        <f t="shared" si="64"/>
        <v>0</v>
      </c>
      <c r="AM199" s="10">
        <f t="shared" si="65"/>
        <v>0</v>
      </c>
      <c r="BC199" s="10">
        <f t="shared" si="72"/>
        <v>0</v>
      </c>
      <c r="BD199" s="10">
        <f t="shared" si="72"/>
        <v>0</v>
      </c>
      <c r="BE199" s="10">
        <f t="shared" si="72"/>
        <v>0</v>
      </c>
      <c r="BF199" s="10">
        <f t="shared" si="72"/>
        <v>0</v>
      </c>
      <c r="BG199" s="10">
        <f t="shared" si="72"/>
        <v>0</v>
      </c>
      <c r="BH199" s="10">
        <f t="shared" si="72"/>
        <v>0</v>
      </c>
      <c r="BI199" s="10">
        <f t="shared" si="72"/>
        <v>0</v>
      </c>
      <c r="BJ199" s="10">
        <f t="shared" si="72"/>
        <v>0</v>
      </c>
      <c r="BK199" s="10">
        <f t="shared" si="72"/>
        <v>0</v>
      </c>
      <c r="BL199" s="10">
        <f t="shared" si="72"/>
        <v>0</v>
      </c>
      <c r="BM199" s="10">
        <f t="shared" si="72"/>
        <v>0</v>
      </c>
      <c r="BN199" s="10">
        <f t="shared" si="72"/>
        <v>0</v>
      </c>
      <c r="BO199" s="10">
        <f t="shared" si="72"/>
        <v>0</v>
      </c>
      <c r="BP199" s="10">
        <f t="shared" si="72"/>
        <v>0</v>
      </c>
      <c r="BQ199" s="10">
        <f t="shared" si="72"/>
        <v>0</v>
      </c>
      <c r="BR199" s="10">
        <f t="shared" si="72"/>
        <v>0</v>
      </c>
      <c r="BS199" s="10">
        <f t="shared" si="71"/>
        <v>0</v>
      </c>
      <c r="BT199" s="10">
        <f t="shared" si="71"/>
        <v>0</v>
      </c>
      <c r="BU199" s="10">
        <f t="shared" si="71"/>
        <v>0</v>
      </c>
      <c r="BV199" s="10">
        <f t="shared" si="71"/>
        <v>0</v>
      </c>
      <c r="BW199" s="10">
        <f t="shared" si="71"/>
        <v>0</v>
      </c>
      <c r="BX199" s="10">
        <f t="shared" si="71"/>
        <v>0</v>
      </c>
      <c r="BY199" s="10">
        <f t="shared" si="71"/>
        <v>0</v>
      </c>
      <c r="BZ199" s="10">
        <f t="shared" si="71"/>
        <v>0</v>
      </c>
    </row>
    <row r="200" spans="1:78">
      <c r="A200">
        <f>Grades!A200</f>
        <v>0</v>
      </c>
      <c r="B200">
        <f>Grades!B200</f>
        <v>0</v>
      </c>
      <c r="C200">
        <f>Grades!C200</f>
        <v>0</v>
      </c>
      <c r="D200" s="9">
        <f t="shared" si="53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4"/>
        <v>0</v>
      </c>
      <c r="AC200" s="10">
        <f t="shared" si="55"/>
        <v>0</v>
      </c>
      <c r="AD200" s="10">
        <f t="shared" si="56"/>
        <v>0</v>
      </c>
      <c r="AE200" s="10">
        <f t="shared" si="57"/>
        <v>0</v>
      </c>
      <c r="AF200" s="10">
        <f t="shared" si="58"/>
        <v>0</v>
      </c>
      <c r="AG200" s="10">
        <f t="shared" si="59"/>
        <v>0</v>
      </c>
      <c r="AH200" s="10">
        <f t="shared" si="60"/>
        <v>0</v>
      </c>
      <c r="AI200" s="10">
        <f t="shared" si="61"/>
        <v>0</v>
      </c>
      <c r="AJ200" s="10">
        <f t="shared" si="62"/>
        <v>0</v>
      </c>
      <c r="AK200" s="10">
        <f t="shared" si="63"/>
        <v>0</v>
      </c>
      <c r="AL200" s="10">
        <f t="shared" si="64"/>
        <v>0</v>
      </c>
      <c r="AM200" s="10">
        <f t="shared" si="65"/>
        <v>0</v>
      </c>
      <c r="BC200" s="10">
        <f t="shared" si="72"/>
        <v>0</v>
      </c>
      <c r="BD200" s="10">
        <f t="shared" si="72"/>
        <v>0</v>
      </c>
      <c r="BE200" s="10">
        <f t="shared" si="72"/>
        <v>0</v>
      </c>
      <c r="BF200" s="10">
        <f t="shared" si="72"/>
        <v>0</v>
      </c>
      <c r="BG200" s="10">
        <f t="shared" si="72"/>
        <v>0</v>
      </c>
      <c r="BH200" s="10">
        <f t="shared" si="72"/>
        <v>0</v>
      </c>
      <c r="BI200" s="10">
        <f t="shared" si="72"/>
        <v>0</v>
      </c>
      <c r="BJ200" s="10">
        <f t="shared" si="72"/>
        <v>0</v>
      </c>
      <c r="BK200" s="10">
        <f t="shared" si="72"/>
        <v>0</v>
      </c>
      <c r="BL200" s="10">
        <f t="shared" si="72"/>
        <v>0</v>
      </c>
      <c r="BM200" s="10">
        <f t="shared" si="72"/>
        <v>0</v>
      </c>
      <c r="BN200" s="10">
        <f t="shared" si="72"/>
        <v>0</v>
      </c>
      <c r="BO200" s="10">
        <f t="shared" si="72"/>
        <v>0</v>
      </c>
      <c r="BP200" s="10">
        <f t="shared" si="72"/>
        <v>0</v>
      </c>
      <c r="BQ200" s="10">
        <f t="shared" si="72"/>
        <v>0</v>
      </c>
      <c r="BR200" s="10">
        <f t="shared" si="72"/>
        <v>0</v>
      </c>
      <c r="BS200" s="10">
        <f t="shared" si="71"/>
        <v>0</v>
      </c>
      <c r="BT200" s="10">
        <f t="shared" si="71"/>
        <v>0</v>
      </c>
      <c r="BU200" s="10">
        <f t="shared" si="71"/>
        <v>0</v>
      </c>
      <c r="BV200" s="10">
        <f t="shared" si="71"/>
        <v>0</v>
      </c>
      <c r="BW200" s="10">
        <f t="shared" si="71"/>
        <v>0</v>
      </c>
      <c r="BX200" s="10">
        <f t="shared" si="71"/>
        <v>0</v>
      </c>
      <c r="BY200" s="10">
        <f t="shared" si="71"/>
        <v>0</v>
      </c>
      <c r="BZ200" s="10">
        <f t="shared" si="71"/>
        <v>0</v>
      </c>
    </row>
    <row r="201" spans="1:78">
      <c r="A201">
        <f>Grades!A201</f>
        <v>0</v>
      </c>
      <c r="B201">
        <f>Grades!B201</f>
        <v>0</v>
      </c>
      <c r="C201">
        <f>Grades!C201</f>
        <v>0</v>
      </c>
      <c r="D201" s="9">
        <f t="shared" si="53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4"/>
        <v>0</v>
      </c>
      <c r="AC201" s="10">
        <f t="shared" si="55"/>
        <v>0</v>
      </c>
      <c r="AD201" s="10">
        <f t="shared" si="56"/>
        <v>0</v>
      </c>
      <c r="AE201" s="10">
        <f t="shared" si="57"/>
        <v>0</v>
      </c>
      <c r="AF201" s="10">
        <f t="shared" si="58"/>
        <v>0</v>
      </c>
      <c r="AG201" s="10">
        <f t="shared" si="59"/>
        <v>0</v>
      </c>
      <c r="AH201" s="10">
        <f t="shared" si="60"/>
        <v>0</v>
      </c>
      <c r="AI201" s="10">
        <f t="shared" si="61"/>
        <v>0</v>
      </c>
      <c r="AJ201" s="10">
        <f t="shared" si="62"/>
        <v>0</v>
      </c>
      <c r="AK201" s="10">
        <f t="shared" si="63"/>
        <v>0</v>
      </c>
      <c r="AL201" s="10">
        <f t="shared" si="64"/>
        <v>0</v>
      </c>
      <c r="AM201" s="10">
        <f t="shared" si="65"/>
        <v>0</v>
      </c>
      <c r="BC201" s="10">
        <f t="shared" si="72"/>
        <v>0</v>
      </c>
      <c r="BD201" s="10">
        <f t="shared" si="72"/>
        <v>0</v>
      </c>
      <c r="BE201" s="10">
        <f t="shared" si="72"/>
        <v>0</v>
      </c>
      <c r="BF201" s="10">
        <f t="shared" si="72"/>
        <v>0</v>
      </c>
      <c r="BG201" s="10">
        <f t="shared" si="72"/>
        <v>0</v>
      </c>
      <c r="BH201" s="10">
        <f t="shared" si="72"/>
        <v>0</v>
      </c>
      <c r="BI201" s="10">
        <f t="shared" si="72"/>
        <v>0</v>
      </c>
      <c r="BJ201" s="10">
        <f t="shared" si="72"/>
        <v>0</v>
      </c>
      <c r="BK201" s="10">
        <f t="shared" si="72"/>
        <v>0</v>
      </c>
      <c r="BL201" s="10">
        <f t="shared" si="72"/>
        <v>0</v>
      </c>
      <c r="BM201" s="10">
        <f t="shared" si="72"/>
        <v>0</v>
      </c>
      <c r="BN201" s="10">
        <f t="shared" si="72"/>
        <v>0</v>
      </c>
      <c r="BO201" s="10">
        <f t="shared" si="72"/>
        <v>0</v>
      </c>
      <c r="BP201" s="10">
        <f t="shared" si="72"/>
        <v>0</v>
      </c>
      <c r="BQ201" s="10">
        <f t="shared" si="72"/>
        <v>0</v>
      </c>
      <c r="BR201" s="10">
        <f t="shared" si="72"/>
        <v>0</v>
      </c>
      <c r="BS201" s="10">
        <f t="shared" si="71"/>
        <v>0</v>
      </c>
      <c r="BT201" s="10">
        <f t="shared" si="71"/>
        <v>0</v>
      </c>
      <c r="BU201" s="10">
        <f t="shared" si="71"/>
        <v>0</v>
      </c>
      <c r="BV201" s="10">
        <f t="shared" si="71"/>
        <v>0</v>
      </c>
      <c r="BW201" s="10">
        <f t="shared" si="71"/>
        <v>0</v>
      </c>
      <c r="BX201" s="10">
        <f t="shared" si="71"/>
        <v>0</v>
      </c>
      <c r="BY201" s="10">
        <f t="shared" si="71"/>
        <v>0</v>
      </c>
      <c r="BZ201" s="10">
        <f t="shared" si="71"/>
        <v>0</v>
      </c>
    </row>
    <row r="202" spans="1:78">
      <c r="A202">
        <f>Grades!A202</f>
        <v>0</v>
      </c>
      <c r="B202">
        <f>Grades!B202</f>
        <v>0</v>
      </c>
      <c r="C202">
        <f>Grades!C202</f>
        <v>0</v>
      </c>
      <c r="D202" s="9">
        <f t="shared" si="53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4"/>
        <v>0</v>
      </c>
      <c r="AC202" s="10">
        <f t="shared" si="55"/>
        <v>0</v>
      </c>
      <c r="AD202" s="10">
        <f t="shared" si="56"/>
        <v>0</v>
      </c>
      <c r="AE202" s="10">
        <f t="shared" si="57"/>
        <v>0</v>
      </c>
      <c r="AF202" s="10">
        <f t="shared" si="58"/>
        <v>0</v>
      </c>
      <c r="AG202" s="10">
        <f t="shared" si="59"/>
        <v>0</v>
      </c>
      <c r="AH202" s="10">
        <f t="shared" si="60"/>
        <v>0</v>
      </c>
      <c r="AI202" s="10">
        <f t="shared" si="61"/>
        <v>0</v>
      </c>
      <c r="AJ202" s="10">
        <f t="shared" si="62"/>
        <v>0</v>
      </c>
      <c r="AK202" s="10">
        <f t="shared" si="63"/>
        <v>0</v>
      </c>
      <c r="AL202" s="10">
        <f t="shared" si="64"/>
        <v>0</v>
      </c>
      <c r="AM202" s="10">
        <f t="shared" si="65"/>
        <v>0</v>
      </c>
      <c r="BC202" s="10">
        <f t="shared" si="72"/>
        <v>0</v>
      </c>
      <c r="BD202" s="10">
        <f t="shared" si="72"/>
        <v>0</v>
      </c>
      <c r="BE202" s="10">
        <f t="shared" si="72"/>
        <v>0</v>
      </c>
      <c r="BF202" s="10">
        <f t="shared" si="72"/>
        <v>0</v>
      </c>
      <c r="BG202" s="10">
        <f t="shared" si="72"/>
        <v>0</v>
      </c>
      <c r="BH202" s="10">
        <f t="shared" si="72"/>
        <v>0</v>
      </c>
      <c r="BI202" s="10">
        <f t="shared" si="72"/>
        <v>0</v>
      </c>
      <c r="BJ202" s="10">
        <f t="shared" si="72"/>
        <v>0</v>
      </c>
      <c r="BK202" s="10">
        <f t="shared" si="72"/>
        <v>0</v>
      </c>
      <c r="BL202" s="10">
        <f t="shared" si="72"/>
        <v>0</v>
      </c>
      <c r="BM202" s="10">
        <f t="shared" si="72"/>
        <v>0</v>
      </c>
      <c r="BN202" s="10">
        <f t="shared" si="72"/>
        <v>0</v>
      </c>
      <c r="BO202" s="10">
        <f t="shared" si="72"/>
        <v>0</v>
      </c>
      <c r="BP202" s="10">
        <f t="shared" si="72"/>
        <v>0</v>
      </c>
      <c r="BQ202" s="10">
        <f t="shared" si="72"/>
        <v>0</v>
      </c>
      <c r="BR202" s="10">
        <f t="shared" si="72"/>
        <v>0</v>
      </c>
      <c r="BS202" s="10">
        <f t="shared" si="71"/>
        <v>0</v>
      </c>
      <c r="BT202" s="10">
        <f t="shared" si="71"/>
        <v>0</v>
      </c>
      <c r="BU202" s="10">
        <f t="shared" si="71"/>
        <v>0</v>
      </c>
      <c r="BV202" s="10">
        <f t="shared" si="71"/>
        <v>0</v>
      </c>
      <c r="BW202" s="10">
        <f t="shared" si="71"/>
        <v>0</v>
      </c>
      <c r="BX202" s="10">
        <f t="shared" si="71"/>
        <v>0</v>
      </c>
      <c r="BY202" s="10">
        <f t="shared" si="71"/>
        <v>0</v>
      </c>
      <c r="BZ202" s="10">
        <f t="shared" si="71"/>
        <v>0</v>
      </c>
    </row>
    <row r="203" spans="1:78">
      <c r="A203">
        <f>Grades!A203</f>
        <v>0</v>
      </c>
      <c r="B203">
        <f>Grades!B203</f>
        <v>0</v>
      </c>
      <c r="C203">
        <f>Grades!C203</f>
        <v>0</v>
      </c>
      <c r="D203" s="9">
        <f t="shared" si="53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4"/>
        <v>0</v>
      </c>
      <c r="AC203" s="10">
        <f t="shared" si="55"/>
        <v>0</v>
      </c>
      <c r="AD203" s="10">
        <f t="shared" si="56"/>
        <v>0</v>
      </c>
      <c r="AE203" s="10">
        <f t="shared" si="57"/>
        <v>0</v>
      </c>
      <c r="AF203" s="10">
        <f t="shared" si="58"/>
        <v>0</v>
      </c>
      <c r="AG203" s="10">
        <f t="shared" si="59"/>
        <v>0</v>
      </c>
      <c r="AH203" s="10">
        <f t="shared" si="60"/>
        <v>0</v>
      </c>
      <c r="AI203" s="10">
        <f t="shared" si="61"/>
        <v>0</v>
      </c>
      <c r="AJ203" s="10">
        <f t="shared" si="62"/>
        <v>0</v>
      </c>
      <c r="AK203" s="10">
        <f t="shared" si="63"/>
        <v>0</v>
      </c>
      <c r="AL203" s="10">
        <f t="shared" si="64"/>
        <v>0</v>
      </c>
      <c r="AM203" s="10">
        <f t="shared" si="65"/>
        <v>0</v>
      </c>
      <c r="BC203" s="10">
        <f t="shared" si="72"/>
        <v>0</v>
      </c>
      <c r="BD203" s="10">
        <f t="shared" si="72"/>
        <v>0</v>
      </c>
      <c r="BE203" s="10">
        <f t="shared" si="72"/>
        <v>0</v>
      </c>
      <c r="BF203" s="10">
        <f t="shared" si="72"/>
        <v>0</v>
      </c>
      <c r="BG203" s="10">
        <f t="shared" si="72"/>
        <v>0</v>
      </c>
      <c r="BH203" s="10">
        <f t="shared" si="72"/>
        <v>0</v>
      </c>
      <c r="BI203" s="10">
        <f t="shared" si="72"/>
        <v>0</v>
      </c>
      <c r="BJ203" s="10">
        <f t="shared" si="72"/>
        <v>0</v>
      </c>
      <c r="BK203" s="10">
        <f t="shared" si="72"/>
        <v>0</v>
      </c>
      <c r="BL203" s="10">
        <f t="shared" si="72"/>
        <v>0</v>
      </c>
      <c r="BM203" s="10">
        <f t="shared" si="72"/>
        <v>0</v>
      </c>
      <c r="BN203" s="10">
        <f t="shared" si="72"/>
        <v>0</v>
      </c>
      <c r="BO203" s="10">
        <f t="shared" si="72"/>
        <v>0</v>
      </c>
      <c r="BP203" s="10">
        <f t="shared" si="72"/>
        <v>0</v>
      </c>
      <c r="BQ203" s="10">
        <f t="shared" si="72"/>
        <v>0</v>
      </c>
      <c r="BR203" s="10">
        <f t="shared" ref="BR203:BZ203" si="73">IF(BR$7&gt;0,SUMIF($E$8:$Z$8,BR$6,$E203:$Z203)/BR$7,0)</f>
        <v>0</v>
      </c>
      <c r="BS203" s="10">
        <f t="shared" si="73"/>
        <v>0</v>
      </c>
      <c r="BT203" s="10">
        <f t="shared" si="73"/>
        <v>0</v>
      </c>
      <c r="BU203" s="10">
        <f t="shared" si="73"/>
        <v>0</v>
      </c>
      <c r="BV203" s="10">
        <f t="shared" si="73"/>
        <v>0</v>
      </c>
      <c r="BW203" s="10">
        <f t="shared" si="73"/>
        <v>0</v>
      </c>
      <c r="BX203" s="10">
        <f t="shared" si="73"/>
        <v>0</v>
      </c>
      <c r="BY203" s="10">
        <f t="shared" si="73"/>
        <v>0</v>
      </c>
      <c r="BZ203" s="10">
        <f t="shared" si="73"/>
        <v>0</v>
      </c>
    </row>
    <row r="204" spans="1:78">
      <c r="A204">
        <f>Grades!A204</f>
        <v>0</v>
      </c>
      <c r="B204">
        <f>Grades!B204</f>
        <v>0</v>
      </c>
      <c r="C204">
        <f>Grades!C204</f>
        <v>0</v>
      </c>
      <c r="D204" s="9">
        <f t="shared" ref="D204:D211" si="74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5">IF(AB$7&gt;0,SUMIF($E$9:$Z$9,"3.1.1 ",$E204:$Z204)/AB$7,0)</f>
        <v>0</v>
      </c>
      <c r="AC204" s="10">
        <f t="shared" ref="AC204:AC211" si="76">IF(AC$7&gt;0,SUMIF($E$9:$Z$9,"3.1.2 ",$E204:$Z204)/AC$7,0)</f>
        <v>0</v>
      </c>
      <c r="AD204" s="10">
        <f t="shared" ref="AD204:AD211" si="77">IF(AD$7&gt;0,SUMIF($E$9:$Z$9,"3.1.3 ",$E204:$Z204)/AD$7,0)</f>
        <v>0</v>
      </c>
      <c r="AE204" s="10">
        <f t="shared" ref="AE204:AE211" si="78">IF(AE$7&gt;0,SUMIF($E$9:$Z$9,"3.1.4 ",$E204:$Z204)/AE$7,0)</f>
        <v>0</v>
      </c>
      <c r="AF204" s="10">
        <f t="shared" ref="AF204:AF211" si="79">IF(AF$7&gt;0,SUMIF($E$9:$Z$9,"3.1.5 ",$E204:$Z204)/AF$7,0)</f>
        <v>0</v>
      </c>
      <c r="AG204" s="10">
        <f t="shared" ref="AG204:AG211" si="80">IF(AG$7&gt;0,SUMIF($E$9:$Z$9,"3.1.6 ",$E204:$Z204)/AG$7,0)</f>
        <v>0</v>
      </c>
      <c r="AH204" s="10">
        <f t="shared" ref="AH204:AH211" si="81">IF(AH$7&gt;0,SUMIF($E$9:$Z$9,"3.1.7 ",$E204:$Z204)/AH$7,0)</f>
        <v>0</v>
      </c>
      <c r="AI204" s="10">
        <f t="shared" ref="AI204:AI211" si="82">IF(AI$7&gt;0,SUMIF($E$9:$Z$9,"3.1.8 ",$E204:$Z204)/AI$7,0)</f>
        <v>0</v>
      </c>
      <c r="AJ204" s="10">
        <f t="shared" ref="AJ204:AJ211" si="83">IF(AJ$7&gt;0,SUMIF($E$9:$Z$9,"3.1.9 ",$E204:$Z204)/AJ$7,0)</f>
        <v>0</v>
      </c>
      <c r="AK204" s="10">
        <f t="shared" ref="AK204:AK211" si="84">IF(AK$7&gt;0,SUMIF($E$9:$Z$9,"3.1.10",$E204:$Z204)/AK$7,0)</f>
        <v>0</v>
      </c>
      <c r="AL204" s="10">
        <f t="shared" ref="AL204:AL211" si="85">IF(AL$7&gt;0,SUMIF($E$9:$Z$9,"3.1.11",$E204:$Z204)/AL$7,0)</f>
        <v>0</v>
      </c>
      <c r="AM204" s="10">
        <f t="shared" ref="AM204:AM211" si="86">IF(AM$7&gt;0,SUMIF($E$9:$Z$9,"3.1.12",$E204:$Z204)/AM$7,0)</f>
        <v>0</v>
      </c>
      <c r="BC204" s="10">
        <f t="shared" ref="BC204:BZ211" si="87">IF(BC$7&gt;0,SUMIF($E$8:$Z$8,BC$6,$E204:$Z204)/BC$7,0)</f>
        <v>0</v>
      </c>
      <c r="BD204" s="10">
        <f t="shared" si="87"/>
        <v>0</v>
      </c>
      <c r="BE204" s="10">
        <f t="shared" si="87"/>
        <v>0</v>
      </c>
      <c r="BF204" s="10">
        <f t="shared" si="87"/>
        <v>0</v>
      </c>
      <c r="BG204" s="10">
        <f t="shared" si="87"/>
        <v>0</v>
      </c>
      <c r="BH204" s="10">
        <f t="shared" si="87"/>
        <v>0</v>
      </c>
      <c r="BI204" s="10">
        <f t="shared" si="87"/>
        <v>0</v>
      </c>
      <c r="BJ204" s="10">
        <f t="shared" si="87"/>
        <v>0</v>
      </c>
      <c r="BK204" s="10">
        <f t="shared" si="87"/>
        <v>0</v>
      </c>
      <c r="BL204" s="10">
        <f t="shared" si="87"/>
        <v>0</v>
      </c>
      <c r="BM204" s="10">
        <f t="shared" si="87"/>
        <v>0</v>
      </c>
      <c r="BN204" s="10">
        <f t="shared" si="87"/>
        <v>0</v>
      </c>
      <c r="BO204" s="10">
        <f t="shared" si="87"/>
        <v>0</v>
      </c>
      <c r="BP204" s="10">
        <f t="shared" si="87"/>
        <v>0</v>
      </c>
      <c r="BQ204" s="10">
        <f t="shared" si="87"/>
        <v>0</v>
      </c>
      <c r="BR204" s="10">
        <f t="shared" si="87"/>
        <v>0</v>
      </c>
      <c r="BS204" s="10">
        <f t="shared" si="87"/>
        <v>0</v>
      </c>
      <c r="BT204" s="10">
        <f t="shared" si="87"/>
        <v>0</v>
      </c>
      <c r="BU204" s="10">
        <f t="shared" si="87"/>
        <v>0</v>
      </c>
      <c r="BV204" s="10">
        <f t="shared" si="87"/>
        <v>0</v>
      </c>
      <c r="BW204" s="10">
        <f t="shared" si="87"/>
        <v>0</v>
      </c>
      <c r="BX204" s="10">
        <f t="shared" si="87"/>
        <v>0</v>
      </c>
      <c r="BY204" s="10">
        <f t="shared" si="87"/>
        <v>0</v>
      </c>
      <c r="BZ204" s="10">
        <f t="shared" si="87"/>
        <v>0</v>
      </c>
    </row>
    <row r="205" spans="1:78">
      <c r="A205">
        <f>Grades!A205</f>
        <v>0</v>
      </c>
      <c r="B205">
        <f>Grades!B205</f>
        <v>0</v>
      </c>
      <c r="C205">
        <f>Grades!C205</f>
        <v>0</v>
      </c>
      <c r="D205" s="9">
        <f t="shared" si="74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5"/>
        <v>0</v>
      </c>
      <c r="AC205" s="10">
        <f t="shared" si="76"/>
        <v>0</v>
      </c>
      <c r="AD205" s="10">
        <f t="shared" si="77"/>
        <v>0</v>
      </c>
      <c r="AE205" s="10">
        <f t="shared" si="78"/>
        <v>0</v>
      </c>
      <c r="AF205" s="10">
        <f t="shared" si="79"/>
        <v>0</v>
      </c>
      <c r="AG205" s="10">
        <f t="shared" si="80"/>
        <v>0</v>
      </c>
      <c r="AH205" s="10">
        <f t="shared" si="81"/>
        <v>0</v>
      </c>
      <c r="AI205" s="10">
        <f t="shared" si="82"/>
        <v>0</v>
      </c>
      <c r="AJ205" s="10">
        <f t="shared" si="83"/>
        <v>0</v>
      </c>
      <c r="AK205" s="10">
        <f t="shared" si="84"/>
        <v>0</v>
      </c>
      <c r="AL205" s="10">
        <f t="shared" si="85"/>
        <v>0</v>
      </c>
      <c r="AM205" s="10">
        <f t="shared" si="86"/>
        <v>0</v>
      </c>
      <c r="BC205" s="10">
        <f t="shared" si="87"/>
        <v>0</v>
      </c>
      <c r="BD205" s="10">
        <f t="shared" si="87"/>
        <v>0</v>
      </c>
      <c r="BE205" s="10">
        <f t="shared" si="87"/>
        <v>0</v>
      </c>
      <c r="BF205" s="10">
        <f t="shared" si="87"/>
        <v>0</v>
      </c>
      <c r="BG205" s="10">
        <f t="shared" si="87"/>
        <v>0</v>
      </c>
      <c r="BH205" s="10">
        <f t="shared" si="87"/>
        <v>0</v>
      </c>
      <c r="BI205" s="10">
        <f t="shared" si="87"/>
        <v>0</v>
      </c>
      <c r="BJ205" s="10">
        <f t="shared" si="87"/>
        <v>0</v>
      </c>
      <c r="BK205" s="10">
        <f t="shared" si="87"/>
        <v>0</v>
      </c>
      <c r="BL205" s="10">
        <f t="shared" si="87"/>
        <v>0</v>
      </c>
      <c r="BM205" s="10">
        <f t="shared" si="87"/>
        <v>0</v>
      </c>
      <c r="BN205" s="10">
        <f t="shared" si="87"/>
        <v>0</v>
      </c>
      <c r="BO205" s="10">
        <f t="shared" si="87"/>
        <v>0</v>
      </c>
      <c r="BP205" s="10">
        <f t="shared" si="87"/>
        <v>0</v>
      </c>
      <c r="BQ205" s="10">
        <f t="shared" si="87"/>
        <v>0</v>
      </c>
      <c r="BR205" s="10">
        <f t="shared" si="87"/>
        <v>0</v>
      </c>
      <c r="BS205" s="10">
        <f t="shared" si="87"/>
        <v>0</v>
      </c>
      <c r="BT205" s="10">
        <f t="shared" si="87"/>
        <v>0</v>
      </c>
      <c r="BU205" s="10">
        <f t="shared" si="87"/>
        <v>0</v>
      </c>
      <c r="BV205" s="10">
        <f t="shared" si="87"/>
        <v>0</v>
      </c>
      <c r="BW205" s="10">
        <f t="shared" si="87"/>
        <v>0</v>
      </c>
      <c r="BX205" s="10">
        <f t="shared" si="87"/>
        <v>0</v>
      </c>
      <c r="BY205" s="10">
        <f t="shared" si="87"/>
        <v>0</v>
      </c>
      <c r="BZ205" s="10">
        <f t="shared" si="87"/>
        <v>0</v>
      </c>
    </row>
    <row r="206" spans="1:78">
      <c r="A206">
        <f>Grades!A206</f>
        <v>0</v>
      </c>
      <c r="B206">
        <f>Grades!B206</f>
        <v>0</v>
      </c>
      <c r="C206">
        <f>Grades!C206</f>
        <v>0</v>
      </c>
      <c r="D206" s="9">
        <f t="shared" si="74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5"/>
        <v>0</v>
      </c>
      <c r="AC206" s="10">
        <f t="shared" si="76"/>
        <v>0</v>
      </c>
      <c r="AD206" s="10">
        <f t="shared" si="77"/>
        <v>0</v>
      </c>
      <c r="AE206" s="10">
        <f t="shared" si="78"/>
        <v>0</v>
      </c>
      <c r="AF206" s="10">
        <f t="shared" si="79"/>
        <v>0</v>
      </c>
      <c r="AG206" s="10">
        <f t="shared" si="80"/>
        <v>0</v>
      </c>
      <c r="AH206" s="10">
        <f t="shared" si="81"/>
        <v>0</v>
      </c>
      <c r="AI206" s="10">
        <f t="shared" si="82"/>
        <v>0</v>
      </c>
      <c r="AJ206" s="10">
        <f t="shared" si="83"/>
        <v>0</v>
      </c>
      <c r="AK206" s="10">
        <f t="shared" si="84"/>
        <v>0</v>
      </c>
      <c r="AL206" s="10">
        <f t="shared" si="85"/>
        <v>0</v>
      </c>
      <c r="AM206" s="10">
        <f t="shared" si="86"/>
        <v>0</v>
      </c>
      <c r="BC206" s="10">
        <f t="shared" si="87"/>
        <v>0</v>
      </c>
      <c r="BD206" s="10">
        <f t="shared" si="87"/>
        <v>0</v>
      </c>
      <c r="BE206" s="10">
        <f t="shared" si="87"/>
        <v>0</v>
      </c>
      <c r="BF206" s="10">
        <f t="shared" si="87"/>
        <v>0</v>
      </c>
      <c r="BG206" s="10">
        <f t="shared" si="87"/>
        <v>0</v>
      </c>
      <c r="BH206" s="10">
        <f t="shared" si="87"/>
        <v>0</v>
      </c>
      <c r="BI206" s="10">
        <f t="shared" si="87"/>
        <v>0</v>
      </c>
      <c r="BJ206" s="10">
        <f t="shared" si="87"/>
        <v>0</v>
      </c>
      <c r="BK206" s="10">
        <f t="shared" si="87"/>
        <v>0</v>
      </c>
      <c r="BL206" s="10">
        <f t="shared" si="87"/>
        <v>0</v>
      </c>
      <c r="BM206" s="10">
        <f t="shared" si="87"/>
        <v>0</v>
      </c>
      <c r="BN206" s="10">
        <f t="shared" si="87"/>
        <v>0</v>
      </c>
      <c r="BO206" s="10">
        <f t="shared" si="87"/>
        <v>0</v>
      </c>
      <c r="BP206" s="10">
        <f t="shared" si="87"/>
        <v>0</v>
      </c>
      <c r="BQ206" s="10">
        <f t="shared" si="87"/>
        <v>0</v>
      </c>
      <c r="BR206" s="10">
        <f t="shared" si="87"/>
        <v>0</v>
      </c>
      <c r="BS206" s="10">
        <f t="shared" si="87"/>
        <v>0</v>
      </c>
      <c r="BT206" s="10">
        <f t="shared" si="87"/>
        <v>0</v>
      </c>
      <c r="BU206" s="10">
        <f t="shared" si="87"/>
        <v>0</v>
      </c>
      <c r="BV206" s="10">
        <f t="shared" si="87"/>
        <v>0</v>
      </c>
      <c r="BW206" s="10">
        <f t="shared" si="87"/>
        <v>0</v>
      </c>
      <c r="BX206" s="10">
        <f t="shared" si="87"/>
        <v>0</v>
      </c>
      <c r="BY206" s="10">
        <f t="shared" si="87"/>
        <v>0</v>
      </c>
      <c r="BZ206" s="10">
        <f t="shared" si="87"/>
        <v>0</v>
      </c>
    </row>
    <row r="207" spans="1:78">
      <c r="A207">
        <f>Grades!A207</f>
        <v>0</v>
      </c>
      <c r="B207">
        <f>Grades!B207</f>
        <v>0</v>
      </c>
      <c r="C207">
        <f>Grades!C207</f>
        <v>0</v>
      </c>
      <c r="D207" s="9">
        <f t="shared" si="74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5"/>
        <v>0</v>
      </c>
      <c r="AC207" s="10">
        <f t="shared" si="76"/>
        <v>0</v>
      </c>
      <c r="AD207" s="10">
        <f t="shared" si="77"/>
        <v>0</v>
      </c>
      <c r="AE207" s="10">
        <f t="shared" si="78"/>
        <v>0</v>
      </c>
      <c r="AF207" s="10">
        <f t="shared" si="79"/>
        <v>0</v>
      </c>
      <c r="AG207" s="10">
        <f t="shared" si="80"/>
        <v>0</v>
      </c>
      <c r="AH207" s="10">
        <f t="shared" si="81"/>
        <v>0</v>
      </c>
      <c r="AI207" s="10">
        <f t="shared" si="82"/>
        <v>0</v>
      </c>
      <c r="AJ207" s="10">
        <f t="shared" si="83"/>
        <v>0</v>
      </c>
      <c r="AK207" s="10">
        <f t="shared" si="84"/>
        <v>0</v>
      </c>
      <c r="AL207" s="10">
        <f t="shared" si="85"/>
        <v>0</v>
      </c>
      <c r="AM207" s="10">
        <f t="shared" si="86"/>
        <v>0</v>
      </c>
      <c r="BC207" s="10">
        <f t="shared" si="87"/>
        <v>0</v>
      </c>
      <c r="BD207" s="10">
        <f t="shared" si="87"/>
        <v>0</v>
      </c>
      <c r="BE207" s="10">
        <f t="shared" si="87"/>
        <v>0</v>
      </c>
      <c r="BF207" s="10">
        <f t="shared" si="87"/>
        <v>0</v>
      </c>
      <c r="BG207" s="10">
        <f t="shared" si="87"/>
        <v>0</v>
      </c>
      <c r="BH207" s="10">
        <f t="shared" si="87"/>
        <v>0</v>
      </c>
      <c r="BI207" s="10">
        <f t="shared" si="87"/>
        <v>0</v>
      </c>
      <c r="BJ207" s="10">
        <f t="shared" si="87"/>
        <v>0</v>
      </c>
      <c r="BK207" s="10">
        <f t="shared" si="87"/>
        <v>0</v>
      </c>
      <c r="BL207" s="10">
        <f t="shared" si="87"/>
        <v>0</v>
      </c>
      <c r="BM207" s="10">
        <f t="shared" si="87"/>
        <v>0</v>
      </c>
      <c r="BN207" s="10">
        <f t="shared" si="87"/>
        <v>0</v>
      </c>
      <c r="BO207" s="10">
        <f t="shared" si="87"/>
        <v>0</v>
      </c>
      <c r="BP207" s="10">
        <f t="shared" si="87"/>
        <v>0</v>
      </c>
      <c r="BQ207" s="10">
        <f t="shared" si="87"/>
        <v>0</v>
      </c>
      <c r="BR207" s="10">
        <f t="shared" si="87"/>
        <v>0</v>
      </c>
      <c r="BS207" s="10">
        <f t="shared" si="87"/>
        <v>0</v>
      </c>
      <c r="BT207" s="10">
        <f t="shared" si="87"/>
        <v>0</v>
      </c>
      <c r="BU207" s="10">
        <f t="shared" si="87"/>
        <v>0</v>
      </c>
      <c r="BV207" s="10">
        <f t="shared" si="87"/>
        <v>0</v>
      </c>
      <c r="BW207" s="10">
        <f t="shared" si="87"/>
        <v>0</v>
      </c>
      <c r="BX207" s="10">
        <f t="shared" si="87"/>
        <v>0</v>
      </c>
      <c r="BY207" s="10">
        <f t="shared" si="87"/>
        <v>0</v>
      </c>
      <c r="BZ207" s="10">
        <f t="shared" si="87"/>
        <v>0</v>
      </c>
    </row>
    <row r="208" spans="1:78">
      <c r="A208">
        <f>Grades!A208</f>
        <v>0</v>
      </c>
      <c r="B208">
        <f>Grades!B208</f>
        <v>0</v>
      </c>
      <c r="C208">
        <f>Grades!C208</f>
        <v>0</v>
      </c>
      <c r="D208" s="9">
        <f t="shared" si="74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5"/>
        <v>0</v>
      </c>
      <c r="AC208" s="10">
        <f t="shared" si="76"/>
        <v>0</v>
      </c>
      <c r="AD208" s="10">
        <f t="shared" si="77"/>
        <v>0</v>
      </c>
      <c r="AE208" s="10">
        <f t="shared" si="78"/>
        <v>0</v>
      </c>
      <c r="AF208" s="10">
        <f t="shared" si="79"/>
        <v>0</v>
      </c>
      <c r="AG208" s="10">
        <f t="shared" si="80"/>
        <v>0</v>
      </c>
      <c r="AH208" s="10">
        <f t="shared" si="81"/>
        <v>0</v>
      </c>
      <c r="AI208" s="10">
        <f t="shared" si="82"/>
        <v>0</v>
      </c>
      <c r="AJ208" s="10">
        <f t="shared" si="83"/>
        <v>0</v>
      </c>
      <c r="AK208" s="10">
        <f t="shared" si="84"/>
        <v>0</v>
      </c>
      <c r="AL208" s="10">
        <f t="shared" si="85"/>
        <v>0</v>
      </c>
      <c r="AM208" s="10">
        <f t="shared" si="86"/>
        <v>0</v>
      </c>
      <c r="BC208" s="10">
        <f t="shared" si="87"/>
        <v>0</v>
      </c>
      <c r="BD208" s="10">
        <f t="shared" si="87"/>
        <v>0</v>
      </c>
      <c r="BE208" s="10">
        <f t="shared" si="87"/>
        <v>0</v>
      </c>
      <c r="BF208" s="10">
        <f t="shared" si="87"/>
        <v>0</v>
      </c>
      <c r="BG208" s="10">
        <f t="shared" si="87"/>
        <v>0</v>
      </c>
      <c r="BH208" s="10">
        <f t="shared" si="87"/>
        <v>0</v>
      </c>
      <c r="BI208" s="10">
        <f t="shared" si="87"/>
        <v>0</v>
      </c>
      <c r="BJ208" s="10">
        <f t="shared" si="87"/>
        <v>0</v>
      </c>
      <c r="BK208" s="10">
        <f t="shared" si="87"/>
        <v>0</v>
      </c>
      <c r="BL208" s="10">
        <f t="shared" si="87"/>
        <v>0</v>
      </c>
      <c r="BM208" s="10">
        <f t="shared" si="87"/>
        <v>0</v>
      </c>
      <c r="BN208" s="10">
        <f t="shared" si="87"/>
        <v>0</v>
      </c>
      <c r="BO208" s="10">
        <f t="shared" si="87"/>
        <v>0</v>
      </c>
      <c r="BP208" s="10">
        <f t="shared" si="87"/>
        <v>0</v>
      </c>
      <c r="BQ208" s="10">
        <f t="shared" si="87"/>
        <v>0</v>
      </c>
      <c r="BR208" s="10">
        <f t="shared" si="87"/>
        <v>0</v>
      </c>
      <c r="BS208" s="10">
        <f t="shared" si="87"/>
        <v>0</v>
      </c>
      <c r="BT208" s="10">
        <f t="shared" si="87"/>
        <v>0</v>
      </c>
      <c r="BU208" s="10">
        <f t="shared" si="87"/>
        <v>0</v>
      </c>
      <c r="BV208" s="10">
        <f t="shared" si="87"/>
        <v>0</v>
      </c>
      <c r="BW208" s="10">
        <f t="shared" si="87"/>
        <v>0</v>
      </c>
      <c r="BX208" s="10">
        <f t="shared" si="87"/>
        <v>0</v>
      </c>
      <c r="BY208" s="10">
        <f t="shared" si="87"/>
        <v>0</v>
      </c>
      <c r="BZ208" s="10">
        <f t="shared" si="87"/>
        <v>0</v>
      </c>
    </row>
    <row r="209" spans="1:78">
      <c r="A209">
        <f>Grades!A209</f>
        <v>0</v>
      </c>
      <c r="B209">
        <f>Grades!B209</f>
        <v>0</v>
      </c>
      <c r="C209">
        <f>Grades!C209</f>
        <v>0</v>
      </c>
      <c r="D209" s="9">
        <f t="shared" si="74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5"/>
        <v>0</v>
      </c>
      <c r="AC209" s="10">
        <f t="shared" si="76"/>
        <v>0</v>
      </c>
      <c r="AD209" s="10">
        <f t="shared" si="77"/>
        <v>0</v>
      </c>
      <c r="AE209" s="10">
        <f t="shared" si="78"/>
        <v>0</v>
      </c>
      <c r="AF209" s="10">
        <f t="shared" si="79"/>
        <v>0</v>
      </c>
      <c r="AG209" s="10">
        <f t="shared" si="80"/>
        <v>0</v>
      </c>
      <c r="AH209" s="10">
        <f t="shared" si="81"/>
        <v>0</v>
      </c>
      <c r="AI209" s="10">
        <f t="shared" si="82"/>
        <v>0</v>
      </c>
      <c r="AJ209" s="10">
        <f t="shared" si="83"/>
        <v>0</v>
      </c>
      <c r="AK209" s="10">
        <f t="shared" si="84"/>
        <v>0</v>
      </c>
      <c r="AL209" s="10">
        <f t="shared" si="85"/>
        <v>0</v>
      </c>
      <c r="AM209" s="10">
        <f t="shared" si="86"/>
        <v>0</v>
      </c>
      <c r="BC209" s="10">
        <f t="shared" si="87"/>
        <v>0</v>
      </c>
      <c r="BD209" s="10">
        <f t="shared" si="87"/>
        <v>0</v>
      </c>
      <c r="BE209" s="10">
        <f t="shared" si="87"/>
        <v>0</v>
      </c>
      <c r="BF209" s="10">
        <f t="shared" si="87"/>
        <v>0</v>
      </c>
      <c r="BG209" s="10">
        <f t="shared" si="87"/>
        <v>0</v>
      </c>
      <c r="BH209" s="10">
        <f t="shared" si="87"/>
        <v>0</v>
      </c>
      <c r="BI209" s="10">
        <f t="shared" si="87"/>
        <v>0</v>
      </c>
      <c r="BJ209" s="10">
        <f t="shared" si="87"/>
        <v>0</v>
      </c>
      <c r="BK209" s="10">
        <f t="shared" si="87"/>
        <v>0</v>
      </c>
      <c r="BL209" s="10">
        <f t="shared" si="87"/>
        <v>0</v>
      </c>
      <c r="BM209" s="10">
        <f t="shared" si="87"/>
        <v>0</v>
      </c>
      <c r="BN209" s="10">
        <f t="shared" si="87"/>
        <v>0</v>
      </c>
      <c r="BO209" s="10">
        <f t="shared" si="87"/>
        <v>0</v>
      </c>
      <c r="BP209" s="10">
        <f t="shared" si="87"/>
        <v>0</v>
      </c>
      <c r="BQ209" s="10">
        <f t="shared" si="87"/>
        <v>0</v>
      </c>
      <c r="BR209" s="10">
        <f t="shared" si="87"/>
        <v>0</v>
      </c>
      <c r="BS209" s="10">
        <f t="shared" si="87"/>
        <v>0</v>
      </c>
      <c r="BT209" s="10">
        <f t="shared" si="87"/>
        <v>0</v>
      </c>
      <c r="BU209" s="10">
        <f t="shared" si="87"/>
        <v>0</v>
      </c>
      <c r="BV209" s="10">
        <f t="shared" si="87"/>
        <v>0</v>
      </c>
      <c r="BW209" s="10">
        <f t="shared" si="87"/>
        <v>0</v>
      </c>
      <c r="BX209" s="10">
        <f t="shared" si="87"/>
        <v>0</v>
      </c>
      <c r="BY209" s="10">
        <f t="shared" si="87"/>
        <v>0</v>
      </c>
      <c r="BZ209" s="10">
        <f t="shared" si="87"/>
        <v>0</v>
      </c>
    </row>
    <row r="210" spans="1:78">
      <c r="A210">
        <f>Grades!A210</f>
        <v>0</v>
      </c>
      <c r="B210">
        <f>Grades!B210</f>
        <v>0</v>
      </c>
      <c r="C210">
        <f>Grades!C210</f>
        <v>0</v>
      </c>
      <c r="D210" s="9">
        <f t="shared" si="74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5"/>
        <v>0</v>
      </c>
      <c r="AC210" s="10">
        <f t="shared" si="76"/>
        <v>0</v>
      </c>
      <c r="AD210" s="10">
        <f t="shared" si="77"/>
        <v>0</v>
      </c>
      <c r="AE210" s="10">
        <f t="shared" si="78"/>
        <v>0</v>
      </c>
      <c r="AF210" s="10">
        <f t="shared" si="79"/>
        <v>0</v>
      </c>
      <c r="AG210" s="10">
        <f t="shared" si="80"/>
        <v>0</v>
      </c>
      <c r="AH210" s="10">
        <f t="shared" si="81"/>
        <v>0</v>
      </c>
      <c r="AI210" s="10">
        <f t="shared" si="82"/>
        <v>0</v>
      </c>
      <c r="AJ210" s="10">
        <f t="shared" si="83"/>
        <v>0</v>
      </c>
      <c r="AK210" s="10">
        <f t="shared" si="84"/>
        <v>0</v>
      </c>
      <c r="AL210" s="10">
        <f t="shared" si="85"/>
        <v>0</v>
      </c>
      <c r="AM210" s="10">
        <f t="shared" si="86"/>
        <v>0</v>
      </c>
      <c r="BC210" s="10">
        <f t="shared" si="87"/>
        <v>0</v>
      </c>
      <c r="BD210" s="10">
        <f t="shared" si="87"/>
        <v>0</v>
      </c>
      <c r="BE210" s="10">
        <f t="shared" si="87"/>
        <v>0</v>
      </c>
      <c r="BF210" s="10">
        <f t="shared" si="87"/>
        <v>0</v>
      </c>
      <c r="BG210" s="10">
        <f t="shared" si="87"/>
        <v>0</v>
      </c>
      <c r="BH210" s="10">
        <f t="shared" si="87"/>
        <v>0</v>
      </c>
      <c r="BI210" s="10">
        <f t="shared" si="87"/>
        <v>0</v>
      </c>
      <c r="BJ210" s="10">
        <f t="shared" si="87"/>
        <v>0</v>
      </c>
      <c r="BK210" s="10">
        <f t="shared" si="87"/>
        <v>0</v>
      </c>
      <c r="BL210" s="10">
        <f t="shared" si="87"/>
        <v>0</v>
      </c>
      <c r="BM210" s="10">
        <f t="shared" si="87"/>
        <v>0</v>
      </c>
      <c r="BN210" s="10">
        <f t="shared" si="87"/>
        <v>0</v>
      </c>
      <c r="BO210" s="10">
        <f t="shared" si="87"/>
        <v>0</v>
      </c>
      <c r="BP210" s="10">
        <f t="shared" si="87"/>
        <v>0</v>
      </c>
      <c r="BQ210" s="10">
        <f t="shared" si="87"/>
        <v>0</v>
      </c>
      <c r="BR210" s="10">
        <f t="shared" si="87"/>
        <v>0</v>
      </c>
      <c r="BS210" s="10">
        <f t="shared" si="87"/>
        <v>0</v>
      </c>
      <c r="BT210" s="10">
        <f t="shared" si="87"/>
        <v>0</v>
      </c>
      <c r="BU210" s="10">
        <f t="shared" si="87"/>
        <v>0</v>
      </c>
      <c r="BV210" s="10">
        <f t="shared" si="87"/>
        <v>0</v>
      </c>
      <c r="BW210" s="10">
        <f t="shared" si="87"/>
        <v>0</v>
      </c>
      <c r="BX210" s="10">
        <f t="shared" si="87"/>
        <v>0</v>
      </c>
      <c r="BY210" s="10">
        <f t="shared" si="87"/>
        <v>0</v>
      </c>
      <c r="BZ210" s="10">
        <f t="shared" si="87"/>
        <v>0</v>
      </c>
    </row>
    <row r="211" spans="1:78">
      <c r="A211">
        <f>Grades!A211</f>
        <v>0</v>
      </c>
      <c r="B211">
        <f>Grades!B211</f>
        <v>0</v>
      </c>
      <c r="C211">
        <f>Grades!C211</f>
        <v>0</v>
      </c>
      <c r="D211" s="9">
        <f t="shared" si="74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5"/>
        <v>0</v>
      </c>
      <c r="AC211" s="10">
        <f t="shared" si="76"/>
        <v>0</v>
      </c>
      <c r="AD211" s="10">
        <f t="shared" si="77"/>
        <v>0</v>
      </c>
      <c r="AE211" s="10">
        <f t="shared" si="78"/>
        <v>0</v>
      </c>
      <c r="AF211" s="10">
        <f t="shared" si="79"/>
        <v>0</v>
      </c>
      <c r="AG211" s="10">
        <f t="shared" si="80"/>
        <v>0</v>
      </c>
      <c r="AH211" s="10">
        <f t="shared" si="81"/>
        <v>0</v>
      </c>
      <c r="AI211" s="10">
        <f t="shared" si="82"/>
        <v>0</v>
      </c>
      <c r="AJ211" s="10">
        <f t="shared" si="83"/>
        <v>0</v>
      </c>
      <c r="AK211" s="10">
        <f t="shared" si="84"/>
        <v>0</v>
      </c>
      <c r="AL211" s="10">
        <f t="shared" si="85"/>
        <v>0</v>
      </c>
      <c r="AM211" s="10">
        <f t="shared" si="86"/>
        <v>0</v>
      </c>
      <c r="BC211" s="10">
        <f t="shared" si="87"/>
        <v>0</v>
      </c>
      <c r="BD211" s="10">
        <f t="shared" si="87"/>
        <v>0</v>
      </c>
      <c r="BE211" s="10">
        <f t="shared" si="87"/>
        <v>0</v>
      </c>
      <c r="BF211" s="10">
        <f t="shared" si="87"/>
        <v>0</v>
      </c>
      <c r="BG211" s="10">
        <f t="shared" si="87"/>
        <v>0</v>
      </c>
      <c r="BH211" s="10">
        <f t="shared" si="87"/>
        <v>0</v>
      </c>
      <c r="BI211" s="10">
        <f t="shared" si="87"/>
        <v>0</v>
      </c>
      <c r="BJ211" s="10">
        <f t="shared" si="87"/>
        <v>0</v>
      </c>
      <c r="BK211" s="10">
        <f t="shared" si="87"/>
        <v>0</v>
      </c>
      <c r="BL211" s="10">
        <f t="shared" si="87"/>
        <v>0</v>
      </c>
      <c r="BM211" s="10">
        <f t="shared" si="87"/>
        <v>0</v>
      </c>
      <c r="BN211" s="10">
        <f t="shared" si="87"/>
        <v>0</v>
      </c>
      <c r="BO211" s="10">
        <f t="shared" si="87"/>
        <v>0</v>
      </c>
      <c r="BP211" s="10">
        <f t="shared" si="87"/>
        <v>0</v>
      </c>
      <c r="BQ211" s="10">
        <f t="shared" si="87"/>
        <v>0</v>
      </c>
      <c r="BR211" s="10">
        <f t="shared" si="87"/>
        <v>0</v>
      </c>
      <c r="BS211" s="10">
        <f t="shared" si="87"/>
        <v>0</v>
      </c>
      <c r="BT211" s="10">
        <f t="shared" si="87"/>
        <v>0</v>
      </c>
      <c r="BU211" s="10">
        <f t="shared" si="87"/>
        <v>0</v>
      </c>
      <c r="BV211" s="10">
        <f t="shared" si="87"/>
        <v>0</v>
      </c>
      <c r="BW211" s="10">
        <f t="shared" si="87"/>
        <v>0</v>
      </c>
      <c r="BX211" s="10">
        <f t="shared" si="87"/>
        <v>0</v>
      </c>
      <c r="BY211" s="10">
        <f t="shared" si="87"/>
        <v>0</v>
      </c>
      <c r="BZ211" s="10">
        <f t="shared" si="87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BT11" activePane="bottomRight" state="frozen"/>
      <selection pane="topRight" activeCell="E1" sqref="E1"/>
      <selection pane="bottomLeft" activeCell="A11" sqref="A11"/>
      <selection pane="bottomRight" activeCell="CC12" sqref="CC12"/>
    </sheetView>
  </sheetViews>
  <sheetFormatPr baseColWidth="10" defaultColWidth="10.6640625" defaultRowHeight="15" outlineLevelRow="2" x14ac:dyDescent="0"/>
  <cols>
    <col min="29" max="39" width="10.83203125" customWidth="1"/>
    <col min="40" max="53" width="10.6640625" customWidth="1"/>
    <col min="56" max="78" width="10.6640625" customWidth="1"/>
  </cols>
  <sheetData>
    <row r="1" spans="1:104">
      <c r="A1" s="1" t="str">
        <f>CONCATENATE("Integrated Course Design Tool - ",B4)</f>
        <v>Integrated Course Design Tool - Final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IFERROR(HLOOKUP("Four",Grades!E5:Z6,2,FALSE),"")</f>
        <v>Final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R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ref="BS5:BZ5" si="2">BR5+1</f>
        <v>17</v>
      </c>
      <c r="BT5" s="3">
        <f t="shared" si="2"/>
        <v>18</v>
      </c>
      <c r="BU5" s="3">
        <f t="shared" si="2"/>
        <v>19</v>
      </c>
      <c r="BV5" s="3">
        <f t="shared" si="2"/>
        <v>20</v>
      </c>
      <c r="BW5" s="3">
        <f t="shared" si="2"/>
        <v>21</v>
      </c>
      <c r="BX5" s="3">
        <f t="shared" si="2"/>
        <v>22</v>
      </c>
      <c r="BY5" s="3">
        <f t="shared" si="2"/>
        <v>23</v>
      </c>
      <c r="BZ5" s="3">
        <f t="shared" si="2"/>
        <v>24</v>
      </c>
      <c r="CC5" s="3">
        <v>1</v>
      </c>
      <c r="CD5" s="3">
        <f t="shared" ref="CD5:CI5" si="3">CC5+1</f>
        <v>2</v>
      </c>
      <c r="CE5" s="3">
        <f t="shared" si="3"/>
        <v>3</v>
      </c>
      <c r="CF5" s="3">
        <f t="shared" si="3"/>
        <v>4</v>
      </c>
      <c r="CG5" s="3">
        <f t="shared" si="3"/>
        <v>5</v>
      </c>
      <c r="CH5" s="3">
        <f t="shared" si="3"/>
        <v>6</v>
      </c>
      <c r="CI5" s="3">
        <f t="shared" si="3"/>
        <v>7</v>
      </c>
      <c r="CJ5" s="3">
        <f t="shared" ref="CJ5:CW5" si="4">CI5+1</f>
        <v>8</v>
      </c>
      <c r="CK5" s="3">
        <f t="shared" si="4"/>
        <v>9</v>
      </c>
      <c r="CL5" s="3">
        <f t="shared" si="4"/>
        <v>10</v>
      </c>
      <c r="CM5" s="3">
        <f t="shared" si="4"/>
        <v>11</v>
      </c>
      <c r="CN5" s="3">
        <f t="shared" si="4"/>
        <v>12</v>
      </c>
      <c r="CO5" s="3">
        <f t="shared" si="4"/>
        <v>13</v>
      </c>
      <c r="CP5" s="3">
        <f t="shared" si="4"/>
        <v>14</v>
      </c>
      <c r="CQ5" s="3">
        <f t="shared" si="4"/>
        <v>15</v>
      </c>
      <c r="CR5" s="3">
        <f t="shared" si="4"/>
        <v>16</v>
      </c>
      <c r="CS5" s="3">
        <f t="shared" si="4"/>
        <v>17</v>
      </c>
      <c r="CT5" s="3">
        <f t="shared" si="4"/>
        <v>18</v>
      </c>
      <c r="CU5" s="3">
        <f t="shared" si="4"/>
        <v>19</v>
      </c>
      <c r="CV5" s="3">
        <f t="shared" si="4"/>
        <v>20</v>
      </c>
      <c r="CW5" s="3">
        <f t="shared" si="4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60</v>
      </c>
      <c r="F6" s="27" t="s">
        <v>61</v>
      </c>
      <c r="G6" s="27" t="s">
        <v>62</v>
      </c>
      <c r="H6" s="27" t="s">
        <v>63</v>
      </c>
      <c r="I6" s="27" t="s">
        <v>64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1" t="s">
        <v>65</v>
      </c>
      <c r="AC6" s="11" t="s">
        <v>66</v>
      </c>
      <c r="AD6" s="11" t="s">
        <v>67</v>
      </c>
      <c r="AE6" s="11" t="s">
        <v>68</v>
      </c>
      <c r="AF6" s="11" t="s">
        <v>69</v>
      </c>
      <c r="AG6" s="11" t="s">
        <v>70</v>
      </c>
      <c r="AH6" s="11" t="s">
        <v>71</v>
      </c>
      <c r="AI6" s="11" t="s">
        <v>72</v>
      </c>
      <c r="AJ6" s="11" t="s">
        <v>73</v>
      </c>
      <c r="AK6" s="11" t="s">
        <v>74</v>
      </c>
      <c r="AL6" s="11" t="s">
        <v>75</v>
      </c>
      <c r="AM6" s="11" t="s">
        <v>76</v>
      </c>
      <c r="AP6" s="12" t="s">
        <v>65</v>
      </c>
      <c r="AQ6" s="12" t="s">
        <v>66</v>
      </c>
      <c r="AR6" s="12" t="s">
        <v>67</v>
      </c>
      <c r="AS6" s="12" t="s">
        <v>68</v>
      </c>
      <c r="AT6" s="12" t="s">
        <v>69</v>
      </c>
      <c r="AU6" s="12" t="s">
        <v>70</v>
      </c>
      <c r="AV6" s="12" t="s">
        <v>71</v>
      </c>
      <c r="AW6" s="12" t="s">
        <v>72</v>
      </c>
      <c r="AX6" s="12" t="s">
        <v>73</v>
      </c>
      <c r="AY6" s="12" t="s">
        <v>74</v>
      </c>
      <c r="AZ6" s="12" t="s">
        <v>75</v>
      </c>
      <c r="BA6" s="12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5">BC6</f>
        <v>Clearly understand the physics of forces and motion of rigid bodies in response to these forces</v>
      </c>
      <c r="CD6" s="18" t="str">
        <f t="shared" si="5"/>
        <v>Understand the concept of work, energy, impulse and momentum of rigid bodies</v>
      </c>
      <c r="CE6" s="18" t="str">
        <f t="shared" si="5"/>
        <v>Analyse the kinematics and kinematics of planar mechanisms</v>
      </c>
      <c r="CF6" s="18" t="str">
        <f t="shared" si="5"/>
        <v>Apply the concepts above in problems and applications</v>
      </c>
      <c r="CG6" s="18">
        <f t="shared" si="5"/>
        <v>0</v>
      </c>
      <c r="CH6" s="18">
        <f t="shared" si="5"/>
        <v>0</v>
      </c>
      <c r="CI6" s="18">
        <f t="shared" si="5"/>
        <v>0</v>
      </c>
      <c r="CJ6" s="18">
        <f t="shared" ref="CJ6:CW6" si="6">BJ6</f>
        <v>0</v>
      </c>
      <c r="CK6" s="18">
        <f t="shared" si="6"/>
        <v>0</v>
      </c>
      <c r="CL6" s="18">
        <f t="shared" si="6"/>
        <v>0</v>
      </c>
      <c r="CM6" s="18">
        <f t="shared" si="6"/>
        <v>0</v>
      </c>
      <c r="CN6" s="18">
        <f t="shared" si="6"/>
        <v>0</v>
      </c>
      <c r="CO6" s="18">
        <f t="shared" si="6"/>
        <v>0</v>
      </c>
      <c r="CP6" s="18">
        <f t="shared" si="6"/>
        <v>0</v>
      </c>
      <c r="CQ6" s="18">
        <f t="shared" si="6"/>
        <v>0</v>
      </c>
      <c r="CR6" s="18">
        <f t="shared" si="6"/>
        <v>0</v>
      </c>
      <c r="CS6" s="18">
        <f t="shared" si="6"/>
        <v>0</v>
      </c>
      <c r="CT6" s="18">
        <f t="shared" si="6"/>
        <v>0</v>
      </c>
      <c r="CU6" s="18">
        <f t="shared" si="6"/>
        <v>0</v>
      </c>
      <c r="CV6" s="18">
        <f t="shared" si="6"/>
        <v>0</v>
      </c>
      <c r="CW6" s="18">
        <f t="shared" si="6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10</v>
      </c>
      <c r="F7" s="26">
        <v>25</v>
      </c>
      <c r="G7" s="26">
        <v>25</v>
      </c>
      <c r="H7" s="26">
        <v>20</v>
      </c>
      <c r="I7" s="26">
        <v>20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25</v>
      </c>
      <c r="AD7" s="9">
        <f>SUMIF($E$9:$Z$9,"3.1.3 ",$E7:$Z7)</f>
        <v>50</v>
      </c>
      <c r="AE7" s="9">
        <f>SUMIF($E$9:$Z$9,"3.1.4 ",$E7:$Z7)</f>
        <v>25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25</v>
      </c>
      <c r="BD7" s="9">
        <f>SUMIF($E$8:$Z$8,BD6,$E7:$Z7)</f>
        <v>20</v>
      </c>
      <c r="BE7" s="9">
        <f t="shared" ref="BE7:BR7" si="7">SUMIF($E$8:$Z$8,BE6,$E7:$Z7)</f>
        <v>30</v>
      </c>
      <c r="BF7" s="9">
        <f t="shared" si="7"/>
        <v>25</v>
      </c>
      <c r="BG7" s="9">
        <f t="shared" si="7"/>
        <v>0</v>
      </c>
      <c r="BH7" s="9">
        <f t="shared" si="7"/>
        <v>0</v>
      </c>
      <c r="BI7" s="9">
        <f t="shared" si="7"/>
        <v>0</v>
      </c>
      <c r="BJ7" s="9">
        <f t="shared" si="7"/>
        <v>0</v>
      </c>
      <c r="BK7" s="9">
        <f t="shared" si="7"/>
        <v>0</v>
      </c>
      <c r="BL7" s="9">
        <f t="shared" si="7"/>
        <v>0</v>
      </c>
      <c r="BM7" s="9">
        <f t="shared" si="7"/>
        <v>0</v>
      </c>
      <c r="BN7" s="9">
        <f t="shared" si="7"/>
        <v>0</v>
      </c>
      <c r="BO7" s="9">
        <f t="shared" si="7"/>
        <v>0</v>
      </c>
      <c r="BP7" s="9">
        <f t="shared" si="7"/>
        <v>0</v>
      </c>
      <c r="BQ7" s="9">
        <f t="shared" si="7"/>
        <v>0</v>
      </c>
      <c r="BR7" s="9">
        <f t="shared" si="7"/>
        <v>0</v>
      </c>
      <c r="BS7" s="9">
        <f t="shared" ref="BS7:BZ7" si="8">SUMIF($E$8:$Z$8,BS6,$E7:$Z7)</f>
        <v>0</v>
      </c>
      <c r="BT7" s="9">
        <f t="shared" si="8"/>
        <v>0</v>
      </c>
      <c r="BU7" s="9">
        <f t="shared" si="8"/>
        <v>0</v>
      </c>
      <c r="BV7" s="9">
        <f t="shared" si="8"/>
        <v>0</v>
      </c>
      <c r="BW7" s="9">
        <f t="shared" si="8"/>
        <v>0</v>
      </c>
      <c r="BX7" s="9">
        <f t="shared" si="8"/>
        <v>0</v>
      </c>
      <c r="BY7" s="9">
        <f t="shared" si="8"/>
        <v>0</v>
      </c>
      <c r="BZ7" s="9">
        <f t="shared" si="8"/>
        <v>0</v>
      </c>
    </row>
    <row r="8" spans="1:104" outlineLevel="2">
      <c r="D8" s="5" t="s">
        <v>31</v>
      </c>
      <c r="E8" s="28" t="s">
        <v>45</v>
      </c>
      <c r="F8" s="28" t="s">
        <v>46</v>
      </c>
      <c r="G8" s="28" t="s">
        <v>43</v>
      </c>
      <c r="H8" s="28" t="s">
        <v>44</v>
      </c>
      <c r="I8" s="28" t="s">
        <v>45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3.1.3 </v>
      </c>
      <c r="F9" s="3" t="str">
        <f>IFERROR(LEFT(INDEX(LO!$B7:$C30,MATCH(F8,LO!$B7:$B30,0),2),6),"-")</f>
        <v xml:space="preserve">3.1.4 </v>
      </c>
      <c r="G9" s="3" t="str">
        <f>IFERROR(LEFT(INDEX(LO!$B7:$C30,MATCH(G8,LO!$B7:$B30,0),2),6),"-")</f>
        <v xml:space="preserve">3.1.2 </v>
      </c>
      <c r="H9" s="3" t="str">
        <f>IFERROR(LEFT(INDEX(LO!$B7:$C30,MATCH(H8,LO!$B7:$B30,0),2),6),"-")</f>
        <v xml:space="preserve">3.1.3 </v>
      </c>
      <c r="I9" s="3" t="str">
        <f>IFERROR(LEFT(INDEX(LO!$B7:$C30,MATCH(I8,LO!$B7:$B30,0),2),6),"-")</f>
        <v xml:space="preserve">3.1.3 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D</v>
      </c>
      <c r="F10" s="3" t="str">
        <f>IFERROR(LEFT(INDEX(LO!$B7:$D30,MATCH(F8,LO!$B7:$B30,0),3),1),"-")</f>
        <v>A</v>
      </c>
      <c r="G10" s="3" t="str">
        <f>IFERROR(LEFT(INDEX(LO!$B7:$D30,MATCH(G8,LO!$B7:$B30,0),3),1),"-")</f>
        <v>I</v>
      </c>
      <c r="H10" s="3" t="str">
        <f>IFERROR(LEFT(INDEX(LO!$B7:$D30,MATCH(H8,LO!$B7:$B30,0),3),1),"-")</f>
        <v>D</v>
      </c>
      <c r="I10" s="3" t="str">
        <f>IFERROR(LEFT(INDEX(LO!$B7:$D30,MATCH(I8,LO!$B7:$B30,0),3),1),"-")</f>
        <v>D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>I</v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DDD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>A</v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Grades!A11</f>
        <v>Last_2</v>
      </c>
      <c r="B11" t="str">
        <f>Grades!B11</f>
        <v>First_2</v>
      </c>
      <c r="C11">
        <f>Grades!C11</f>
        <v>386075</v>
      </c>
      <c r="D11" s="9">
        <f>SUM(E11:Z11)</f>
        <v>33.5</v>
      </c>
      <c r="E11" s="29">
        <v>1</v>
      </c>
      <c r="F11" s="29">
        <v>10</v>
      </c>
      <c r="G11" s="29">
        <v>8.5</v>
      </c>
      <c r="H11" s="29">
        <v>0</v>
      </c>
      <c r="I11" s="29">
        <v>14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0.34</v>
      </c>
      <c r="AD11" s="10">
        <f>IF(AD$7&gt;0,SUMIF($E$9:$Z$9,"3.1.3 ",$E11:$Z11)/AD$7,0)</f>
        <v>0.3</v>
      </c>
      <c r="AE11" s="10">
        <f>IF(AE$7&gt;0,SUMIF($E$9:$Z$9,"3.1.4 ",$E11:$Z11)/AE$7,0)</f>
        <v>0.4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PL!$C6)</f>
        <v>0</v>
      </c>
      <c r="AQ11" s="14">
        <f>COUNTIF(AC$11:AC$211,"&gt;=" &amp; PL!$C6)</f>
        <v>17</v>
      </c>
      <c r="AR11" s="14">
        <f>COUNTIF(AD$11:AD$211,"&gt;=" &amp; PL!$C6)</f>
        <v>8</v>
      </c>
      <c r="AS11" s="14">
        <f>COUNTIF(AE$11:AE$211,"&gt;=" &amp; PL!$C6)</f>
        <v>12</v>
      </c>
      <c r="AT11" s="14">
        <f>COUNTIF(AF$11:AF$211,"&gt;=" &amp; PL!$C6)</f>
        <v>0</v>
      </c>
      <c r="AU11" s="14">
        <f>COUNTIF(AG$11:AG$211,"&gt;=" &amp; PL!$C6)</f>
        <v>0</v>
      </c>
      <c r="AV11" s="14">
        <f>COUNTIF(AH$11:AH$211,"&gt;=" &amp; PL!$C6)</f>
        <v>0</v>
      </c>
      <c r="AW11" s="14">
        <f>COUNTIF(AI$11:AI$211,"&gt;=" &amp; PL!$C6)</f>
        <v>0</v>
      </c>
      <c r="AX11" s="14">
        <f>COUNTIF(AJ$11:AJ$211,"&gt;=" &amp; PL!$C6)</f>
        <v>0</v>
      </c>
      <c r="AY11" s="14">
        <f>COUNTIF(AK$11:AK$211,"&gt;=" &amp; PL!$C6)</f>
        <v>0</v>
      </c>
      <c r="AZ11" s="14">
        <f>COUNTIF(AL$11:AL$211,"&gt;=" &amp; PL!$C6)</f>
        <v>0</v>
      </c>
      <c r="BA11" s="14">
        <f>COUNTIF(AM$11:AM$211,"&gt;=" &amp; PL!$C6)</f>
        <v>0</v>
      </c>
      <c r="BC11" s="10">
        <f>IF(BC$7&gt;0,SUMIF($E$8:$Z$8,BC$6,$E11:$Z11)/BC$7,0)</f>
        <v>0.34</v>
      </c>
      <c r="BD11" s="10">
        <f>IF(BD$7&gt;0,SUMIF($E$8:$Z$8,BD$6,$E11:$Z11)/BD$7,0)</f>
        <v>0</v>
      </c>
      <c r="BE11" s="10">
        <f t="shared" ref="BE11:BR11" si="9">IF(BE$7&gt;0,SUMIF($E$8:$Z$8,BE$6,$E11:$Z11)/BE$7,0)</f>
        <v>0.5</v>
      </c>
      <c r="BF11" s="10">
        <f t="shared" si="9"/>
        <v>0.4</v>
      </c>
      <c r="BG11" s="10">
        <f t="shared" si="9"/>
        <v>0</v>
      </c>
      <c r="BH11" s="10">
        <f t="shared" si="9"/>
        <v>0</v>
      </c>
      <c r="BI11" s="10">
        <f t="shared" si="9"/>
        <v>0</v>
      </c>
      <c r="BJ11" s="10">
        <f t="shared" si="9"/>
        <v>0</v>
      </c>
      <c r="BK11" s="10">
        <f t="shared" si="9"/>
        <v>0</v>
      </c>
      <c r="BL11" s="10">
        <f t="shared" si="9"/>
        <v>0</v>
      </c>
      <c r="BM11" s="10">
        <f t="shared" si="9"/>
        <v>0</v>
      </c>
      <c r="BN11" s="10">
        <f t="shared" si="9"/>
        <v>0</v>
      </c>
      <c r="BO11" s="10">
        <f t="shared" si="9"/>
        <v>0</v>
      </c>
      <c r="BP11" s="10">
        <f t="shared" si="9"/>
        <v>0</v>
      </c>
      <c r="BQ11" s="10">
        <f t="shared" si="9"/>
        <v>0</v>
      </c>
      <c r="BR11" s="10">
        <f t="shared" si="9"/>
        <v>0</v>
      </c>
      <c r="BS11" s="10">
        <f t="shared" ref="BS11:BZ11" si="10">IF(BS$7&gt;0,SUMIF($E$8:$Z$8,BS$6,$E11:$Z11)/BS$7,0)</f>
        <v>0</v>
      </c>
      <c r="BT11" s="10">
        <f t="shared" si="10"/>
        <v>0</v>
      </c>
      <c r="BU11" s="10">
        <f t="shared" si="10"/>
        <v>0</v>
      </c>
      <c r="BV11" s="10">
        <f t="shared" si="10"/>
        <v>0</v>
      </c>
      <c r="BW11" s="10">
        <f t="shared" si="10"/>
        <v>0</v>
      </c>
      <c r="BX11" s="10">
        <f t="shared" si="10"/>
        <v>0</v>
      </c>
      <c r="BY11" s="10">
        <f t="shared" si="10"/>
        <v>0</v>
      </c>
      <c r="BZ11" s="10">
        <f t="shared" si="10"/>
        <v>0</v>
      </c>
      <c r="CB11" s="15" t="s">
        <v>78</v>
      </c>
      <c r="CC11" s="3">
        <f>COUNTIF(BC$11:BC$211,"&gt;=" &amp; PL!$C6)</f>
        <v>17</v>
      </c>
      <c r="CD11" s="3">
        <f>COUNTIF(BD$11:BD$211,"&gt;=" &amp; PL!$C6)</f>
        <v>16</v>
      </c>
      <c r="CE11" s="3">
        <f>COUNTIF(BE$11:BE$211,"&gt;=" &amp; PL!$C6)</f>
        <v>12</v>
      </c>
      <c r="CF11" s="3">
        <f>COUNTIF(BF$11:BF$211,"&gt;=" &amp; PL!$C6)</f>
        <v>12</v>
      </c>
      <c r="CG11" s="3">
        <f>COUNTIF(BG$11:BG$211,"&gt;=" &amp; PL!$C6)</f>
        <v>0</v>
      </c>
      <c r="CH11" s="3">
        <f>COUNTIF(BH$11:BH$211,"&gt;=" &amp; PL!$C6)</f>
        <v>0</v>
      </c>
      <c r="CI11" s="3">
        <f>COUNTIF(BI$11:BI$211,"&gt;=" &amp; PL!$C6)</f>
        <v>0</v>
      </c>
      <c r="CJ11" s="3">
        <f>COUNTIF(BJ$11:BJ$211,"&gt;=" &amp; PL!$C6)</f>
        <v>0</v>
      </c>
      <c r="CK11" s="3">
        <f>COUNTIF(BK$11:BK$211,"&gt;=" &amp; PL!$C6)</f>
        <v>0</v>
      </c>
      <c r="CL11" s="3">
        <f>COUNTIF(BL$11:BL$211,"&gt;=" &amp; PL!$C6)</f>
        <v>0</v>
      </c>
      <c r="CM11" s="3">
        <f>COUNTIF(BM$11:BM$211,"&gt;=" &amp; PL!$C6)</f>
        <v>0</v>
      </c>
      <c r="CN11" s="3">
        <f>COUNTIF(BN$11:BN$211,"&gt;=" &amp; PL!$C6)</f>
        <v>0</v>
      </c>
      <c r="CO11" s="3">
        <f>COUNTIF(BO$11:BO$211,"&gt;=" &amp; PL!$C6)</f>
        <v>0</v>
      </c>
      <c r="CP11" s="3">
        <f>COUNTIF(BP$11:BP$211,"&gt;=" &amp; PL!$C6)</f>
        <v>0</v>
      </c>
      <c r="CQ11" s="3">
        <f>COUNTIF(BQ$11:BQ$211,"&gt;=" &amp; PL!$C6)</f>
        <v>0</v>
      </c>
      <c r="CR11" s="3">
        <f>COUNTIF(BR$11:BR$211,"&gt;=" &amp; PL!$C6)</f>
        <v>0</v>
      </c>
      <c r="CS11" s="3">
        <f>COUNTIF(BS$11:BS$211,"&gt;=" &amp; PL!$C6)</f>
        <v>0</v>
      </c>
      <c r="CT11" s="3">
        <f>COUNTIF(BT$11:BT$211,"&gt;=" &amp; PL!$C6)</f>
        <v>0</v>
      </c>
      <c r="CU11" s="3">
        <f>COUNTIF(BU$11:BU$211,"&gt;=" &amp; PL!$C6)</f>
        <v>0</v>
      </c>
      <c r="CV11" s="3">
        <f>COUNTIF(BV$11:BV$211,"&gt;=" &amp; PL!$C6)</f>
        <v>0</v>
      </c>
      <c r="CW11" s="3">
        <f>COUNTIF(BW$11:BW$211,"&gt;=" &amp; PL!$C6)</f>
        <v>0</v>
      </c>
      <c r="CX11" s="3">
        <f>COUNTIF(BX$11:BX$211,"&gt;=" &amp; PL!$C6)</f>
        <v>0</v>
      </c>
      <c r="CY11" s="3">
        <f>COUNTIF(BY$11:BY$211,"&gt;=" &amp; PL!$C6)</f>
        <v>0</v>
      </c>
      <c r="CZ11" s="3">
        <f>COUNTIF(BZ$11:BZ$211,"&gt;=" &amp; PL!$C6)</f>
        <v>0</v>
      </c>
    </row>
    <row r="12" spans="1:104">
      <c r="A12" t="str">
        <f>Grades!A12</f>
        <v>Last_3</v>
      </c>
      <c r="B12" t="str">
        <f>Grades!B12</f>
        <v>First_3</v>
      </c>
      <c r="C12">
        <f>Grades!C12</f>
        <v>786636</v>
      </c>
      <c r="D12" s="9">
        <f t="shared" ref="D12:D75" si="11">SUM(E12:Z12)</f>
        <v>47.5</v>
      </c>
      <c r="E12" s="29">
        <v>10</v>
      </c>
      <c r="F12" s="29">
        <v>12</v>
      </c>
      <c r="G12" s="29">
        <v>14.5</v>
      </c>
      <c r="H12" s="29">
        <v>0</v>
      </c>
      <c r="I12" s="29">
        <v>11</v>
      </c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12">IF(AB$7&gt;0,SUMIF($E$9:$Z$9,"3.1.1 ",$E12:$Z12)/AB$7,0)</f>
        <v>0</v>
      </c>
      <c r="AC12" s="10">
        <f t="shared" ref="AC12:AC75" si="13">IF(AC$7&gt;0,SUMIF($E$9:$Z$9,"3.1.2 ",$E12:$Z12)/AC$7,0)</f>
        <v>0.57999999999999996</v>
      </c>
      <c r="AD12" s="10">
        <f t="shared" ref="AD12:AD75" si="14">IF(AD$7&gt;0,SUMIF($E$9:$Z$9,"3.1.3 ",$E12:$Z12)/AD$7,0)</f>
        <v>0.42</v>
      </c>
      <c r="AE12" s="10">
        <f t="shared" ref="AE12:AE75" si="15">IF(AE$7&gt;0,SUMIF($E$9:$Z$9,"3.1.4 ",$E12:$Z12)/AE$7,0)</f>
        <v>0.48</v>
      </c>
      <c r="AF12" s="10">
        <f t="shared" ref="AF12:AF75" si="16">IF(AF$7&gt;0,SUMIF($E$9:$Z$9,"3.1.5 ",$E12:$Z12)/AF$7,0)</f>
        <v>0</v>
      </c>
      <c r="AG12" s="10">
        <f t="shared" ref="AG12:AG75" si="17">IF(AG$7&gt;0,SUMIF($E$9:$Z$9,"3.1.6 ",$E12:$Z12)/AG$7,0)</f>
        <v>0</v>
      </c>
      <c r="AH12" s="10">
        <f t="shared" ref="AH12:AH75" si="18">IF(AH$7&gt;0,SUMIF($E$9:$Z$9,"3.1.7 ",$E12:$Z12)/AH$7,0)</f>
        <v>0</v>
      </c>
      <c r="AI12" s="10">
        <f t="shared" ref="AI12:AI75" si="19">IF(AI$7&gt;0,SUMIF($E$9:$Z$9,"3.1.8 ",$E12:$Z12)/AI$7,0)</f>
        <v>0</v>
      </c>
      <c r="AJ12" s="10">
        <f t="shared" ref="AJ12:AJ75" si="20">IF(AJ$7&gt;0,SUMIF($E$9:$Z$9,"3.1.9 ",$E12:$Z12)/AJ$7,0)</f>
        <v>0</v>
      </c>
      <c r="AK12" s="10">
        <f t="shared" ref="AK12:AK75" si="21">IF(AK$7&gt;0,SUMIF($E$9:$Z$9,"3.1.10",$E12:$Z12)/AK$7,0)</f>
        <v>0</v>
      </c>
      <c r="AL12" s="10">
        <f t="shared" ref="AL12:AL75" si="22">IF(AL$7&gt;0,SUMIF($E$9:$Z$9,"3.1.11",$E12:$Z12)/AL$7,0)</f>
        <v>0</v>
      </c>
      <c r="AM12" s="10">
        <f t="shared" ref="AM12:AM75" si="23">IF(AM$7&gt;0,SUMIF($E$9:$Z$9,"3.1.12",$E12:$Z12)/AM$7,0)</f>
        <v>0</v>
      </c>
      <c r="AO12" s="15" t="s">
        <v>83</v>
      </c>
      <c r="AP12" s="14">
        <f>COUNTIF(AB$11:AB$211,"&gt;=" &amp; PL!$C7)-AP11</f>
        <v>0</v>
      </c>
      <c r="AQ12" s="14">
        <f>COUNTIF(AC$11:AC$211,"&gt;=" &amp; PL!$C7)-AQ11</f>
        <v>5</v>
      </c>
      <c r="AR12" s="14">
        <f>COUNTIF(AD$11:AD$211,"&gt;=" &amp; PL!$C7)-AR11</f>
        <v>6</v>
      </c>
      <c r="AS12" s="14">
        <f>COUNTIF(AE$11:AE$211,"&gt;=" &amp; PL!$C7)-AS11</f>
        <v>5</v>
      </c>
      <c r="AT12" s="14">
        <f>COUNTIF(AF$11:AF$211,"&gt;=" &amp; PL!$C7)-AT11</f>
        <v>0</v>
      </c>
      <c r="AU12" s="14">
        <f>COUNTIF(AG$11:AG$211,"&gt;=" &amp; PL!$C7)-AU11</f>
        <v>0</v>
      </c>
      <c r="AV12" s="14">
        <f>COUNTIF(AH$11:AH$211,"&gt;=" &amp; PL!$C7)-AV11</f>
        <v>0</v>
      </c>
      <c r="AW12" s="14">
        <f>COUNTIF(AI$11:AI$211,"&gt;=" &amp; PL!$C7)-AW11</f>
        <v>0</v>
      </c>
      <c r="AX12" s="14">
        <f>COUNTIF(AJ$11:AJ$211,"&gt;=" &amp; PL!$C7)-AX11</f>
        <v>0</v>
      </c>
      <c r="AY12" s="14">
        <f>COUNTIF(AK$11:AK$211,"&gt;=" &amp; PL!$C7)-AY11</f>
        <v>0</v>
      </c>
      <c r="AZ12" s="14">
        <f>COUNTIF(AL$11:AL$211,"&gt;=" &amp; PL!$C7)-AZ11</f>
        <v>0</v>
      </c>
      <c r="BA12" s="14">
        <f>COUNTIF(AM$11:AM$211,"&gt;=" &amp; PL!$C7)-BA11</f>
        <v>0</v>
      </c>
      <c r="BC12" s="10">
        <f t="shared" ref="BC12:BR75" si="24">IF(BC$7&gt;0,SUMIF($E$8:$Z$8,BC$6,$E12:$Z12)/BC$7,0)</f>
        <v>0.57999999999999996</v>
      </c>
      <c r="BD12" s="10">
        <f t="shared" si="24"/>
        <v>0</v>
      </c>
      <c r="BE12" s="10">
        <f t="shared" si="24"/>
        <v>0.7</v>
      </c>
      <c r="BF12" s="10">
        <f t="shared" si="24"/>
        <v>0.48</v>
      </c>
      <c r="BG12" s="10">
        <f t="shared" si="24"/>
        <v>0</v>
      </c>
      <c r="BH12" s="10">
        <f t="shared" si="24"/>
        <v>0</v>
      </c>
      <c r="BI12" s="10">
        <f t="shared" si="24"/>
        <v>0</v>
      </c>
      <c r="BJ12" s="10">
        <f t="shared" si="24"/>
        <v>0</v>
      </c>
      <c r="BK12" s="10">
        <f t="shared" si="24"/>
        <v>0</v>
      </c>
      <c r="BL12" s="10">
        <f t="shared" si="24"/>
        <v>0</v>
      </c>
      <c r="BM12" s="10">
        <f t="shared" si="24"/>
        <v>0</v>
      </c>
      <c r="BN12" s="10">
        <f t="shared" si="24"/>
        <v>0</v>
      </c>
      <c r="BO12" s="10">
        <f t="shared" si="24"/>
        <v>0</v>
      </c>
      <c r="BP12" s="10">
        <f t="shared" si="24"/>
        <v>0</v>
      </c>
      <c r="BQ12" s="10">
        <f t="shared" si="24"/>
        <v>0</v>
      </c>
      <c r="BR12" s="10">
        <f t="shared" si="24"/>
        <v>0</v>
      </c>
      <c r="BS12" s="10">
        <f t="shared" ref="BS12:BV75" si="25">IF(BS$7&gt;0,SUMIF($E$8:$Z$8,BS$6,$E12:$Z12)/BS$7,0)</f>
        <v>0</v>
      </c>
      <c r="BT12" s="10">
        <f t="shared" si="25"/>
        <v>0</v>
      </c>
      <c r="BU12" s="10">
        <f t="shared" si="25"/>
        <v>0</v>
      </c>
      <c r="BV12" s="10">
        <f t="shared" si="25"/>
        <v>0</v>
      </c>
      <c r="BW12" s="10">
        <f t="shared" ref="BW12:BZ75" si="26">IF(BW$7&gt;0,SUMIF($E$8:$Z$8,BW$6,$E12:$Z12)/BW$7,0)</f>
        <v>0</v>
      </c>
      <c r="BX12" s="10">
        <f t="shared" si="26"/>
        <v>0</v>
      </c>
      <c r="BY12" s="10">
        <f t="shared" si="26"/>
        <v>0</v>
      </c>
      <c r="BZ12" s="10">
        <f t="shared" si="26"/>
        <v>0</v>
      </c>
      <c r="CB12" s="15" t="s">
        <v>83</v>
      </c>
      <c r="CC12" s="14">
        <f>COUNTIF(BC$11:BC$211,"&gt;=" &amp; PL!$C7)-CC11</f>
        <v>5</v>
      </c>
      <c r="CD12" s="14">
        <f>COUNTIF(BD$11:BD$211,"&gt;=" &amp; PL!$C7)-CD11</f>
        <v>0</v>
      </c>
      <c r="CE12" s="14">
        <f>COUNTIF(BE$11:BE$211,"&gt;=" &amp; PL!$C7)-CE11</f>
        <v>9</v>
      </c>
      <c r="CF12" s="14">
        <f>COUNTIF(BF$11:BF$211,"&gt;=" &amp; PL!$C7)-CF11</f>
        <v>5</v>
      </c>
      <c r="CG12" s="14">
        <f>COUNTIF(BG$11:BG$211,"&gt;=" &amp; PL!$C7)-CG11</f>
        <v>0</v>
      </c>
      <c r="CH12" s="14">
        <f>COUNTIF(BH$11:BH$211,"&gt;=" &amp; PL!$C7)-CH11</f>
        <v>0</v>
      </c>
      <c r="CI12" s="14">
        <f>COUNTIF(BI$11:BI$211,"&gt;=" &amp; PL!$C7)-CI11</f>
        <v>0</v>
      </c>
      <c r="CJ12" s="14">
        <f>COUNTIF(BJ$11:BJ$211,"&gt;=" &amp; PL!$C7)-CJ11</f>
        <v>0</v>
      </c>
      <c r="CK12" s="14">
        <f>COUNTIF(BK$11:BK$211,"&gt;=" &amp; PL!$C7)-CK11</f>
        <v>0</v>
      </c>
      <c r="CL12" s="14">
        <f>COUNTIF(BL$11:BL$211,"&gt;=" &amp; PL!$C7)-CL11</f>
        <v>0</v>
      </c>
      <c r="CM12" s="14">
        <f>COUNTIF(BM$11:BM$211,"&gt;=" &amp; PL!$C7)-CM11</f>
        <v>0</v>
      </c>
      <c r="CN12" s="14">
        <f>COUNTIF(BN$11:BN$211,"&gt;=" &amp; PL!$C7)-CN11</f>
        <v>0</v>
      </c>
      <c r="CO12" s="14">
        <f>COUNTIF(BO$11:BO$211,"&gt;=" &amp; PL!$C7)-CO11</f>
        <v>0</v>
      </c>
      <c r="CP12" s="14">
        <f>COUNTIF(BP$11:BP$211,"&gt;=" &amp; PL!$C7)-CP11</f>
        <v>0</v>
      </c>
      <c r="CQ12" s="14">
        <f>COUNTIF(BQ$11:BQ$211,"&gt;=" &amp; PL!$C7)-CQ11</f>
        <v>0</v>
      </c>
      <c r="CR12" s="14">
        <f>COUNTIF(BR$11:BR$211,"&gt;=" &amp; PL!$C7)-CR11</f>
        <v>0</v>
      </c>
      <c r="CS12" s="14">
        <f>COUNTIF(BS$11:BS$211,"&gt;=" &amp; PL!$C7)-CS11</f>
        <v>0</v>
      </c>
      <c r="CT12" s="14">
        <f>COUNTIF(BT$11:BT$211,"&gt;=" &amp; PL!$C7)-CT11</f>
        <v>0</v>
      </c>
      <c r="CU12" s="14">
        <f>COUNTIF(BU$11:BU$211,"&gt;=" &amp; PL!$C7)-CU11</f>
        <v>0</v>
      </c>
      <c r="CV12" s="14">
        <f>COUNTIF(BV$11:BV$211,"&gt;=" &amp; PL!$C7)-CV11</f>
        <v>0</v>
      </c>
      <c r="CW12" s="14">
        <f>COUNTIF(BW$11:BW$211,"&gt;=" &amp; PL!$C7)-CW11</f>
        <v>0</v>
      </c>
      <c r="CX12" s="14">
        <f>COUNTIF(BX$11:BX$211,"&gt;=" &amp; PL!$C7)-CX11</f>
        <v>0</v>
      </c>
      <c r="CY12" s="14">
        <f>COUNTIF(BY$11:BY$211,"&gt;=" &amp; PL!$C7)-CY11</f>
        <v>0</v>
      </c>
      <c r="CZ12" s="14">
        <f>COUNTIF(BZ$11:BZ$211,"&gt;=" &amp; PL!$C7)-CZ11</f>
        <v>0</v>
      </c>
    </row>
    <row r="13" spans="1:104">
      <c r="A13" t="str">
        <f>Grades!A13</f>
        <v>Last_4</v>
      </c>
      <c r="B13" t="str">
        <f>Grades!B13</f>
        <v>First_4</v>
      </c>
      <c r="C13">
        <f>Grades!C13</f>
        <v>640037</v>
      </c>
      <c r="D13" s="9">
        <f t="shared" si="11"/>
        <v>60</v>
      </c>
      <c r="E13" s="29">
        <v>10</v>
      </c>
      <c r="F13" s="29">
        <v>18</v>
      </c>
      <c r="G13" s="29">
        <v>14</v>
      </c>
      <c r="H13" s="29">
        <v>0</v>
      </c>
      <c r="I13" s="29">
        <v>18</v>
      </c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12"/>
        <v>0</v>
      </c>
      <c r="AC13" s="10">
        <f t="shared" si="13"/>
        <v>0.56000000000000005</v>
      </c>
      <c r="AD13" s="10">
        <f t="shared" si="14"/>
        <v>0.56000000000000005</v>
      </c>
      <c r="AE13" s="10">
        <f t="shared" si="15"/>
        <v>0.72</v>
      </c>
      <c r="AF13" s="10">
        <f t="shared" si="16"/>
        <v>0</v>
      </c>
      <c r="AG13" s="10">
        <f t="shared" si="17"/>
        <v>0</v>
      </c>
      <c r="AH13" s="10">
        <f t="shared" si="18"/>
        <v>0</v>
      </c>
      <c r="AI13" s="10">
        <f t="shared" si="19"/>
        <v>0</v>
      </c>
      <c r="AJ13" s="10">
        <f t="shared" si="20"/>
        <v>0</v>
      </c>
      <c r="AK13" s="10">
        <f t="shared" si="21"/>
        <v>0</v>
      </c>
      <c r="AL13" s="10">
        <f t="shared" si="22"/>
        <v>0</v>
      </c>
      <c r="AM13" s="10">
        <f t="shared" si="23"/>
        <v>0</v>
      </c>
      <c r="AO13" s="15" t="s">
        <v>84</v>
      </c>
      <c r="AP13" s="14">
        <f>COUNTIF(AB$11:AB$211,"&gt;=" &amp; PL!$C8)-SUM(AP11:AP12)</f>
        <v>0</v>
      </c>
      <c r="AQ13" s="14">
        <f>COUNTIF(AC$11:AC$211,"&gt;=" &amp; PL!$C8)-SUM(AQ11:AQ12)</f>
        <v>5</v>
      </c>
      <c r="AR13" s="14">
        <f>COUNTIF(AD$11:AD$211,"&gt;=" &amp; PL!$C8)-SUM(AR11:AR12)</f>
        <v>7</v>
      </c>
      <c r="AS13" s="14">
        <f>COUNTIF(AE$11:AE$211,"&gt;=" &amp; PL!$C8)-SUM(AS11:AS12)</f>
        <v>11</v>
      </c>
      <c r="AT13" s="14">
        <f>COUNTIF(AF$11:AF$211,"&gt;=" &amp; PL!$C8)-SUM(AT11:AT12)</f>
        <v>0</v>
      </c>
      <c r="AU13" s="14">
        <f>COUNTIF(AG$11:AG$211,"&gt;=" &amp; PL!$C8)-SUM(AU11:AU12)</f>
        <v>0</v>
      </c>
      <c r="AV13" s="14">
        <f>COUNTIF(AH$11:AH$211,"&gt;=" &amp; PL!$C8)-SUM(AV11:AV12)</f>
        <v>0</v>
      </c>
      <c r="AW13" s="14">
        <f>COUNTIF(AI$11:AI$211,"&gt;=" &amp; PL!$C8)-SUM(AW11:AW12)</f>
        <v>0</v>
      </c>
      <c r="AX13" s="14">
        <f>COUNTIF(AJ$11:AJ$211,"&gt;=" &amp; PL!$C8)-SUM(AX11:AX12)</f>
        <v>0</v>
      </c>
      <c r="AY13" s="14">
        <f>COUNTIF(AK$11:AK$211,"&gt;=" &amp; PL!$C8)-SUM(AY11:AY12)</f>
        <v>0</v>
      </c>
      <c r="AZ13" s="14">
        <f>COUNTIF(AL$11:AL$211,"&gt;=" &amp; PL!$C8)-SUM(AZ11:AZ12)</f>
        <v>0</v>
      </c>
      <c r="BA13" s="14">
        <f>COUNTIF(AM$11:AM$211,"&gt;=" &amp; PL!$C8)-SUM(BA11:BA12)</f>
        <v>0</v>
      </c>
      <c r="BC13" s="10">
        <f t="shared" si="24"/>
        <v>0.56000000000000005</v>
      </c>
      <c r="BD13" s="10">
        <f t="shared" si="24"/>
        <v>0</v>
      </c>
      <c r="BE13" s="10">
        <f t="shared" si="24"/>
        <v>0.93333333333333335</v>
      </c>
      <c r="BF13" s="10">
        <f t="shared" si="24"/>
        <v>0.72</v>
      </c>
      <c r="BG13" s="10">
        <f t="shared" si="24"/>
        <v>0</v>
      </c>
      <c r="BH13" s="10">
        <f t="shared" si="24"/>
        <v>0</v>
      </c>
      <c r="BI13" s="10">
        <f t="shared" si="24"/>
        <v>0</v>
      </c>
      <c r="BJ13" s="10">
        <f t="shared" si="24"/>
        <v>0</v>
      </c>
      <c r="BK13" s="10">
        <f t="shared" si="24"/>
        <v>0</v>
      </c>
      <c r="BL13" s="10">
        <f t="shared" si="24"/>
        <v>0</v>
      </c>
      <c r="BM13" s="10">
        <f t="shared" si="24"/>
        <v>0</v>
      </c>
      <c r="BN13" s="10">
        <f t="shared" si="24"/>
        <v>0</v>
      </c>
      <c r="BO13" s="10">
        <f t="shared" si="24"/>
        <v>0</v>
      </c>
      <c r="BP13" s="10">
        <f t="shared" si="24"/>
        <v>0</v>
      </c>
      <c r="BQ13" s="10">
        <f t="shared" si="24"/>
        <v>0</v>
      </c>
      <c r="BR13" s="10">
        <f t="shared" si="24"/>
        <v>0</v>
      </c>
      <c r="BS13" s="10">
        <f t="shared" si="25"/>
        <v>0</v>
      </c>
      <c r="BT13" s="10">
        <f t="shared" si="25"/>
        <v>0</v>
      </c>
      <c r="BU13" s="10">
        <f t="shared" si="25"/>
        <v>0</v>
      </c>
      <c r="BV13" s="10">
        <f t="shared" si="25"/>
        <v>0</v>
      </c>
      <c r="BW13" s="10">
        <f t="shared" si="26"/>
        <v>0</v>
      </c>
      <c r="BX13" s="10">
        <f t="shared" si="26"/>
        <v>0</v>
      </c>
      <c r="BY13" s="10">
        <f t="shared" si="26"/>
        <v>0</v>
      </c>
      <c r="BZ13" s="10">
        <f t="shared" si="26"/>
        <v>0</v>
      </c>
      <c r="CB13" s="15" t="s">
        <v>84</v>
      </c>
      <c r="CC13" s="14">
        <f>COUNTIF(BC$11:BC$211,"&gt;=" &amp; PL!$C8)-SUM(CC11:CC12)</f>
        <v>5</v>
      </c>
      <c r="CD13" s="14">
        <f>COUNTIF(BD$11:BD$211,"&gt;=" &amp; PL!$C8)-SUM(CD11:CD12)</f>
        <v>3</v>
      </c>
      <c r="CE13" s="14">
        <f>COUNTIF(BE$11:BE$211,"&gt;=" &amp; PL!$C8)-SUM(CE11:CE12)</f>
        <v>4</v>
      </c>
      <c r="CF13" s="14">
        <f>COUNTIF(BF$11:BF$211,"&gt;=" &amp; PL!$C8)-SUM(CF11:CF12)</f>
        <v>11</v>
      </c>
      <c r="CG13" s="14">
        <f>COUNTIF(BG$11:BG$211,"&gt;=" &amp; PL!$C8)-SUM(CG11:CG12)</f>
        <v>0</v>
      </c>
      <c r="CH13" s="14">
        <f>COUNTIF(BH$11:BH$211,"&gt;=" &amp; PL!$C8)-SUM(CH11:CH12)</f>
        <v>0</v>
      </c>
      <c r="CI13" s="14">
        <f>COUNTIF(BI$11:BI$211,"&gt;=" &amp; PL!$C8)-SUM(CI11:CI12)</f>
        <v>0</v>
      </c>
      <c r="CJ13" s="14">
        <f>COUNTIF(BJ$11:BJ$211,"&gt;=" &amp; PL!$C8)-SUM(CJ11:CJ12)</f>
        <v>0</v>
      </c>
      <c r="CK13" s="14">
        <f>COUNTIF(BK$11:BK$211,"&gt;=" &amp; PL!$C8)-SUM(CK11:CK12)</f>
        <v>0</v>
      </c>
      <c r="CL13" s="14">
        <f>COUNTIF(BL$11:BL$211,"&gt;=" &amp; PL!$C8)-SUM(CL11:CL12)</f>
        <v>0</v>
      </c>
      <c r="CM13" s="14">
        <f>COUNTIF(BM$11:BM$211,"&gt;=" &amp; PL!$C8)-SUM(CM11:CM12)</f>
        <v>0</v>
      </c>
      <c r="CN13" s="14">
        <f>COUNTIF(BN$11:BN$211,"&gt;=" &amp; PL!$C8)-SUM(CN11:CN12)</f>
        <v>0</v>
      </c>
      <c r="CO13" s="14">
        <f>COUNTIF(BO$11:BO$211,"&gt;=" &amp; PL!$C8)-SUM(CO11:CO12)</f>
        <v>0</v>
      </c>
      <c r="CP13" s="14">
        <f>COUNTIF(BP$11:BP$211,"&gt;=" &amp; PL!$C8)-SUM(CP11:CP12)</f>
        <v>0</v>
      </c>
      <c r="CQ13" s="14">
        <f>COUNTIF(BQ$11:BQ$211,"&gt;=" &amp; PL!$C8)-SUM(CQ11:CQ12)</f>
        <v>0</v>
      </c>
      <c r="CR13" s="14">
        <f>COUNTIF(BR$11:BR$211,"&gt;=" &amp; PL!$C8)-SUM(CR11:CR12)</f>
        <v>0</v>
      </c>
      <c r="CS13" s="14">
        <f>COUNTIF(BS$11:BS$211,"&gt;=" &amp; PL!$C8)-SUM(CS11:CS12)</f>
        <v>0</v>
      </c>
      <c r="CT13" s="14">
        <f>COUNTIF(BT$11:BT$211,"&gt;=" &amp; PL!$C8)-SUM(CT11:CT12)</f>
        <v>0</v>
      </c>
      <c r="CU13" s="14">
        <f>COUNTIF(BU$11:BU$211,"&gt;=" &amp; PL!$C8)-SUM(CU11:CU12)</f>
        <v>0</v>
      </c>
      <c r="CV13" s="14">
        <f>COUNTIF(BV$11:BV$211,"&gt;=" &amp; PL!$C8)-SUM(CV11:CV12)</f>
        <v>0</v>
      </c>
      <c r="CW13" s="14">
        <f>COUNTIF(BW$11:BW$211,"&gt;=" &amp; PL!$C8)-SUM(CW11:CW12)</f>
        <v>0</v>
      </c>
      <c r="CX13" s="14">
        <f>COUNTIF(BX$11:BX$211,"&gt;=" &amp; PL!$C8)-SUM(CX11:CX12)</f>
        <v>0</v>
      </c>
      <c r="CY13" s="14">
        <f>COUNTIF(BY$11:BY$211,"&gt;=" &amp; PL!$C8)-SUM(CY11:CY12)</f>
        <v>0</v>
      </c>
      <c r="CZ13" s="14">
        <f>COUNTIF(BZ$11:BZ$211,"&gt;=" &amp; PL!$C8)-SUM(CZ11:CZ12)</f>
        <v>0</v>
      </c>
    </row>
    <row r="14" spans="1:104">
      <c r="A14" t="str">
        <f>Grades!A14</f>
        <v>Last_5</v>
      </c>
      <c r="B14" t="str">
        <f>Grades!B14</f>
        <v>First_5</v>
      </c>
      <c r="C14">
        <f>Grades!C14</f>
        <v>869900</v>
      </c>
      <c r="D14" s="9">
        <f t="shared" si="11"/>
        <v>31.5</v>
      </c>
      <c r="E14" s="29">
        <v>0</v>
      </c>
      <c r="F14" s="29">
        <v>5</v>
      </c>
      <c r="G14" s="29">
        <v>12.5</v>
      </c>
      <c r="H14" s="29">
        <v>0</v>
      </c>
      <c r="I14" s="29">
        <v>14</v>
      </c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12"/>
        <v>0</v>
      </c>
      <c r="AC14" s="10">
        <f t="shared" si="13"/>
        <v>0.5</v>
      </c>
      <c r="AD14" s="10">
        <f t="shared" si="14"/>
        <v>0.28000000000000003</v>
      </c>
      <c r="AE14" s="10">
        <f t="shared" si="15"/>
        <v>0.2</v>
      </c>
      <c r="AF14" s="10">
        <f t="shared" si="16"/>
        <v>0</v>
      </c>
      <c r="AG14" s="10">
        <f t="shared" si="17"/>
        <v>0</v>
      </c>
      <c r="AH14" s="10">
        <f t="shared" si="18"/>
        <v>0</v>
      </c>
      <c r="AI14" s="10">
        <f t="shared" si="19"/>
        <v>0</v>
      </c>
      <c r="AJ14" s="10">
        <f t="shared" si="20"/>
        <v>0</v>
      </c>
      <c r="AK14" s="10">
        <f t="shared" si="21"/>
        <v>0</v>
      </c>
      <c r="AL14" s="10">
        <f t="shared" si="22"/>
        <v>0</v>
      </c>
      <c r="AM14" s="10">
        <f t="shared" si="23"/>
        <v>0</v>
      </c>
      <c r="AO14" s="15" t="s">
        <v>85</v>
      </c>
      <c r="AP14" s="14">
        <f>COUNTIF(AB$11:AB$211,"&gt;=" &amp; PL!$C9)-SUM(AP11:AP13)</f>
        <v>0</v>
      </c>
      <c r="AQ14" s="14">
        <f>COUNTIF(AC$11:AC$211,"&gt;=" &amp; PL!$C9)-SUM(AQ11:AQ13)</f>
        <v>5</v>
      </c>
      <c r="AR14" s="14">
        <f>COUNTIF(AD$11:AD$211,"&gt;=" &amp; PL!$C9)-SUM(AR11:AR13)</f>
        <v>7</v>
      </c>
      <c r="AS14" s="14">
        <f>COUNTIF(AE$11:AE$211,"&gt;=" &amp; PL!$C9)-SUM(AS11:AS13)</f>
        <v>2</v>
      </c>
      <c r="AT14" s="14">
        <f>COUNTIF(AF$11:AF$211,"&gt;=" &amp; PL!$C9)-SUM(AT11:AT13)</f>
        <v>0</v>
      </c>
      <c r="AU14" s="14">
        <f>COUNTIF(AG$11:AG$211,"&gt;=" &amp; PL!$C9)-SUM(AU11:AU13)</f>
        <v>0</v>
      </c>
      <c r="AV14" s="14">
        <f>COUNTIF(AH$11:AH$211,"&gt;=" &amp; PL!$C9)-SUM(AV11:AV13)</f>
        <v>0</v>
      </c>
      <c r="AW14" s="14">
        <f>COUNTIF(AI$11:AI$211,"&gt;=" &amp; PL!$C9)-SUM(AW11:AW13)</f>
        <v>0</v>
      </c>
      <c r="AX14" s="14">
        <f>COUNTIF(AJ$11:AJ$211,"&gt;=" &amp; PL!$C9)-SUM(AX11:AX13)</f>
        <v>0</v>
      </c>
      <c r="AY14" s="14">
        <f>COUNTIF(AK$11:AK$211,"&gt;=" &amp; PL!$C9)-SUM(AY11:AY13)</f>
        <v>0</v>
      </c>
      <c r="AZ14" s="14">
        <f>COUNTIF(AL$11:AL$211,"&gt;=" &amp; PL!$C9)-SUM(AZ11:AZ13)</f>
        <v>0</v>
      </c>
      <c r="BA14" s="14">
        <f>COUNTIF(AM$11:AM$211,"&gt;=" &amp; PL!$C9)-SUM(BA11:BA13)</f>
        <v>0</v>
      </c>
      <c r="BC14" s="10">
        <f t="shared" si="24"/>
        <v>0.5</v>
      </c>
      <c r="BD14" s="10">
        <f t="shared" si="24"/>
        <v>0</v>
      </c>
      <c r="BE14" s="10">
        <f t="shared" si="24"/>
        <v>0.46666666666666667</v>
      </c>
      <c r="BF14" s="10">
        <f t="shared" si="24"/>
        <v>0.2</v>
      </c>
      <c r="BG14" s="10">
        <f t="shared" si="24"/>
        <v>0</v>
      </c>
      <c r="BH14" s="10">
        <f t="shared" si="24"/>
        <v>0</v>
      </c>
      <c r="BI14" s="10">
        <f t="shared" si="24"/>
        <v>0</v>
      </c>
      <c r="BJ14" s="10">
        <f t="shared" si="24"/>
        <v>0</v>
      </c>
      <c r="BK14" s="10">
        <f t="shared" si="24"/>
        <v>0</v>
      </c>
      <c r="BL14" s="10">
        <f t="shared" si="24"/>
        <v>0</v>
      </c>
      <c r="BM14" s="10">
        <f t="shared" si="24"/>
        <v>0</v>
      </c>
      <c r="BN14" s="10">
        <f t="shared" si="24"/>
        <v>0</v>
      </c>
      <c r="BO14" s="10">
        <f t="shared" si="24"/>
        <v>0</v>
      </c>
      <c r="BP14" s="10">
        <f t="shared" si="24"/>
        <v>0</v>
      </c>
      <c r="BQ14" s="10">
        <f t="shared" si="24"/>
        <v>0</v>
      </c>
      <c r="BR14" s="10">
        <f t="shared" si="24"/>
        <v>0</v>
      </c>
      <c r="BS14" s="10">
        <f t="shared" si="25"/>
        <v>0</v>
      </c>
      <c r="BT14" s="10">
        <f t="shared" si="25"/>
        <v>0</v>
      </c>
      <c r="BU14" s="10">
        <f t="shared" si="25"/>
        <v>0</v>
      </c>
      <c r="BV14" s="10">
        <f t="shared" si="25"/>
        <v>0</v>
      </c>
      <c r="BW14" s="10">
        <f t="shared" si="26"/>
        <v>0</v>
      </c>
      <c r="BX14" s="10">
        <f t="shared" si="26"/>
        <v>0</v>
      </c>
      <c r="BY14" s="10">
        <f t="shared" si="26"/>
        <v>0</v>
      </c>
      <c r="BZ14" s="10">
        <f t="shared" si="26"/>
        <v>0</v>
      </c>
      <c r="CB14" s="15" t="s">
        <v>85</v>
      </c>
      <c r="CC14" s="14">
        <f>COUNTIF(BC$11:BC$211,"&gt;=" &amp; PL!$C9)-SUM(CC11:CC13)</f>
        <v>5</v>
      </c>
      <c r="CD14" s="14">
        <f>COUNTIF(BD$11:BD$211,"&gt;=" &amp; PL!$C9)-SUM(CD11:CD13)</f>
        <v>2</v>
      </c>
      <c r="CE14" s="14">
        <f>COUNTIF(BE$11:BE$211,"&gt;=" &amp; PL!$C9)-SUM(CE11:CE13)</f>
        <v>6</v>
      </c>
      <c r="CF14" s="14">
        <f>COUNTIF(BF$11:BF$211,"&gt;=" &amp; PL!$C9)-SUM(CF11:CF13)</f>
        <v>2</v>
      </c>
      <c r="CG14" s="14">
        <f>COUNTIF(BG$11:BG$211,"&gt;=" &amp; PL!$C9)-SUM(CG11:CG13)</f>
        <v>0</v>
      </c>
      <c r="CH14" s="14">
        <f>COUNTIF(BH$11:BH$211,"&gt;=" &amp; PL!$C9)-SUM(CH11:CH13)</f>
        <v>0</v>
      </c>
      <c r="CI14" s="14">
        <f>COUNTIF(BI$11:BI$211,"&gt;=" &amp; PL!$C9)-SUM(CI11:CI13)</f>
        <v>0</v>
      </c>
      <c r="CJ14" s="14">
        <f>COUNTIF(BJ$11:BJ$211,"&gt;=" &amp; PL!$C9)-SUM(CJ11:CJ13)</f>
        <v>0</v>
      </c>
      <c r="CK14" s="14">
        <f>COUNTIF(BK$11:BK$211,"&gt;=" &amp; PL!$C9)-SUM(CK11:CK13)</f>
        <v>0</v>
      </c>
      <c r="CL14" s="14">
        <f>COUNTIF(BL$11:BL$211,"&gt;=" &amp; PL!$C9)-SUM(CL11:CL13)</f>
        <v>0</v>
      </c>
      <c r="CM14" s="14">
        <f>COUNTIF(BM$11:BM$211,"&gt;=" &amp; PL!$C9)-SUM(CM11:CM13)</f>
        <v>0</v>
      </c>
      <c r="CN14" s="14">
        <f>COUNTIF(BN$11:BN$211,"&gt;=" &amp; PL!$C9)-SUM(CN11:CN13)</f>
        <v>0</v>
      </c>
      <c r="CO14" s="14">
        <f>COUNTIF(BO$11:BO$211,"&gt;=" &amp; PL!$C9)-SUM(CO11:CO13)</f>
        <v>0</v>
      </c>
      <c r="CP14" s="14">
        <f>COUNTIF(BP$11:BP$211,"&gt;=" &amp; PL!$C9)-SUM(CP11:CP13)</f>
        <v>0</v>
      </c>
      <c r="CQ14" s="14">
        <f>COUNTIF(BQ$11:BQ$211,"&gt;=" &amp; PL!$C9)-SUM(CQ11:CQ13)</f>
        <v>0</v>
      </c>
      <c r="CR14" s="14">
        <f>COUNTIF(BR$11:BR$211,"&gt;=" &amp; PL!$C9)-SUM(CR11:CR13)</f>
        <v>0</v>
      </c>
      <c r="CS14" s="14">
        <f>COUNTIF(BS$11:BS$211,"&gt;=" &amp; PL!$C9)-SUM(CS11:CS13)</f>
        <v>0</v>
      </c>
      <c r="CT14" s="14">
        <f>COUNTIF(BT$11:BT$211,"&gt;=" &amp; PL!$C9)-SUM(CT11:CT13)</f>
        <v>0</v>
      </c>
      <c r="CU14" s="14">
        <f>COUNTIF(BU$11:BU$211,"&gt;=" &amp; PL!$C9)-SUM(CU11:CU13)</f>
        <v>0</v>
      </c>
      <c r="CV14" s="14">
        <f>COUNTIF(BV$11:BV$211,"&gt;=" &amp; PL!$C9)-SUM(CV11:CV13)</f>
        <v>0</v>
      </c>
      <c r="CW14" s="14">
        <f>COUNTIF(BW$11:BW$211,"&gt;=" &amp; PL!$C9)-SUM(CW11:CW13)</f>
        <v>0</v>
      </c>
      <c r="CX14" s="14">
        <f>COUNTIF(BX$11:BX$211,"&gt;=" &amp; PL!$C9)-SUM(CX11:CX13)</f>
        <v>0</v>
      </c>
      <c r="CY14" s="14">
        <f>COUNTIF(BY$11:BY$211,"&gt;=" &amp; PL!$C9)-SUM(CY11:CY13)</f>
        <v>0</v>
      </c>
      <c r="CZ14" s="14">
        <f>COUNTIF(BZ$11:BZ$211,"&gt;=" &amp; PL!$C9)-SUM(CZ11:CZ13)</f>
        <v>0</v>
      </c>
    </row>
    <row r="15" spans="1:104">
      <c r="A15" t="str">
        <f>Grades!A15</f>
        <v>Last_6</v>
      </c>
      <c r="B15" t="str">
        <f>Grades!B15</f>
        <v>First_6</v>
      </c>
      <c r="C15">
        <f>Grades!C15</f>
        <v>576135</v>
      </c>
      <c r="D15" s="9">
        <f t="shared" si="11"/>
        <v>59</v>
      </c>
      <c r="E15" s="29">
        <v>1</v>
      </c>
      <c r="F15" s="29">
        <v>15</v>
      </c>
      <c r="G15" s="29">
        <v>16</v>
      </c>
      <c r="H15" s="29">
        <v>7</v>
      </c>
      <c r="I15" s="29">
        <v>20</v>
      </c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12"/>
        <v>0</v>
      </c>
      <c r="AC15" s="10">
        <f t="shared" si="13"/>
        <v>0.64</v>
      </c>
      <c r="AD15" s="10">
        <f t="shared" si="14"/>
        <v>0.56000000000000005</v>
      </c>
      <c r="AE15" s="10">
        <f t="shared" si="15"/>
        <v>0.6</v>
      </c>
      <c r="AF15" s="10">
        <f t="shared" si="16"/>
        <v>0</v>
      </c>
      <c r="AG15" s="10">
        <f t="shared" si="17"/>
        <v>0</v>
      </c>
      <c r="AH15" s="10">
        <f t="shared" si="18"/>
        <v>0</v>
      </c>
      <c r="AI15" s="10">
        <f t="shared" si="19"/>
        <v>0</v>
      </c>
      <c r="AJ15" s="10">
        <f t="shared" si="20"/>
        <v>0</v>
      </c>
      <c r="AK15" s="10">
        <f t="shared" si="21"/>
        <v>0</v>
      </c>
      <c r="AL15" s="10">
        <f t="shared" si="22"/>
        <v>0</v>
      </c>
      <c r="AM15" s="10">
        <f t="shared" si="23"/>
        <v>0</v>
      </c>
      <c r="AO15" s="15" t="s">
        <v>86</v>
      </c>
      <c r="AP15" s="14">
        <f>COUNTIF(AB$11:AB$211,"&gt;" &amp; PL!$C10)-SUM(AP11:AP14)</f>
        <v>0</v>
      </c>
      <c r="AQ15" s="14">
        <f>COUNTIF(AC$11:AC$211,"&gt;" &amp; PL!$C10)-SUM(AQ11:AQ14)</f>
        <v>10</v>
      </c>
      <c r="AR15" s="14">
        <f>COUNTIF(AD$11:AD$211,"&gt;" &amp; PL!$C10)-SUM(AR11:AR14)</f>
        <v>16</v>
      </c>
      <c r="AS15" s="14">
        <f>COUNTIF(AE$11:AE$211,"&gt;" &amp; PL!$C10)-SUM(AS11:AS14)</f>
        <v>14</v>
      </c>
      <c r="AT15" s="14">
        <f>COUNTIF(AF$11:AF$211,"&gt;" &amp; PL!$C10)-SUM(AT11:AT14)</f>
        <v>0</v>
      </c>
      <c r="AU15" s="14">
        <f>COUNTIF(AG$11:AG$211,"&gt;" &amp; PL!$C10)-SUM(AU11:AU14)</f>
        <v>0</v>
      </c>
      <c r="AV15" s="14">
        <f>COUNTIF(AH$11:AH$211,"&gt;" &amp; PL!$C10)-SUM(AV11:AV14)</f>
        <v>0</v>
      </c>
      <c r="AW15" s="14">
        <f>COUNTIF(AI$11:AI$211,"&gt;" &amp; PL!$C10)-SUM(AW11:AW14)</f>
        <v>0</v>
      </c>
      <c r="AX15" s="14">
        <f>COUNTIF(AJ$11:AJ$211,"&gt;" &amp; PL!$C10)-SUM(AX11:AX14)</f>
        <v>0</v>
      </c>
      <c r="AY15" s="14">
        <f>COUNTIF(AK$11:AK$211,"&gt;" &amp; PL!$C10)-SUM(AY11:AY14)</f>
        <v>0</v>
      </c>
      <c r="AZ15" s="14">
        <f>COUNTIF(AL$11:AL$211,"&gt;" &amp; PL!$C10)-SUM(AZ11:AZ14)</f>
        <v>0</v>
      </c>
      <c r="BA15" s="14">
        <f>COUNTIF(AM$11:AM$211,"&gt;" &amp; PL!$C10)-SUM(BA11:BA14)</f>
        <v>0</v>
      </c>
      <c r="BC15" s="10">
        <f t="shared" si="24"/>
        <v>0.64</v>
      </c>
      <c r="BD15" s="10">
        <f t="shared" si="24"/>
        <v>0.35</v>
      </c>
      <c r="BE15" s="10">
        <f t="shared" si="24"/>
        <v>0.7</v>
      </c>
      <c r="BF15" s="10">
        <f t="shared" si="24"/>
        <v>0.6</v>
      </c>
      <c r="BG15" s="10">
        <f t="shared" si="24"/>
        <v>0</v>
      </c>
      <c r="BH15" s="10">
        <f t="shared" si="24"/>
        <v>0</v>
      </c>
      <c r="BI15" s="10">
        <f t="shared" si="24"/>
        <v>0</v>
      </c>
      <c r="BJ15" s="10">
        <f t="shared" si="24"/>
        <v>0</v>
      </c>
      <c r="BK15" s="10">
        <f t="shared" si="24"/>
        <v>0</v>
      </c>
      <c r="BL15" s="10">
        <f t="shared" si="24"/>
        <v>0</v>
      </c>
      <c r="BM15" s="10">
        <f t="shared" si="24"/>
        <v>0</v>
      </c>
      <c r="BN15" s="10">
        <f t="shared" si="24"/>
        <v>0</v>
      </c>
      <c r="BO15" s="10">
        <f t="shared" si="24"/>
        <v>0</v>
      </c>
      <c r="BP15" s="10">
        <f t="shared" si="24"/>
        <v>0</v>
      </c>
      <c r="BQ15" s="10">
        <f t="shared" si="24"/>
        <v>0</v>
      </c>
      <c r="BR15" s="10">
        <f t="shared" si="24"/>
        <v>0</v>
      </c>
      <c r="BS15" s="10">
        <f t="shared" si="25"/>
        <v>0</v>
      </c>
      <c r="BT15" s="10">
        <f t="shared" si="25"/>
        <v>0</v>
      </c>
      <c r="BU15" s="10">
        <f t="shared" si="25"/>
        <v>0</v>
      </c>
      <c r="BV15" s="10">
        <f t="shared" si="25"/>
        <v>0</v>
      </c>
      <c r="BW15" s="10">
        <f t="shared" si="26"/>
        <v>0</v>
      </c>
      <c r="BX15" s="10">
        <f t="shared" si="26"/>
        <v>0</v>
      </c>
      <c r="BY15" s="10">
        <f t="shared" si="26"/>
        <v>0</v>
      </c>
      <c r="BZ15" s="10">
        <f t="shared" si="26"/>
        <v>0</v>
      </c>
      <c r="CB15" s="15" t="s">
        <v>86</v>
      </c>
      <c r="CC15" s="14">
        <f>COUNTIF(BC$11:BC$211,"&gt;" &amp; PL!$C10)-SUM(CC11:CC14)</f>
        <v>10</v>
      </c>
      <c r="CD15" s="14">
        <f>COUNTIF(BD$11:BD$211,"&gt;" &amp; PL!$C10)-SUM(CD11:CD14)</f>
        <v>11</v>
      </c>
      <c r="CE15" s="14">
        <f>COUNTIF(BE$11:BE$211,"&gt;" &amp; PL!$C10)-SUM(CE11:CE14)</f>
        <v>13</v>
      </c>
      <c r="CF15" s="14">
        <f>COUNTIF(BF$11:BF$211,"&gt;" &amp; PL!$C10)-SUM(CF11:CF14)</f>
        <v>14</v>
      </c>
      <c r="CG15" s="14">
        <f>COUNTIF(BG$11:BG$211,"&gt;" &amp; PL!$C10)-SUM(CG11:CG14)</f>
        <v>0</v>
      </c>
      <c r="CH15" s="14">
        <f>COUNTIF(BH$11:BH$211,"&gt;" &amp; PL!$C10)-SUM(CH11:CH14)</f>
        <v>0</v>
      </c>
      <c r="CI15" s="14">
        <f>COUNTIF(BI$11:BI$211,"&gt;" &amp; PL!$C10)-SUM(CI11:CI14)</f>
        <v>0</v>
      </c>
      <c r="CJ15" s="14">
        <f>COUNTIF(BJ$11:BJ$211,"&gt;" &amp; PL!$C10)-SUM(CJ11:CJ14)</f>
        <v>0</v>
      </c>
      <c r="CK15" s="14">
        <f>COUNTIF(BK$11:BK$211,"&gt;" &amp; PL!$C10)-SUM(CK11:CK14)</f>
        <v>0</v>
      </c>
      <c r="CL15" s="14">
        <f>COUNTIF(BL$11:BL$211,"&gt;" &amp; PL!$C10)-SUM(CL11:CL14)</f>
        <v>0</v>
      </c>
      <c r="CM15" s="14">
        <f>COUNTIF(BM$11:BM$211,"&gt;" &amp; PL!$C10)-SUM(CM11:CM14)</f>
        <v>0</v>
      </c>
      <c r="CN15" s="14">
        <f>COUNTIF(BN$11:BN$211,"&gt;" &amp; PL!$C10)-SUM(CN11:CN14)</f>
        <v>0</v>
      </c>
      <c r="CO15" s="14">
        <f>COUNTIF(BO$11:BO$211,"&gt;" &amp; PL!$C10)-SUM(CO11:CO14)</f>
        <v>0</v>
      </c>
      <c r="CP15" s="14">
        <f>COUNTIF(BP$11:BP$211,"&gt;" &amp; PL!$C10)-SUM(CP11:CP14)</f>
        <v>0</v>
      </c>
      <c r="CQ15" s="14">
        <f>COUNTIF(BQ$11:BQ$211,"&gt;" &amp; PL!$C10)-SUM(CQ11:CQ14)</f>
        <v>0</v>
      </c>
      <c r="CR15" s="14">
        <f>COUNTIF(BR$11:BR$211,"&gt;" &amp; PL!$C10)-SUM(CR11:CR14)</f>
        <v>0</v>
      </c>
      <c r="CS15" s="14">
        <f>COUNTIF(BS$11:BS$211,"&gt;" &amp; PL!$C10)-SUM(CS11:CS14)</f>
        <v>0</v>
      </c>
      <c r="CT15" s="14">
        <f>COUNTIF(BT$11:BT$211,"&gt;" &amp; PL!$C10)-SUM(CT11:CT14)</f>
        <v>0</v>
      </c>
      <c r="CU15" s="14">
        <f>COUNTIF(BU$11:BU$211,"&gt;" &amp; PL!$C10)-SUM(CU11:CU14)</f>
        <v>0</v>
      </c>
      <c r="CV15" s="14">
        <f>COUNTIF(BV$11:BV$211,"&gt;" &amp; PL!$C10)-SUM(CV11:CV14)</f>
        <v>0</v>
      </c>
      <c r="CW15" s="14">
        <f>COUNTIF(BW$11:BW$211,"&gt;" &amp; PL!$C10)-SUM(CW11:CW14)</f>
        <v>0</v>
      </c>
      <c r="CX15" s="14">
        <f>COUNTIF(BX$11:BX$211,"&gt;" &amp; PL!$C10)-SUM(CX11:CX14)</f>
        <v>0</v>
      </c>
      <c r="CY15" s="14">
        <f>COUNTIF(BY$11:BY$211,"&gt;" &amp; PL!$C10)-SUM(CY11:CY14)</f>
        <v>0</v>
      </c>
      <c r="CZ15" s="14">
        <f>COUNTIF(BZ$11:BZ$211,"&gt;" &amp; PL!$C10)-SUM(CZ11:CZ14)</f>
        <v>0</v>
      </c>
    </row>
    <row r="16" spans="1:104">
      <c r="A16" t="str">
        <f>Grades!A16</f>
        <v>Last_7</v>
      </c>
      <c r="B16" t="str">
        <f>Grades!B16</f>
        <v>First_7</v>
      </c>
      <c r="C16">
        <f>Grades!C16</f>
        <v>596018</v>
      </c>
      <c r="D16" s="9">
        <f t="shared" si="11"/>
        <v>53</v>
      </c>
      <c r="E16" s="29">
        <v>1</v>
      </c>
      <c r="F16" s="29">
        <v>17</v>
      </c>
      <c r="G16" s="29">
        <v>15</v>
      </c>
      <c r="H16" s="29">
        <v>0</v>
      </c>
      <c r="I16" s="29">
        <v>20</v>
      </c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12"/>
        <v>0</v>
      </c>
      <c r="AC16" s="10">
        <f t="shared" si="13"/>
        <v>0.6</v>
      </c>
      <c r="AD16" s="10">
        <f t="shared" si="14"/>
        <v>0.42</v>
      </c>
      <c r="AE16" s="10">
        <f t="shared" si="15"/>
        <v>0.68</v>
      </c>
      <c r="AF16" s="10">
        <f t="shared" si="16"/>
        <v>0</v>
      </c>
      <c r="AG16" s="10">
        <f t="shared" si="17"/>
        <v>0</v>
      </c>
      <c r="AH16" s="10">
        <f t="shared" si="18"/>
        <v>0</v>
      </c>
      <c r="AI16" s="10">
        <f t="shared" si="19"/>
        <v>0</v>
      </c>
      <c r="AJ16" s="10">
        <f t="shared" si="20"/>
        <v>0</v>
      </c>
      <c r="AK16" s="10">
        <f t="shared" si="21"/>
        <v>0</v>
      </c>
      <c r="AL16" s="10">
        <f t="shared" si="22"/>
        <v>0</v>
      </c>
      <c r="AM16" s="10">
        <f t="shared" si="23"/>
        <v>0</v>
      </c>
      <c r="AP16" s="14">
        <f>SUM(AP11:AP15)</f>
        <v>0</v>
      </c>
      <c r="AQ16" s="14">
        <f t="shared" ref="AQ16:BA16" si="27">SUM(AQ11:AQ15)</f>
        <v>42</v>
      </c>
      <c r="AR16" s="14">
        <f t="shared" si="27"/>
        <v>44</v>
      </c>
      <c r="AS16" s="14">
        <f t="shared" si="27"/>
        <v>44</v>
      </c>
      <c r="AT16" s="14">
        <f t="shared" si="27"/>
        <v>0</v>
      </c>
      <c r="AU16" s="14">
        <f t="shared" si="27"/>
        <v>0</v>
      </c>
      <c r="AV16" s="14">
        <f t="shared" si="27"/>
        <v>0</v>
      </c>
      <c r="AW16" s="14">
        <f t="shared" si="27"/>
        <v>0</v>
      </c>
      <c r="AX16" s="14">
        <f t="shared" si="27"/>
        <v>0</v>
      </c>
      <c r="AY16" s="14">
        <f t="shared" si="27"/>
        <v>0</v>
      </c>
      <c r="AZ16" s="14">
        <f t="shared" si="27"/>
        <v>0</v>
      </c>
      <c r="BA16" s="14">
        <f t="shared" si="27"/>
        <v>0</v>
      </c>
      <c r="BC16" s="10">
        <f t="shared" si="24"/>
        <v>0.6</v>
      </c>
      <c r="BD16" s="10">
        <f t="shared" si="24"/>
        <v>0</v>
      </c>
      <c r="BE16" s="10">
        <f t="shared" si="24"/>
        <v>0.7</v>
      </c>
      <c r="BF16" s="10">
        <f t="shared" si="24"/>
        <v>0.68</v>
      </c>
      <c r="BG16" s="10">
        <f t="shared" si="24"/>
        <v>0</v>
      </c>
      <c r="BH16" s="10">
        <f t="shared" si="24"/>
        <v>0</v>
      </c>
      <c r="BI16" s="10">
        <f t="shared" si="24"/>
        <v>0</v>
      </c>
      <c r="BJ16" s="10">
        <f t="shared" si="24"/>
        <v>0</v>
      </c>
      <c r="BK16" s="10">
        <f t="shared" si="24"/>
        <v>0</v>
      </c>
      <c r="BL16" s="10">
        <f t="shared" si="24"/>
        <v>0</v>
      </c>
      <c r="BM16" s="10">
        <f t="shared" si="24"/>
        <v>0</v>
      </c>
      <c r="BN16" s="10">
        <f t="shared" si="24"/>
        <v>0</v>
      </c>
      <c r="BO16" s="10">
        <f t="shared" si="24"/>
        <v>0</v>
      </c>
      <c r="BP16" s="10">
        <f t="shared" si="24"/>
        <v>0</v>
      </c>
      <c r="BQ16" s="10">
        <f t="shared" si="24"/>
        <v>0</v>
      </c>
      <c r="BR16" s="10">
        <f t="shared" si="24"/>
        <v>0</v>
      </c>
      <c r="BS16" s="10">
        <f t="shared" si="25"/>
        <v>0</v>
      </c>
      <c r="BT16" s="10">
        <f t="shared" si="25"/>
        <v>0</v>
      </c>
      <c r="BU16" s="10">
        <f t="shared" si="25"/>
        <v>0</v>
      </c>
      <c r="BV16" s="10">
        <f t="shared" si="25"/>
        <v>0</v>
      </c>
      <c r="BW16" s="10">
        <f t="shared" si="26"/>
        <v>0</v>
      </c>
      <c r="BX16" s="10">
        <f t="shared" si="26"/>
        <v>0</v>
      </c>
      <c r="BY16" s="10">
        <f t="shared" si="26"/>
        <v>0</v>
      </c>
      <c r="BZ16" s="10">
        <f t="shared" si="26"/>
        <v>0</v>
      </c>
      <c r="CC16" s="14">
        <f t="shared" ref="CC16:CI16" si="28">SUM(CC11:CC15)</f>
        <v>42</v>
      </c>
      <c r="CD16" s="14">
        <f t="shared" si="28"/>
        <v>32</v>
      </c>
      <c r="CE16" s="14">
        <f t="shared" si="28"/>
        <v>44</v>
      </c>
      <c r="CF16" s="14">
        <f t="shared" si="28"/>
        <v>44</v>
      </c>
      <c r="CG16" s="14">
        <f t="shared" si="28"/>
        <v>0</v>
      </c>
      <c r="CH16" s="14">
        <f t="shared" si="28"/>
        <v>0</v>
      </c>
      <c r="CI16" s="14">
        <f t="shared" si="28"/>
        <v>0</v>
      </c>
      <c r="CJ16" s="14">
        <f t="shared" ref="CJ16:CW16" si="29">SUM(CJ11:CJ15)</f>
        <v>0</v>
      </c>
      <c r="CK16" s="14">
        <f t="shared" si="29"/>
        <v>0</v>
      </c>
      <c r="CL16" s="14">
        <f t="shared" si="29"/>
        <v>0</v>
      </c>
      <c r="CM16" s="14">
        <f t="shared" si="29"/>
        <v>0</v>
      </c>
      <c r="CN16" s="14">
        <f t="shared" si="29"/>
        <v>0</v>
      </c>
      <c r="CO16" s="14">
        <f t="shared" si="29"/>
        <v>0</v>
      </c>
      <c r="CP16" s="14">
        <f t="shared" si="29"/>
        <v>0</v>
      </c>
      <c r="CQ16" s="14">
        <f t="shared" si="29"/>
        <v>0</v>
      </c>
      <c r="CR16" s="14">
        <f t="shared" si="29"/>
        <v>0</v>
      </c>
      <c r="CS16" s="14">
        <f t="shared" si="29"/>
        <v>0</v>
      </c>
      <c r="CT16" s="14">
        <f t="shared" si="29"/>
        <v>0</v>
      </c>
      <c r="CU16" s="14">
        <f t="shared" si="29"/>
        <v>0</v>
      </c>
      <c r="CV16" s="14">
        <f t="shared" si="29"/>
        <v>0</v>
      </c>
      <c r="CW16" s="14">
        <f t="shared" si="29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Grades!A17</f>
        <v>Last_8</v>
      </c>
      <c r="B17" t="str">
        <f>Grades!B17</f>
        <v>First_8</v>
      </c>
      <c r="C17">
        <f>Grades!C17</f>
        <v>373057</v>
      </c>
      <c r="D17" s="9">
        <f t="shared" si="11"/>
        <v>94</v>
      </c>
      <c r="E17" s="29">
        <v>10</v>
      </c>
      <c r="F17" s="29">
        <v>21</v>
      </c>
      <c r="G17" s="29">
        <v>25</v>
      </c>
      <c r="H17" s="29">
        <v>18</v>
      </c>
      <c r="I17" s="29">
        <v>20</v>
      </c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12"/>
        <v>0</v>
      </c>
      <c r="AC17" s="10">
        <f t="shared" si="13"/>
        <v>1</v>
      </c>
      <c r="AD17" s="10">
        <f t="shared" si="14"/>
        <v>0.96</v>
      </c>
      <c r="AE17" s="10">
        <f t="shared" si="15"/>
        <v>0.84</v>
      </c>
      <c r="AF17" s="10">
        <f t="shared" si="16"/>
        <v>0</v>
      </c>
      <c r="AG17" s="10">
        <f t="shared" si="17"/>
        <v>0</v>
      </c>
      <c r="AH17" s="10">
        <f t="shared" si="18"/>
        <v>0</v>
      </c>
      <c r="AI17" s="10">
        <f t="shared" si="19"/>
        <v>0</v>
      </c>
      <c r="AJ17" s="10">
        <f t="shared" si="20"/>
        <v>0</v>
      </c>
      <c r="AK17" s="10">
        <f t="shared" si="21"/>
        <v>0</v>
      </c>
      <c r="AL17" s="10">
        <f t="shared" si="22"/>
        <v>0</v>
      </c>
      <c r="AM17" s="10">
        <f t="shared" si="23"/>
        <v>0</v>
      </c>
      <c r="BC17" s="10">
        <f t="shared" si="24"/>
        <v>1</v>
      </c>
      <c r="BD17" s="10">
        <f t="shared" si="24"/>
        <v>0.9</v>
      </c>
      <c r="BE17" s="10">
        <f t="shared" si="24"/>
        <v>1</v>
      </c>
      <c r="BF17" s="10">
        <f t="shared" si="24"/>
        <v>0.84</v>
      </c>
      <c r="BG17" s="10">
        <f t="shared" si="24"/>
        <v>0</v>
      </c>
      <c r="BH17" s="10">
        <f t="shared" si="24"/>
        <v>0</v>
      </c>
      <c r="BI17" s="10">
        <f t="shared" si="24"/>
        <v>0</v>
      </c>
      <c r="BJ17" s="10">
        <f t="shared" si="24"/>
        <v>0</v>
      </c>
      <c r="BK17" s="10">
        <f t="shared" si="24"/>
        <v>0</v>
      </c>
      <c r="BL17" s="10">
        <f t="shared" si="24"/>
        <v>0</v>
      </c>
      <c r="BM17" s="10">
        <f t="shared" si="24"/>
        <v>0</v>
      </c>
      <c r="BN17" s="10">
        <f t="shared" si="24"/>
        <v>0</v>
      </c>
      <c r="BO17" s="10">
        <f t="shared" si="24"/>
        <v>0</v>
      </c>
      <c r="BP17" s="10">
        <f t="shared" si="24"/>
        <v>0</v>
      </c>
      <c r="BQ17" s="10">
        <f t="shared" si="24"/>
        <v>0</v>
      </c>
      <c r="BR17" s="10">
        <f t="shared" si="24"/>
        <v>0</v>
      </c>
      <c r="BS17" s="10">
        <f t="shared" si="25"/>
        <v>0</v>
      </c>
      <c r="BT17" s="10">
        <f t="shared" si="25"/>
        <v>0</v>
      </c>
      <c r="BU17" s="10">
        <f t="shared" si="25"/>
        <v>0</v>
      </c>
      <c r="BV17" s="10">
        <f t="shared" si="25"/>
        <v>0</v>
      </c>
      <c r="BW17" s="10">
        <f t="shared" si="26"/>
        <v>0</v>
      </c>
      <c r="BX17" s="10">
        <f t="shared" si="26"/>
        <v>0</v>
      </c>
      <c r="BY17" s="10">
        <f t="shared" si="26"/>
        <v>0</v>
      </c>
      <c r="BZ17" s="10">
        <f t="shared" si="26"/>
        <v>0</v>
      </c>
    </row>
    <row r="18" spans="1:78">
      <c r="A18" t="str">
        <f>Grades!A18</f>
        <v>Last_9</v>
      </c>
      <c r="B18" t="str">
        <f>Grades!B18</f>
        <v>First_9</v>
      </c>
      <c r="C18">
        <f>Grades!C18</f>
        <v>458799</v>
      </c>
      <c r="D18" s="9">
        <f t="shared" si="11"/>
        <v>84</v>
      </c>
      <c r="E18" s="29">
        <v>1</v>
      </c>
      <c r="F18" s="29">
        <v>20</v>
      </c>
      <c r="G18" s="29">
        <v>25</v>
      </c>
      <c r="H18" s="29">
        <v>20</v>
      </c>
      <c r="I18" s="29">
        <v>18</v>
      </c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12"/>
        <v>0</v>
      </c>
      <c r="AC18" s="10">
        <f t="shared" si="13"/>
        <v>1</v>
      </c>
      <c r="AD18" s="10">
        <f t="shared" si="14"/>
        <v>0.78</v>
      </c>
      <c r="AE18" s="10">
        <f t="shared" si="15"/>
        <v>0.8</v>
      </c>
      <c r="AF18" s="10">
        <f t="shared" si="16"/>
        <v>0</v>
      </c>
      <c r="AG18" s="10">
        <f t="shared" si="17"/>
        <v>0</v>
      </c>
      <c r="AH18" s="10">
        <f t="shared" si="18"/>
        <v>0</v>
      </c>
      <c r="AI18" s="10">
        <f t="shared" si="19"/>
        <v>0</v>
      </c>
      <c r="AJ18" s="10">
        <f t="shared" si="20"/>
        <v>0</v>
      </c>
      <c r="AK18" s="10">
        <f t="shared" si="21"/>
        <v>0</v>
      </c>
      <c r="AL18" s="10">
        <f t="shared" si="22"/>
        <v>0</v>
      </c>
      <c r="AM18" s="10">
        <f t="shared" si="23"/>
        <v>0</v>
      </c>
      <c r="BC18" s="10">
        <f t="shared" si="24"/>
        <v>1</v>
      </c>
      <c r="BD18" s="10">
        <f t="shared" si="24"/>
        <v>1</v>
      </c>
      <c r="BE18" s="10">
        <f t="shared" si="24"/>
        <v>0.6333333333333333</v>
      </c>
      <c r="BF18" s="10">
        <f t="shared" si="24"/>
        <v>0.8</v>
      </c>
      <c r="BG18" s="10">
        <f t="shared" si="24"/>
        <v>0</v>
      </c>
      <c r="BH18" s="10">
        <f t="shared" si="24"/>
        <v>0</v>
      </c>
      <c r="BI18" s="10">
        <f t="shared" si="24"/>
        <v>0</v>
      </c>
      <c r="BJ18" s="10">
        <f t="shared" si="24"/>
        <v>0</v>
      </c>
      <c r="BK18" s="10">
        <f t="shared" si="24"/>
        <v>0</v>
      </c>
      <c r="BL18" s="10">
        <f t="shared" si="24"/>
        <v>0</v>
      </c>
      <c r="BM18" s="10">
        <f t="shared" si="24"/>
        <v>0</v>
      </c>
      <c r="BN18" s="10">
        <f t="shared" si="24"/>
        <v>0</v>
      </c>
      <c r="BO18" s="10">
        <f t="shared" si="24"/>
        <v>0</v>
      </c>
      <c r="BP18" s="10">
        <f t="shared" si="24"/>
        <v>0</v>
      </c>
      <c r="BQ18" s="10">
        <f t="shared" si="24"/>
        <v>0</v>
      </c>
      <c r="BR18" s="10">
        <f t="shared" si="24"/>
        <v>0</v>
      </c>
      <c r="BS18" s="10">
        <f t="shared" si="25"/>
        <v>0</v>
      </c>
      <c r="BT18" s="10">
        <f t="shared" si="25"/>
        <v>0</v>
      </c>
      <c r="BU18" s="10">
        <f t="shared" si="25"/>
        <v>0</v>
      </c>
      <c r="BV18" s="10">
        <f t="shared" si="25"/>
        <v>0</v>
      </c>
      <c r="BW18" s="10">
        <f t="shared" si="26"/>
        <v>0</v>
      </c>
      <c r="BX18" s="10">
        <f t="shared" si="26"/>
        <v>0</v>
      </c>
      <c r="BY18" s="10">
        <f t="shared" si="26"/>
        <v>0</v>
      </c>
      <c r="BZ18" s="10">
        <f t="shared" si="26"/>
        <v>0</v>
      </c>
    </row>
    <row r="19" spans="1:78">
      <c r="A19" t="str">
        <f>Grades!A19</f>
        <v>Last_10</v>
      </c>
      <c r="B19" t="str">
        <f>Grades!B19</f>
        <v>First_10</v>
      </c>
      <c r="C19">
        <f>Grades!C19</f>
        <v>330495</v>
      </c>
      <c r="D19" s="9">
        <f t="shared" si="11"/>
        <v>70</v>
      </c>
      <c r="E19" s="29">
        <v>1</v>
      </c>
      <c r="F19" s="29">
        <v>21.5</v>
      </c>
      <c r="G19" s="29">
        <v>17.5</v>
      </c>
      <c r="H19" s="29">
        <v>10</v>
      </c>
      <c r="I19" s="29">
        <v>20</v>
      </c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12"/>
        <v>0</v>
      </c>
      <c r="AC19" s="10">
        <f t="shared" si="13"/>
        <v>0.7</v>
      </c>
      <c r="AD19" s="10">
        <f t="shared" si="14"/>
        <v>0.62</v>
      </c>
      <c r="AE19" s="10">
        <f t="shared" si="15"/>
        <v>0.86</v>
      </c>
      <c r="AF19" s="10">
        <f t="shared" si="16"/>
        <v>0</v>
      </c>
      <c r="AG19" s="10">
        <f t="shared" si="17"/>
        <v>0</v>
      </c>
      <c r="AH19" s="10">
        <f t="shared" si="18"/>
        <v>0</v>
      </c>
      <c r="AI19" s="10">
        <f t="shared" si="19"/>
        <v>0</v>
      </c>
      <c r="AJ19" s="10">
        <f t="shared" si="20"/>
        <v>0</v>
      </c>
      <c r="AK19" s="10">
        <f t="shared" si="21"/>
        <v>0</v>
      </c>
      <c r="AL19" s="10">
        <f t="shared" si="22"/>
        <v>0</v>
      </c>
      <c r="AM19" s="10">
        <f t="shared" si="23"/>
        <v>0</v>
      </c>
      <c r="BC19" s="10">
        <f t="shared" si="24"/>
        <v>0.7</v>
      </c>
      <c r="BD19" s="10">
        <f t="shared" si="24"/>
        <v>0.5</v>
      </c>
      <c r="BE19" s="10">
        <f t="shared" si="24"/>
        <v>0.7</v>
      </c>
      <c r="BF19" s="10">
        <f t="shared" si="24"/>
        <v>0.86</v>
      </c>
      <c r="BG19" s="10">
        <f t="shared" si="24"/>
        <v>0</v>
      </c>
      <c r="BH19" s="10">
        <f t="shared" si="24"/>
        <v>0</v>
      </c>
      <c r="BI19" s="10">
        <f t="shared" si="24"/>
        <v>0</v>
      </c>
      <c r="BJ19" s="10">
        <f t="shared" si="24"/>
        <v>0</v>
      </c>
      <c r="BK19" s="10">
        <f t="shared" si="24"/>
        <v>0</v>
      </c>
      <c r="BL19" s="10">
        <f t="shared" si="24"/>
        <v>0</v>
      </c>
      <c r="BM19" s="10">
        <f t="shared" si="24"/>
        <v>0</v>
      </c>
      <c r="BN19" s="10">
        <f t="shared" si="24"/>
        <v>0</v>
      </c>
      <c r="BO19" s="10">
        <f t="shared" si="24"/>
        <v>0</v>
      </c>
      <c r="BP19" s="10">
        <f t="shared" si="24"/>
        <v>0</v>
      </c>
      <c r="BQ19" s="10">
        <f t="shared" si="24"/>
        <v>0</v>
      </c>
      <c r="BR19" s="10">
        <f t="shared" si="24"/>
        <v>0</v>
      </c>
      <c r="BS19" s="10">
        <f t="shared" si="25"/>
        <v>0</v>
      </c>
      <c r="BT19" s="10">
        <f t="shared" si="25"/>
        <v>0</v>
      </c>
      <c r="BU19" s="10">
        <f t="shared" si="25"/>
        <v>0</v>
      </c>
      <c r="BV19" s="10">
        <f t="shared" si="25"/>
        <v>0</v>
      </c>
      <c r="BW19" s="10">
        <f t="shared" si="26"/>
        <v>0</v>
      </c>
      <c r="BX19" s="10">
        <f t="shared" si="26"/>
        <v>0</v>
      </c>
      <c r="BY19" s="10">
        <f t="shared" si="26"/>
        <v>0</v>
      </c>
      <c r="BZ19" s="10">
        <f t="shared" si="26"/>
        <v>0</v>
      </c>
    </row>
    <row r="20" spans="1:78">
      <c r="A20" t="str">
        <f>Grades!A20</f>
        <v>Last_11</v>
      </c>
      <c r="B20" t="str">
        <f>Grades!B20</f>
        <v>First_11</v>
      </c>
      <c r="C20">
        <f>Grades!C20</f>
        <v>695231</v>
      </c>
      <c r="D20" s="9">
        <f t="shared" si="11"/>
        <v>67.5</v>
      </c>
      <c r="E20" s="29">
        <v>1</v>
      </c>
      <c r="F20" s="29">
        <v>25</v>
      </c>
      <c r="G20" s="29">
        <v>1.5</v>
      </c>
      <c r="H20" s="29">
        <v>20</v>
      </c>
      <c r="I20" s="29">
        <v>20</v>
      </c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12"/>
        <v>0</v>
      </c>
      <c r="AC20" s="10">
        <f t="shared" si="13"/>
        <v>0.06</v>
      </c>
      <c r="AD20" s="10">
        <f t="shared" si="14"/>
        <v>0.82</v>
      </c>
      <c r="AE20" s="10">
        <f t="shared" si="15"/>
        <v>1</v>
      </c>
      <c r="AF20" s="10">
        <f t="shared" si="16"/>
        <v>0</v>
      </c>
      <c r="AG20" s="10">
        <f t="shared" si="17"/>
        <v>0</v>
      </c>
      <c r="AH20" s="10">
        <f t="shared" si="18"/>
        <v>0</v>
      </c>
      <c r="AI20" s="10">
        <f t="shared" si="19"/>
        <v>0</v>
      </c>
      <c r="AJ20" s="10">
        <f t="shared" si="20"/>
        <v>0</v>
      </c>
      <c r="AK20" s="10">
        <f t="shared" si="21"/>
        <v>0</v>
      </c>
      <c r="AL20" s="10">
        <f t="shared" si="22"/>
        <v>0</v>
      </c>
      <c r="AM20" s="10">
        <f t="shared" si="23"/>
        <v>0</v>
      </c>
      <c r="BC20" s="10">
        <f t="shared" si="24"/>
        <v>0.06</v>
      </c>
      <c r="BD20" s="10">
        <f t="shared" si="24"/>
        <v>1</v>
      </c>
      <c r="BE20" s="10">
        <f t="shared" si="24"/>
        <v>0.7</v>
      </c>
      <c r="BF20" s="10">
        <f t="shared" si="24"/>
        <v>1</v>
      </c>
      <c r="BG20" s="10">
        <f t="shared" si="24"/>
        <v>0</v>
      </c>
      <c r="BH20" s="10">
        <f t="shared" si="24"/>
        <v>0</v>
      </c>
      <c r="BI20" s="10">
        <f t="shared" si="24"/>
        <v>0</v>
      </c>
      <c r="BJ20" s="10">
        <f t="shared" si="24"/>
        <v>0</v>
      </c>
      <c r="BK20" s="10">
        <f t="shared" si="24"/>
        <v>0</v>
      </c>
      <c r="BL20" s="10">
        <f t="shared" si="24"/>
        <v>0</v>
      </c>
      <c r="BM20" s="10">
        <f t="shared" si="24"/>
        <v>0</v>
      </c>
      <c r="BN20" s="10">
        <f t="shared" si="24"/>
        <v>0</v>
      </c>
      <c r="BO20" s="10">
        <f t="shared" si="24"/>
        <v>0</v>
      </c>
      <c r="BP20" s="10">
        <f t="shared" si="24"/>
        <v>0</v>
      </c>
      <c r="BQ20" s="10">
        <f t="shared" si="24"/>
        <v>0</v>
      </c>
      <c r="BR20" s="10">
        <f t="shared" si="24"/>
        <v>0</v>
      </c>
      <c r="BS20" s="10">
        <f t="shared" si="25"/>
        <v>0</v>
      </c>
      <c r="BT20" s="10">
        <f t="shared" si="25"/>
        <v>0</v>
      </c>
      <c r="BU20" s="10">
        <f t="shared" si="25"/>
        <v>0</v>
      </c>
      <c r="BV20" s="10">
        <f t="shared" si="25"/>
        <v>0</v>
      </c>
      <c r="BW20" s="10">
        <f t="shared" si="26"/>
        <v>0</v>
      </c>
      <c r="BX20" s="10">
        <f t="shared" si="26"/>
        <v>0</v>
      </c>
      <c r="BY20" s="10">
        <f t="shared" si="26"/>
        <v>0</v>
      </c>
      <c r="BZ20" s="10">
        <f t="shared" si="26"/>
        <v>0</v>
      </c>
    </row>
    <row r="21" spans="1:78">
      <c r="A21" t="str">
        <f>Grades!A21</f>
        <v>Last_12</v>
      </c>
      <c r="B21" t="str">
        <f>Grades!B21</f>
        <v>First_12</v>
      </c>
      <c r="C21">
        <f>Grades!C21</f>
        <v>876043</v>
      </c>
      <c r="D21" s="9">
        <f t="shared" si="11"/>
        <v>70</v>
      </c>
      <c r="E21" s="29">
        <v>1</v>
      </c>
      <c r="F21" s="29">
        <v>17</v>
      </c>
      <c r="G21" s="29">
        <v>25</v>
      </c>
      <c r="H21" s="29">
        <v>7</v>
      </c>
      <c r="I21" s="29">
        <v>20</v>
      </c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12"/>
        <v>0</v>
      </c>
      <c r="AC21" s="10">
        <f t="shared" si="13"/>
        <v>1</v>
      </c>
      <c r="AD21" s="10">
        <f t="shared" si="14"/>
        <v>0.56000000000000005</v>
      </c>
      <c r="AE21" s="10">
        <f t="shared" si="15"/>
        <v>0.68</v>
      </c>
      <c r="AF21" s="10">
        <f t="shared" si="16"/>
        <v>0</v>
      </c>
      <c r="AG21" s="10">
        <f t="shared" si="17"/>
        <v>0</v>
      </c>
      <c r="AH21" s="10">
        <f t="shared" si="18"/>
        <v>0</v>
      </c>
      <c r="AI21" s="10">
        <f t="shared" si="19"/>
        <v>0</v>
      </c>
      <c r="AJ21" s="10">
        <f t="shared" si="20"/>
        <v>0</v>
      </c>
      <c r="AK21" s="10">
        <f t="shared" si="21"/>
        <v>0</v>
      </c>
      <c r="AL21" s="10">
        <f t="shared" si="22"/>
        <v>0</v>
      </c>
      <c r="AM21" s="10">
        <f t="shared" si="23"/>
        <v>0</v>
      </c>
      <c r="BC21" s="10">
        <f t="shared" si="24"/>
        <v>1</v>
      </c>
      <c r="BD21" s="10">
        <f t="shared" si="24"/>
        <v>0.35</v>
      </c>
      <c r="BE21" s="10">
        <f t="shared" si="24"/>
        <v>0.7</v>
      </c>
      <c r="BF21" s="10">
        <f t="shared" ref="BE21:BR36" si="30">IF(BF$7&gt;0,SUMIF($E$8:$Z$8,BF$6,$E21:$Z21)/BF$7,0)</f>
        <v>0.68</v>
      </c>
      <c r="BG21" s="10">
        <f t="shared" si="30"/>
        <v>0</v>
      </c>
      <c r="BH21" s="10">
        <f t="shared" si="30"/>
        <v>0</v>
      </c>
      <c r="BI21" s="10">
        <f t="shared" si="30"/>
        <v>0</v>
      </c>
      <c r="BJ21" s="10">
        <f t="shared" si="30"/>
        <v>0</v>
      </c>
      <c r="BK21" s="10">
        <f t="shared" si="30"/>
        <v>0</v>
      </c>
      <c r="BL21" s="10">
        <f t="shared" si="30"/>
        <v>0</v>
      </c>
      <c r="BM21" s="10">
        <f t="shared" si="30"/>
        <v>0</v>
      </c>
      <c r="BN21" s="10">
        <f t="shared" si="30"/>
        <v>0</v>
      </c>
      <c r="BO21" s="10">
        <f t="shared" si="30"/>
        <v>0</v>
      </c>
      <c r="BP21" s="10">
        <f t="shared" si="30"/>
        <v>0</v>
      </c>
      <c r="BQ21" s="10">
        <f t="shared" si="30"/>
        <v>0</v>
      </c>
      <c r="BR21" s="10">
        <f t="shared" si="30"/>
        <v>0</v>
      </c>
      <c r="BS21" s="10">
        <f t="shared" si="25"/>
        <v>0</v>
      </c>
      <c r="BT21" s="10">
        <f t="shared" si="25"/>
        <v>0</v>
      </c>
      <c r="BU21" s="10">
        <f t="shared" si="25"/>
        <v>0</v>
      </c>
      <c r="BV21" s="10">
        <f t="shared" si="25"/>
        <v>0</v>
      </c>
      <c r="BW21" s="10">
        <f t="shared" si="26"/>
        <v>0</v>
      </c>
      <c r="BX21" s="10">
        <f t="shared" si="26"/>
        <v>0</v>
      </c>
      <c r="BY21" s="10">
        <f t="shared" si="26"/>
        <v>0</v>
      </c>
      <c r="BZ21" s="10">
        <f t="shared" si="26"/>
        <v>0</v>
      </c>
    </row>
    <row r="22" spans="1:78">
      <c r="A22" t="str">
        <f>Grades!A22</f>
        <v>Last_13</v>
      </c>
      <c r="B22" t="str">
        <f>Grades!B22</f>
        <v>First_13</v>
      </c>
      <c r="C22">
        <f>Grades!C22</f>
        <v>48281</v>
      </c>
      <c r="D22" s="9">
        <f t="shared" si="11"/>
        <v>39</v>
      </c>
      <c r="E22" s="29">
        <v>3</v>
      </c>
      <c r="F22" s="29">
        <v>11</v>
      </c>
      <c r="G22" s="29">
        <v>11</v>
      </c>
      <c r="H22" s="29">
        <v>1</v>
      </c>
      <c r="I22" s="29">
        <v>13</v>
      </c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12"/>
        <v>0</v>
      </c>
      <c r="AC22" s="10">
        <f t="shared" si="13"/>
        <v>0.44</v>
      </c>
      <c r="AD22" s="10">
        <f t="shared" si="14"/>
        <v>0.34</v>
      </c>
      <c r="AE22" s="10">
        <f t="shared" si="15"/>
        <v>0.44</v>
      </c>
      <c r="AF22" s="10">
        <f t="shared" si="16"/>
        <v>0</v>
      </c>
      <c r="AG22" s="10">
        <f t="shared" si="17"/>
        <v>0</v>
      </c>
      <c r="AH22" s="10">
        <f t="shared" si="18"/>
        <v>0</v>
      </c>
      <c r="AI22" s="10">
        <f t="shared" si="19"/>
        <v>0</v>
      </c>
      <c r="AJ22" s="10">
        <f t="shared" si="20"/>
        <v>0</v>
      </c>
      <c r="AK22" s="10">
        <f t="shared" si="21"/>
        <v>0</v>
      </c>
      <c r="AL22" s="10">
        <f t="shared" si="22"/>
        <v>0</v>
      </c>
      <c r="AM22" s="10">
        <f t="shared" si="23"/>
        <v>0</v>
      </c>
      <c r="BC22" s="10">
        <f t="shared" si="24"/>
        <v>0.44</v>
      </c>
      <c r="BD22" s="10">
        <f t="shared" si="24"/>
        <v>0.05</v>
      </c>
      <c r="BE22" s="10">
        <f t="shared" si="30"/>
        <v>0.53333333333333333</v>
      </c>
      <c r="BF22" s="10">
        <f t="shared" si="30"/>
        <v>0.44</v>
      </c>
      <c r="BG22" s="10">
        <f t="shared" si="30"/>
        <v>0</v>
      </c>
      <c r="BH22" s="10">
        <f t="shared" si="30"/>
        <v>0</v>
      </c>
      <c r="BI22" s="10">
        <f t="shared" si="30"/>
        <v>0</v>
      </c>
      <c r="BJ22" s="10">
        <f t="shared" si="30"/>
        <v>0</v>
      </c>
      <c r="BK22" s="10">
        <f t="shared" si="30"/>
        <v>0</v>
      </c>
      <c r="BL22" s="10">
        <f t="shared" si="30"/>
        <v>0</v>
      </c>
      <c r="BM22" s="10">
        <f t="shared" si="30"/>
        <v>0</v>
      </c>
      <c r="BN22" s="10">
        <f t="shared" si="30"/>
        <v>0</v>
      </c>
      <c r="BO22" s="10">
        <f t="shared" si="30"/>
        <v>0</v>
      </c>
      <c r="BP22" s="10">
        <f t="shared" si="30"/>
        <v>0</v>
      </c>
      <c r="BQ22" s="10">
        <f t="shared" si="30"/>
        <v>0</v>
      </c>
      <c r="BR22" s="10">
        <f t="shared" si="30"/>
        <v>0</v>
      </c>
      <c r="BS22" s="10">
        <f t="shared" si="25"/>
        <v>0</v>
      </c>
      <c r="BT22" s="10">
        <f t="shared" si="25"/>
        <v>0</v>
      </c>
      <c r="BU22" s="10">
        <f t="shared" si="25"/>
        <v>0</v>
      </c>
      <c r="BV22" s="10">
        <f t="shared" si="25"/>
        <v>0</v>
      </c>
      <c r="BW22" s="10">
        <f t="shared" si="26"/>
        <v>0</v>
      </c>
      <c r="BX22" s="10">
        <f t="shared" si="26"/>
        <v>0</v>
      </c>
      <c r="BY22" s="10">
        <f t="shared" si="26"/>
        <v>0</v>
      </c>
      <c r="BZ22" s="10">
        <f t="shared" si="26"/>
        <v>0</v>
      </c>
    </row>
    <row r="23" spans="1:78">
      <c r="A23" t="str">
        <f>Grades!A23</f>
        <v>Last_14</v>
      </c>
      <c r="B23" t="str">
        <f>Grades!B23</f>
        <v>First_14</v>
      </c>
      <c r="C23">
        <f>Grades!C23</f>
        <v>173416</v>
      </c>
      <c r="D23" s="9">
        <f t="shared" si="11"/>
        <v>45</v>
      </c>
      <c r="E23" s="29">
        <v>1</v>
      </c>
      <c r="F23" s="29">
        <v>15</v>
      </c>
      <c r="G23" s="29">
        <v>15</v>
      </c>
      <c r="H23" s="29">
        <v>0</v>
      </c>
      <c r="I23" s="29">
        <v>14</v>
      </c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12"/>
        <v>0</v>
      </c>
      <c r="AC23" s="10">
        <f t="shared" si="13"/>
        <v>0.6</v>
      </c>
      <c r="AD23" s="10">
        <f t="shared" si="14"/>
        <v>0.3</v>
      </c>
      <c r="AE23" s="10">
        <f t="shared" si="15"/>
        <v>0.6</v>
      </c>
      <c r="AF23" s="10">
        <f t="shared" si="16"/>
        <v>0</v>
      </c>
      <c r="AG23" s="10">
        <f t="shared" si="17"/>
        <v>0</v>
      </c>
      <c r="AH23" s="10">
        <f t="shared" si="18"/>
        <v>0</v>
      </c>
      <c r="AI23" s="10">
        <f t="shared" si="19"/>
        <v>0</v>
      </c>
      <c r="AJ23" s="10">
        <f t="shared" si="20"/>
        <v>0</v>
      </c>
      <c r="AK23" s="10">
        <f t="shared" si="21"/>
        <v>0</v>
      </c>
      <c r="AL23" s="10">
        <f t="shared" si="22"/>
        <v>0</v>
      </c>
      <c r="AM23" s="10">
        <f t="shared" si="23"/>
        <v>0</v>
      </c>
      <c r="BC23" s="10">
        <f t="shared" si="24"/>
        <v>0.6</v>
      </c>
      <c r="BD23" s="10">
        <f t="shared" si="24"/>
        <v>0</v>
      </c>
      <c r="BE23" s="10">
        <f t="shared" si="30"/>
        <v>0.5</v>
      </c>
      <c r="BF23" s="10">
        <f t="shared" si="30"/>
        <v>0.6</v>
      </c>
      <c r="BG23" s="10">
        <f t="shared" si="30"/>
        <v>0</v>
      </c>
      <c r="BH23" s="10">
        <f t="shared" si="30"/>
        <v>0</v>
      </c>
      <c r="BI23" s="10">
        <f t="shared" si="30"/>
        <v>0</v>
      </c>
      <c r="BJ23" s="10">
        <f t="shared" si="30"/>
        <v>0</v>
      </c>
      <c r="BK23" s="10">
        <f t="shared" si="30"/>
        <v>0</v>
      </c>
      <c r="BL23" s="10">
        <f t="shared" si="30"/>
        <v>0</v>
      </c>
      <c r="BM23" s="10">
        <f t="shared" si="30"/>
        <v>0</v>
      </c>
      <c r="BN23" s="10">
        <f t="shared" si="30"/>
        <v>0</v>
      </c>
      <c r="BO23" s="10">
        <f t="shared" si="30"/>
        <v>0</v>
      </c>
      <c r="BP23" s="10">
        <f t="shared" si="30"/>
        <v>0</v>
      </c>
      <c r="BQ23" s="10">
        <f t="shared" si="30"/>
        <v>0</v>
      </c>
      <c r="BR23" s="10">
        <f t="shared" si="30"/>
        <v>0</v>
      </c>
      <c r="BS23" s="10">
        <f t="shared" si="25"/>
        <v>0</v>
      </c>
      <c r="BT23" s="10">
        <f t="shared" si="25"/>
        <v>0</v>
      </c>
      <c r="BU23" s="10">
        <f t="shared" si="25"/>
        <v>0</v>
      </c>
      <c r="BV23" s="10">
        <f t="shared" si="25"/>
        <v>0</v>
      </c>
      <c r="BW23" s="10">
        <f t="shared" si="26"/>
        <v>0</v>
      </c>
      <c r="BX23" s="10">
        <f t="shared" si="26"/>
        <v>0</v>
      </c>
      <c r="BY23" s="10">
        <f t="shared" si="26"/>
        <v>0</v>
      </c>
      <c r="BZ23" s="10">
        <f t="shared" si="26"/>
        <v>0</v>
      </c>
    </row>
    <row r="24" spans="1:78">
      <c r="A24" t="str">
        <f>Grades!A24</f>
        <v>Last_15</v>
      </c>
      <c r="B24" t="str">
        <f>Grades!B24</f>
        <v>First_15</v>
      </c>
      <c r="C24">
        <f>Grades!C24</f>
        <v>79040</v>
      </c>
      <c r="D24" s="9">
        <f t="shared" si="11"/>
        <v>37</v>
      </c>
      <c r="E24" s="29">
        <v>1</v>
      </c>
      <c r="F24" s="29">
        <v>9</v>
      </c>
      <c r="G24" s="29">
        <v>15</v>
      </c>
      <c r="H24" s="29">
        <v>2</v>
      </c>
      <c r="I24" s="29">
        <v>10</v>
      </c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12"/>
        <v>0</v>
      </c>
      <c r="AC24" s="10">
        <f t="shared" si="13"/>
        <v>0.6</v>
      </c>
      <c r="AD24" s="10">
        <f t="shared" si="14"/>
        <v>0.26</v>
      </c>
      <c r="AE24" s="10">
        <f t="shared" si="15"/>
        <v>0.36</v>
      </c>
      <c r="AF24" s="10">
        <f t="shared" si="16"/>
        <v>0</v>
      </c>
      <c r="AG24" s="10">
        <f t="shared" si="17"/>
        <v>0</v>
      </c>
      <c r="AH24" s="10">
        <f t="shared" si="18"/>
        <v>0</v>
      </c>
      <c r="AI24" s="10">
        <f t="shared" si="19"/>
        <v>0</v>
      </c>
      <c r="AJ24" s="10">
        <f t="shared" si="20"/>
        <v>0</v>
      </c>
      <c r="AK24" s="10">
        <f t="shared" si="21"/>
        <v>0</v>
      </c>
      <c r="AL24" s="10">
        <f t="shared" si="22"/>
        <v>0</v>
      </c>
      <c r="AM24" s="10">
        <f t="shared" si="23"/>
        <v>0</v>
      </c>
      <c r="BC24" s="10">
        <f t="shared" si="24"/>
        <v>0.6</v>
      </c>
      <c r="BD24" s="10">
        <f t="shared" si="24"/>
        <v>0.1</v>
      </c>
      <c r="BE24" s="10">
        <f t="shared" si="30"/>
        <v>0.36666666666666664</v>
      </c>
      <c r="BF24" s="10">
        <f t="shared" si="30"/>
        <v>0.36</v>
      </c>
      <c r="BG24" s="10">
        <f t="shared" si="30"/>
        <v>0</v>
      </c>
      <c r="BH24" s="10">
        <f t="shared" si="30"/>
        <v>0</v>
      </c>
      <c r="BI24" s="10">
        <f t="shared" si="30"/>
        <v>0</v>
      </c>
      <c r="BJ24" s="10">
        <f t="shared" si="30"/>
        <v>0</v>
      </c>
      <c r="BK24" s="10">
        <f t="shared" si="30"/>
        <v>0</v>
      </c>
      <c r="BL24" s="10">
        <f t="shared" si="30"/>
        <v>0</v>
      </c>
      <c r="BM24" s="10">
        <f t="shared" si="30"/>
        <v>0</v>
      </c>
      <c r="BN24" s="10">
        <f t="shared" si="30"/>
        <v>0</v>
      </c>
      <c r="BO24" s="10">
        <f t="shared" si="30"/>
        <v>0</v>
      </c>
      <c r="BP24" s="10">
        <f t="shared" si="30"/>
        <v>0</v>
      </c>
      <c r="BQ24" s="10">
        <f t="shared" si="30"/>
        <v>0</v>
      </c>
      <c r="BR24" s="10">
        <f t="shared" si="30"/>
        <v>0</v>
      </c>
      <c r="BS24" s="10">
        <f t="shared" si="25"/>
        <v>0</v>
      </c>
      <c r="BT24" s="10">
        <f t="shared" si="25"/>
        <v>0</v>
      </c>
      <c r="BU24" s="10">
        <f t="shared" si="25"/>
        <v>0</v>
      </c>
      <c r="BV24" s="10">
        <f t="shared" si="25"/>
        <v>0</v>
      </c>
      <c r="BW24" s="10">
        <f t="shared" si="26"/>
        <v>0</v>
      </c>
      <c r="BX24" s="10">
        <f t="shared" si="26"/>
        <v>0</v>
      </c>
      <c r="BY24" s="10">
        <f t="shared" si="26"/>
        <v>0</v>
      </c>
      <c r="BZ24" s="10">
        <f t="shared" si="26"/>
        <v>0</v>
      </c>
    </row>
    <row r="25" spans="1:78">
      <c r="A25" t="str">
        <f>Grades!A25</f>
        <v>Last_16</v>
      </c>
      <c r="B25" t="str">
        <f>Grades!B25</f>
        <v>First_16</v>
      </c>
      <c r="C25">
        <f>Grades!C25</f>
        <v>361243</v>
      </c>
      <c r="D25" s="9">
        <f t="shared" si="11"/>
        <v>58.5</v>
      </c>
      <c r="E25" s="29">
        <v>10</v>
      </c>
      <c r="F25" s="29">
        <v>11.5</v>
      </c>
      <c r="G25" s="29">
        <v>5</v>
      </c>
      <c r="H25" s="29">
        <v>16</v>
      </c>
      <c r="I25" s="29">
        <v>16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12"/>
        <v>0</v>
      </c>
      <c r="AC25" s="10">
        <f t="shared" si="13"/>
        <v>0.2</v>
      </c>
      <c r="AD25" s="10">
        <f t="shared" si="14"/>
        <v>0.84</v>
      </c>
      <c r="AE25" s="10">
        <f t="shared" si="15"/>
        <v>0.46</v>
      </c>
      <c r="AF25" s="10">
        <f t="shared" si="16"/>
        <v>0</v>
      </c>
      <c r="AG25" s="10">
        <f t="shared" si="17"/>
        <v>0</v>
      </c>
      <c r="AH25" s="10">
        <f t="shared" si="18"/>
        <v>0</v>
      </c>
      <c r="AI25" s="10">
        <f t="shared" si="19"/>
        <v>0</v>
      </c>
      <c r="AJ25" s="10">
        <f t="shared" si="20"/>
        <v>0</v>
      </c>
      <c r="AK25" s="10">
        <f t="shared" si="21"/>
        <v>0</v>
      </c>
      <c r="AL25" s="10">
        <f t="shared" si="22"/>
        <v>0</v>
      </c>
      <c r="AM25" s="10">
        <f t="shared" si="23"/>
        <v>0</v>
      </c>
      <c r="BC25" s="10">
        <f t="shared" si="24"/>
        <v>0.2</v>
      </c>
      <c r="BD25" s="10">
        <f t="shared" si="24"/>
        <v>0.8</v>
      </c>
      <c r="BE25" s="10">
        <f t="shared" si="30"/>
        <v>0.8666666666666667</v>
      </c>
      <c r="BF25" s="10">
        <f t="shared" si="30"/>
        <v>0.46</v>
      </c>
      <c r="BG25" s="10">
        <f t="shared" si="30"/>
        <v>0</v>
      </c>
      <c r="BH25" s="10">
        <f t="shared" si="30"/>
        <v>0</v>
      </c>
      <c r="BI25" s="10">
        <f t="shared" si="30"/>
        <v>0</v>
      </c>
      <c r="BJ25" s="10">
        <f t="shared" si="30"/>
        <v>0</v>
      </c>
      <c r="BK25" s="10">
        <f t="shared" si="30"/>
        <v>0</v>
      </c>
      <c r="BL25" s="10">
        <f t="shared" si="30"/>
        <v>0</v>
      </c>
      <c r="BM25" s="10">
        <f t="shared" si="30"/>
        <v>0</v>
      </c>
      <c r="BN25" s="10">
        <f t="shared" si="30"/>
        <v>0</v>
      </c>
      <c r="BO25" s="10">
        <f t="shared" si="30"/>
        <v>0</v>
      </c>
      <c r="BP25" s="10">
        <f t="shared" si="30"/>
        <v>0</v>
      </c>
      <c r="BQ25" s="10">
        <f t="shared" si="30"/>
        <v>0</v>
      </c>
      <c r="BR25" s="10">
        <f t="shared" si="30"/>
        <v>0</v>
      </c>
      <c r="BS25" s="10">
        <f t="shared" si="25"/>
        <v>0</v>
      </c>
      <c r="BT25" s="10">
        <f t="shared" si="25"/>
        <v>0</v>
      </c>
      <c r="BU25" s="10">
        <f t="shared" si="25"/>
        <v>0</v>
      </c>
      <c r="BV25" s="10">
        <f t="shared" si="25"/>
        <v>0</v>
      </c>
      <c r="BW25" s="10">
        <f t="shared" si="26"/>
        <v>0</v>
      </c>
      <c r="BX25" s="10">
        <f t="shared" si="26"/>
        <v>0</v>
      </c>
      <c r="BY25" s="10">
        <f t="shared" si="26"/>
        <v>0</v>
      </c>
      <c r="BZ25" s="10">
        <f t="shared" si="26"/>
        <v>0</v>
      </c>
    </row>
    <row r="26" spans="1:78">
      <c r="A26" t="str">
        <f>Grades!A26</f>
        <v>Last_17</v>
      </c>
      <c r="B26" t="str">
        <f>Grades!B26</f>
        <v>First_17</v>
      </c>
      <c r="C26">
        <f>Grades!C26</f>
        <v>282314</v>
      </c>
      <c r="D26" s="9">
        <f t="shared" si="11"/>
        <v>65</v>
      </c>
      <c r="E26" s="29">
        <v>1</v>
      </c>
      <c r="F26" s="29">
        <v>18</v>
      </c>
      <c r="G26" s="29">
        <v>20</v>
      </c>
      <c r="H26" s="29">
        <v>10</v>
      </c>
      <c r="I26" s="29">
        <v>16</v>
      </c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12"/>
        <v>0</v>
      </c>
      <c r="AC26" s="10">
        <f t="shared" si="13"/>
        <v>0.8</v>
      </c>
      <c r="AD26" s="10">
        <f t="shared" si="14"/>
        <v>0.54</v>
      </c>
      <c r="AE26" s="10">
        <f t="shared" si="15"/>
        <v>0.72</v>
      </c>
      <c r="AF26" s="10">
        <f t="shared" si="16"/>
        <v>0</v>
      </c>
      <c r="AG26" s="10">
        <f t="shared" si="17"/>
        <v>0</v>
      </c>
      <c r="AH26" s="10">
        <f t="shared" si="18"/>
        <v>0</v>
      </c>
      <c r="AI26" s="10">
        <f t="shared" si="19"/>
        <v>0</v>
      </c>
      <c r="AJ26" s="10">
        <f t="shared" si="20"/>
        <v>0</v>
      </c>
      <c r="AK26" s="10">
        <f t="shared" si="21"/>
        <v>0</v>
      </c>
      <c r="AL26" s="10">
        <f t="shared" si="22"/>
        <v>0</v>
      </c>
      <c r="AM26" s="10">
        <f t="shared" si="23"/>
        <v>0</v>
      </c>
      <c r="BC26" s="10">
        <f t="shared" si="24"/>
        <v>0.8</v>
      </c>
      <c r="BD26" s="10">
        <f t="shared" si="24"/>
        <v>0.5</v>
      </c>
      <c r="BE26" s="10">
        <f t="shared" si="30"/>
        <v>0.56666666666666665</v>
      </c>
      <c r="BF26" s="10">
        <f t="shared" si="30"/>
        <v>0.72</v>
      </c>
      <c r="BG26" s="10">
        <f t="shared" si="30"/>
        <v>0</v>
      </c>
      <c r="BH26" s="10">
        <f t="shared" si="30"/>
        <v>0</v>
      </c>
      <c r="BI26" s="10">
        <f t="shared" si="30"/>
        <v>0</v>
      </c>
      <c r="BJ26" s="10">
        <f t="shared" si="30"/>
        <v>0</v>
      </c>
      <c r="BK26" s="10">
        <f t="shared" si="30"/>
        <v>0</v>
      </c>
      <c r="BL26" s="10">
        <f t="shared" si="30"/>
        <v>0</v>
      </c>
      <c r="BM26" s="10">
        <f t="shared" si="30"/>
        <v>0</v>
      </c>
      <c r="BN26" s="10">
        <f t="shared" si="30"/>
        <v>0</v>
      </c>
      <c r="BO26" s="10">
        <f t="shared" si="30"/>
        <v>0</v>
      </c>
      <c r="BP26" s="10">
        <f t="shared" si="30"/>
        <v>0</v>
      </c>
      <c r="BQ26" s="10">
        <f t="shared" si="30"/>
        <v>0</v>
      </c>
      <c r="BR26" s="10">
        <f t="shared" si="30"/>
        <v>0</v>
      </c>
      <c r="BS26" s="10">
        <f t="shared" si="25"/>
        <v>0</v>
      </c>
      <c r="BT26" s="10">
        <f t="shared" si="25"/>
        <v>0</v>
      </c>
      <c r="BU26" s="10">
        <f t="shared" si="25"/>
        <v>0</v>
      </c>
      <c r="BV26" s="10">
        <f t="shared" si="25"/>
        <v>0</v>
      </c>
      <c r="BW26" s="10">
        <f t="shared" si="26"/>
        <v>0</v>
      </c>
      <c r="BX26" s="10">
        <f t="shared" si="26"/>
        <v>0</v>
      </c>
      <c r="BY26" s="10">
        <f t="shared" si="26"/>
        <v>0</v>
      </c>
      <c r="BZ26" s="10">
        <f t="shared" si="26"/>
        <v>0</v>
      </c>
    </row>
    <row r="27" spans="1:78">
      <c r="A27" t="str">
        <f>Grades!A27</f>
        <v>Last_18</v>
      </c>
      <c r="B27" t="str">
        <f>Grades!B27</f>
        <v>First_18</v>
      </c>
      <c r="C27">
        <f>Grades!C27</f>
        <v>770726</v>
      </c>
      <c r="D27" s="9">
        <f t="shared" si="11"/>
        <v>60</v>
      </c>
      <c r="E27" s="29">
        <v>1</v>
      </c>
      <c r="F27" s="29">
        <v>11</v>
      </c>
      <c r="G27" s="29">
        <v>20</v>
      </c>
      <c r="H27" s="29">
        <v>20</v>
      </c>
      <c r="I27" s="29">
        <v>8</v>
      </c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12"/>
        <v>0</v>
      </c>
      <c r="AC27" s="10">
        <f t="shared" si="13"/>
        <v>0.8</v>
      </c>
      <c r="AD27" s="10">
        <f t="shared" si="14"/>
        <v>0.57999999999999996</v>
      </c>
      <c r="AE27" s="10">
        <f t="shared" si="15"/>
        <v>0.44</v>
      </c>
      <c r="AF27" s="10">
        <f t="shared" si="16"/>
        <v>0</v>
      </c>
      <c r="AG27" s="10">
        <f t="shared" si="17"/>
        <v>0</v>
      </c>
      <c r="AH27" s="10">
        <f t="shared" si="18"/>
        <v>0</v>
      </c>
      <c r="AI27" s="10">
        <f t="shared" si="19"/>
        <v>0</v>
      </c>
      <c r="AJ27" s="10">
        <f t="shared" si="20"/>
        <v>0</v>
      </c>
      <c r="AK27" s="10">
        <f t="shared" si="21"/>
        <v>0</v>
      </c>
      <c r="AL27" s="10">
        <f t="shared" si="22"/>
        <v>0</v>
      </c>
      <c r="AM27" s="10">
        <f t="shared" si="23"/>
        <v>0</v>
      </c>
      <c r="BC27" s="10">
        <f t="shared" si="24"/>
        <v>0.8</v>
      </c>
      <c r="BD27" s="10">
        <f t="shared" si="24"/>
        <v>1</v>
      </c>
      <c r="BE27" s="10">
        <f t="shared" si="30"/>
        <v>0.3</v>
      </c>
      <c r="BF27" s="10">
        <f t="shared" si="30"/>
        <v>0.44</v>
      </c>
      <c r="BG27" s="10">
        <f t="shared" si="30"/>
        <v>0</v>
      </c>
      <c r="BH27" s="10">
        <f t="shared" si="30"/>
        <v>0</v>
      </c>
      <c r="BI27" s="10">
        <f t="shared" si="30"/>
        <v>0</v>
      </c>
      <c r="BJ27" s="10">
        <f t="shared" si="30"/>
        <v>0</v>
      </c>
      <c r="BK27" s="10">
        <f t="shared" si="30"/>
        <v>0</v>
      </c>
      <c r="BL27" s="10">
        <f t="shared" si="30"/>
        <v>0</v>
      </c>
      <c r="BM27" s="10">
        <f t="shared" si="30"/>
        <v>0</v>
      </c>
      <c r="BN27" s="10">
        <f t="shared" si="30"/>
        <v>0</v>
      </c>
      <c r="BO27" s="10">
        <f t="shared" si="30"/>
        <v>0</v>
      </c>
      <c r="BP27" s="10">
        <f t="shared" si="30"/>
        <v>0</v>
      </c>
      <c r="BQ27" s="10">
        <f t="shared" si="30"/>
        <v>0</v>
      </c>
      <c r="BR27" s="10">
        <f t="shared" si="30"/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6"/>
        <v>0</v>
      </c>
      <c r="BX27" s="10">
        <f t="shared" si="26"/>
        <v>0</v>
      </c>
      <c r="BY27" s="10">
        <f t="shared" si="26"/>
        <v>0</v>
      </c>
      <c r="BZ27" s="10">
        <f t="shared" si="26"/>
        <v>0</v>
      </c>
    </row>
    <row r="28" spans="1:78">
      <c r="A28" t="str">
        <f>Grades!A28</f>
        <v>Last_19</v>
      </c>
      <c r="B28" t="str">
        <f>Grades!B28</f>
        <v>First_19</v>
      </c>
      <c r="C28">
        <f>Grades!C28</f>
        <v>141937</v>
      </c>
      <c r="D28" s="9">
        <f t="shared" si="11"/>
        <v>88</v>
      </c>
      <c r="E28" s="29">
        <v>10</v>
      </c>
      <c r="F28" s="29">
        <v>15</v>
      </c>
      <c r="G28" s="29">
        <v>25</v>
      </c>
      <c r="H28" s="29">
        <v>18</v>
      </c>
      <c r="I28" s="29">
        <v>20</v>
      </c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12"/>
        <v>0</v>
      </c>
      <c r="AC28" s="10">
        <f t="shared" si="13"/>
        <v>1</v>
      </c>
      <c r="AD28" s="10">
        <f t="shared" si="14"/>
        <v>0.96</v>
      </c>
      <c r="AE28" s="10">
        <f t="shared" si="15"/>
        <v>0.6</v>
      </c>
      <c r="AF28" s="10">
        <f t="shared" si="16"/>
        <v>0</v>
      </c>
      <c r="AG28" s="10">
        <f t="shared" si="17"/>
        <v>0</v>
      </c>
      <c r="AH28" s="10">
        <f t="shared" si="18"/>
        <v>0</v>
      </c>
      <c r="AI28" s="10">
        <f t="shared" si="19"/>
        <v>0</v>
      </c>
      <c r="AJ28" s="10">
        <f t="shared" si="20"/>
        <v>0</v>
      </c>
      <c r="AK28" s="10">
        <f t="shared" si="21"/>
        <v>0</v>
      </c>
      <c r="AL28" s="10">
        <f t="shared" si="22"/>
        <v>0</v>
      </c>
      <c r="AM28" s="10">
        <f t="shared" si="23"/>
        <v>0</v>
      </c>
      <c r="BC28" s="10">
        <f t="shared" si="24"/>
        <v>1</v>
      </c>
      <c r="BD28" s="10">
        <f t="shared" si="24"/>
        <v>0.9</v>
      </c>
      <c r="BE28" s="10">
        <f t="shared" si="30"/>
        <v>1</v>
      </c>
      <c r="BF28" s="10">
        <f t="shared" si="30"/>
        <v>0.6</v>
      </c>
      <c r="BG28" s="10">
        <f t="shared" si="30"/>
        <v>0</v>
      </c>
      <c r="BH28" s="10">
        <f t="shared" si="30"/>
        <v>0</v>
      </c>
      <c r="BI28" s="10">
        <f t="shared" si="30"/>
        <v>0</v>
      </c>
      <c r="BJ28" s="10">
        <f t="shared" si="30"/>
        <v>0</v>
      </c>
      <c r="BK28" s="10">
        <f t="shared" si="30"/>
        <v>0</v>
      </c>
      <c r="BL28" s="10">
        <f t="shared" si="30"/>
        <v>0</v>
      </c>
      <c r="BM28" s="10">
        <f t="shared" si="30"/>
        <v>0</v>
      </c>
      <c r="BN28" s="10">
        <f t="shared" si="30"/>
        <v>0</v>
      </c>
      <c r="BO28" s="10">
        <f t="shared" si="30"/>
        <v>0</v>
      </c>
      <c r="BP28" s="10">
        <f t="shared" si="30"/>
        <v>0</v>
      </c>
      <c r="BQ28" s="10">
        <f t="shared" si="30"/>
        <v>0</v>
      </c>
      <c r="BR28" s="10">
        <f t="shared" si="30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6"/>
        <v>0</v>
      </c>
      <c r="BX28" s="10">
        <f t="shared" si="26"/>
        <v>0</v>
      </c>
      <c r="BY28" s="10">
        <f t="shared" si="26"/>
        <v>0</v>
      </c>
      <c r="BZ28" s="10">
        <f t="shared" si="26"/>
        <v>0</v>
      </c>
    </row>
    <row r="29" spans="1:78">
      <c r="A29" t="str">
        <f>Grades!A29</f>
        <v>Last_20</v>
      </c>
      <c r="B29" t="str">
        <f>Grades!B29</f>
        <v>First_20</v>
      </c>
      <c r="C29">
        <f>Grades!C29</f>
        <v>208855</v>
      </c>
      <c r="D29" s="9">
        <f t="shared" si="11"/>
        <v>35</v>
      </c>
      <c r="E29" s="29">
        <v>10</v>
      </c>
      <c r="F29" s="29">
        <v>7</v>
      </c>
      <c r="G29" s="29">
        <v>0</v>
      </c>
      <c r="H29" s="29">
        <v>0</v>
      </c>
      <c r="I29" s="29">
        <v>18</v>
      </c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12"/>
        <v>0</v>
      </c>
      <c r="AC29" s="10">
        <f t="shared" si="13"/>
        <v>0</v>
      </c>
      <c r="AD29" s="10">
        <f t="shared" si="14"/>
        <v>0.56000000000000005</v>
      </c>
      <c r="AE29" s="10">
        <f t="shared" si="15"/>
        <v>0.28000000000000003</v>
      </c>
      <c r="AF29" s="10">
        <f t="shared" si="16"/>
        <v>0</v>
      </c>
      <c r="AG29" s="10">
        <f t="shared" si="17"/>
        <v>0</v>
      </c>
      <c r="AH29" s="10">
        <f t="shared" si="18"/>
        <v>0</v>
      </c>
      <c r="AI29" s="10">
        <f t="shared" si="19"/>
        <v>0</v>
      </c>
      <c r="AJ29" s="10">
        <f t="shared" si="20"/>
        <v>0</v>
      </c>
      <c r="AK29" s="10">
        <f t="shared" si="21"/>
        <v>0</v>
      </c>
      <c r="AL29" s="10">
        <f t="shared" si="22"/>
        <v>0</v>
      </c>
      <c r="AM29" s="10">
        <f t="shared" si="23"/>
        <v>0</v>
      </c>
      <c r="BC29" s="10">
        <f t="shared" si="24"/>
        <v>0</v>
      </c>
      <c r="BD29" s="10">
        <f t="shared" si="24"/>
        <v>0</v>
      </c>
      <c r="BE29" s="10">
        <f t="shared" si="30"/>
        <v>0.93333333333333335</v>
      </c>
      <c r="BF29" s="10">
        <f t="shared" si="30"/>
        <v>0.28000000000000003</v>
      </c>
      <c r="BG29" s="10">
        <f t="shared" si="30"/>
        <v>0</v>
      </c>
      <c r="BH29" s="10">
        <f t="shared" si="30"/>
        <v>0</v>
      </c>
      <c r="BI29" s="10">
        <f t="shared" si="30"/>
        <v>0</v>
      </c>
      <c r="BJ29" s="10">
        <f t="shared" si="30"/>
        <v>0</v>
      </c>
      <c r="BK29" s="10">
        <f t="shared" si="30"/>
        <v>0</v>
      </c>
      <c r="BL29" s="10">
        <f t="shared" si="30"/>
        <v>0</v>
      </c>
      <c r="BM29" s="10">
        <f t="shared" si="30"/>
        <v>0</v>
      </c>
      <c r="BN29" s="10">
        <f t="shared" si="30"/>
        <v>0</v>
      </c>
      <c r="BO29" s="10">
        <f t="shared" si="30"/>
        <v>0</v>
      </c>
      <c r="BP29" s="10">
        <f t="shared" si="30"/>
        <v>0</v>
      </c>
      <c r="BQ29" s="10">
        <f t="shared" si="30"/>
        <v>0</v>
      </c>
      <c r="BR29" s="10">
        <f t="shared" si="30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6"/>
        <v>0</v>
      </c>
      <c r="BX29" s="10">
        <f t="shared" si="26"/>
        <v>0</v>
      </c>
      <c r="BY29" s="10">
        <f t="shared" si="26"/>
        <v>0</v>
      </c>
      <c r="BZ29" s="10">
        <f t="shared" si="26"/>
        <v>0</v>
      </c>
    </row>
    <row r="30" spans="1:78">
      <c r="A30" t="str">
        <f>Grades!A30</f>
        <v>Last_21</v>
      </c>
      <c r="B30" t="str">
        <f>Grades!B30</f>
        <v>First_21</v>
      </c>
      <c r="C30">
        <f>Grades!C30</f>
        <v>880879</v>
      </c>
      <c r="D30" s="9">
        <f t="shared" si="11"/>
        <v>50.5</v>
      </c>
      <c r="E30" s="29">
        <v>1</v>
      </c>
      <c r="F30" s="29">
        <v>11.5</v>
      </c>
      <c r="G30" s="29">
        <v>25</v>
      </c>
      <c r="H30" s="29">
        <v>0</v>
      </c>
      <c r="I30" s="29">
        <v>13</v>
      </c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12"/>
        <v>0</v>
      </c>
      <c r="AC30" s="10">
        <f t="shared" si="13"/>
        <v>1</v>
      </c>
      <c r="AD30" s="10">
        <f t="shared" si="14"/>
        <v>0.28000000000000003</v>
      </c>
      <c r="AE30" s="10">
        <f t="shared" si="15"/>
        <v>0.46</v>
      </c>
      <c r="AF30" s="10">
        <f t="shared" si="16"/>
        <v>0</v>
      </c>
      <c r="AG30" s="10">
        <f t="shared" si="17"/>
        <v>0</v>
      </c>
      <c r="AH30" s="10">
        <f t="shared" si="18"/>
        <v>0</v>
      </c>
      <c r="AI30" s="10">
        <f t="shared" si="19"/>
        <v>0</v>
      </c>
      <c r="AJ30" s="10">
        <f t="shared" si="20"/>
        <v>0</v>
      </c>
      <c r="AK30" s="10">
        <f t="shared" si="21"/>
        <v>0</v>
      </c>
      <c r="AL30" s="10">
        <f t="shared" si="22"/>
        <v>0</v>
      </c>
      <c r="AM30" s="10">
        <f t="shared" si="23"/>
        <v>0</v>
      </c>
      <c r="BC30" s="10">
        <f t="shared" si="24"/>
        <v>1</v>
      </c>
      <c r="BD30" s="10">
        <f t="shared" si="24"/>
        <v>0</v>
      </c>
      <c r="BE30" s="10">
        <f t="shared" si="30"/>
        <v>0.46666666666666667</v>
      </c>
      <c r="BF30" s="10">
        <f t="shared" si="30"/>
        <v>0.46</v>
      </c>
      <c r="BG30" s="10">
        <f t="shared" si="30"/>
        <v>0</v>
      </c>
      <c r="BH30" s="10">
        <f t="shared" si="30"/>
        <v>0</v>
      </c>
      <c r="BI30" s="10">
        <f t="shared" si="30"/>
        <v>0</v>
      </c>
      <c r="BJ30" s="10">
        <f t="shared" si="30"/>
        <v>0</v>
      </c>
      <c r="BK30" s="10">
        <f t="shared" si="30"/>
        <v>0</v>
      </c>
      <c r="BL30" s="10">
        <f t="shared" si="30"/>
        <v>0</v>
      </c>
      <c r="BM30" s="10">
        <f t="shared" si="30"/>
        <v>0</v>
      </c>
      <c r="BN30" s="10">
        <f t="shared" si="30"/>
        <v>0</v>
      </c>
      <c r="BO30" s="10">
        <f t="shared" si="30"/>
        <v>0</v>
      </c>
      <c r="BP30" s="10">
        <f t="shared" si="30"/>
        <v>0</v>
      </c>
      <c r="BQ30" s="10">
        <f t="shared" si="30"/>
        <v>0</v>
      </c>
      <c r="BR30" s="10">
        <f t="shared" si="30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6"/>
        <v>0</v>
      </c>
      <c r="BX30" s="10">
        <f t="shared" si="26"/>
        <v>0</v>
      </c>
      <c r="BY30" s="10">
        <f t="shared" si="26"/>
        <v>0</v>
      </c>
      <c r="BZ30" s="10">
        <f t="shared" si="26"/>
        <v>0</v>
      </c>
    </row>
    <row r="31" spans="1:78">
      <c r="A31" t="str">
        <f>Grades!A31</f>
        <v>Last_22</v>
      </c>
      <c r="B31" t="str">
        <f>Grades!B31</f>
        <v>First_22</v>
      </c>
      <c r="C31">
        <f>Grades!C31</f>
        <v>484391</v>
      </c>
      <c r="D31" s="9">
        <f t="shared" si="11"/>
        <v>61.5</v>
      </c>
      <c r="E31" s="29">
        <v>10</v>
      </c>
      <c r="F31" s="29">
        <v>17.5</v>
      </c>
      <c r="G31" s="29">
        <v>5.5</v>
      </c>
      <c r="H31" s="29">
        <v>13.5</v>
      </c>
      <c r="I31" s="29">
        <v>15</v>
      </c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12"/>
        <v>0</v>
      </c>
      <c r="AC31" s="10">
        <f t="shared" si="13"/>
        <v>0.22</v>
      </c>
      <c r="AD31" s="10">
        <f t="shared" si="14"/>
        <v>0.77</v>
      </c>
      <c r="AE31" s="10">
        <f t="shared" si="15"/>
        <v>0.7</v>
      </c>
      <c r="AF31" s="10">
        <f t="shared" si="16"/>
        <v>0</v>
      </c>
      <c r="AG31" s="10">
        <f t="shared" si="17"/>
        <v>0</v>
      </c>
      <c r="AH31" s="10">
        <f t="shared" si="18"/>
        <v>0</v>
      </c>
      <c r="AI31" s="10">
        <f t="shared" si="19"/>
        <v>0</v>
      </c>
      <c r="AJ31" s="10">
        <f t="shared" si="20"/>
        <v>0</v>
      </c>
      <c r="AK31" s="10">
        <f t="shared" si="21"/>
        <v>0</v>
      </c>
      <c r="AL31" s="10">
        <f t="shared" si="22"/>
        <v>0</v>
      </c>
      <c r="AM31" s="10">
        <f t="shared" si="23"/>
        <v>0</v>
      </c>
      <c r="BC31" s="10">
        <f t="shared" si="24"/>
        <v>0.22</v>
      </c>
      <c r="BD31" s="10">
        <f t="shared" si="24"/>
        <v>0.67500000000000004</v>
      </c>
      <c r="BE31" s="10">
        <f t="shared" si="30"/>
        <v>0.83333333333333337</v>
      </c>
      <c r="BF31" s="10">
        <f t="shared" si="30"/>
        <v>0.7</v>
      </c>
      <c r="BG31" s="10">
        <f t="shared" si="30"/>
        <v>0</v>
      </c>
      <c r="BH31" s="10">
        <f t="shared" si="30"/>
        <v>0</v>
      </c>
      <c r="BI31" s="10">
        <f t="shared" si="30"/>
        <v>0</v>
      </c>
      <c r="BJ31" s="10">
        <f t="shared" si="30"/>
        <v>0</v>
      </c>
      <c r="BK31" s="10">
        <f t="shared" si="30"/>
        <v>0</v>
      </c>
      <c r="BL31" s="10">
        <f t="shared" si="30"/>
        <v>0</v>
      </c>
      <c r="BM31" s="10">
        <f t="shared" si="30"/>
        <v>0</v>
      </c>
      <c r="BN31" s="10">
        <f t="shared" si="30"/>
        <v>0</v>
      </c>
      <c r="BO31" s="10">
        <f t="shared" si="30"/>
        <v>0</v>
      </c>
      <c r="BP31" s="10">
        <f t="shared" si="30"/>
        <v>0</v>
      </c>
      <c r="BQ31" s="10">
        <f t="shared" si="30"/>
        <v>0</v>
      </c>
      <c r="BR31" s="10">
        <f t="shared" si="30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6"/>
        <v>0</v>
      </c>
      <c r="BX31" s="10">
        <f t="shared" si="26"/>
        <v>0</v>
      </c>
      <c r="BY31" s="10">
        <f t="shared" si="26"/>
        <v>0</v>
      </c>
      <c r="BZ31" s="10">
        <f t="shared" si="26"/>
        <v>0</v>
      </c>
    </row>
    <row r="32" spans="1:78">
      <c r="A32" t="str">
        <f>Grades!A32</f>
        <v>Last_23</v>
      </c>
      <c r="B32" t="str">
        <f>Grades!B32</f>
        <v>First_23</v>
      </c>
      <c r="C32">
        <f>Grades!C32</f>
        <v>495604</v>
      </c>
      <c r="D32" s="9">
        <f t="shared" si="11"/>
        <v>33.5</v>
      </c>
      <c r="E32" s="29">
        <v>10</v>
      </c>
      <c r="F32" s="29">
        <v>9</v>
      </c>
      <c r="G32" s="29">
        <v>2.5</v>
      </c>
      <c r="H32" s="29">
        <v>4</v>
      </c>
      <c r="I32" s="29">
        <v>8</v>
      </c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12"/>
        <v>0</v>
      </c>
      <c r="AC32" s="10">
        <f t="shared" si="13"/>
        <v>0.1</v>
      </c>
      <c r="AD32" s="10">
        <f t="shared" si="14"/>
        <v>0.44</v>
      </c>
      <c r="AE32" s="10">
        <f t="shared" si="15"/>
        <v>0.36</v>
      </c>
      <c r="AF32" s="10">
        <f t="shared" si="16"/>
        <v>0</v>
      </c>
      <c r="AG32" s="10">
        <f t="shared" si="17"/>
        <v>0</v>
      </c>
      <c r="AH32" s="10">
        <f t="shared" si="18"/>
        <v>0</v>
      </c>
      <c r="AI32" s="10">
        <f t="shared" si="19"/>
        <v>0</v>
      </c>
      <c r="AJ32" s="10">
        <f t="shared" si="20"/>
        <v>0</v>
      </c>
      <c r="AK32" s="10">
        <f t="shared" si="21"/>
        <v>0</v>
      </c>
      <c r="AL32" s="10">
        <f t="shared" si="22"/>
        <v>0</v>
      </c>
      <c r="AM32" s="10">
        <f t="shared" si="23"/>
        <v>0</v>
      </c>
      <c r="BC32" s="10">
        <f t="shared" si="24"/>
        <v>0.1</v>
      </c>
      <c r="BD32" s="10">
        <f t="shared" si="24"/>
        <v>0.2</v>
      </c>
      <c r="BE32" s="10">
        <f t="shared" si="30"/>
        <v>0.6</v>
      </c>
      <c r="BF32" s="10">
        <f t="shared" si="30"/>
        <v>0.36</v>
      </c>
      <c r="BG32" s="10">
        <f t="shared" si="30"/>
        <v>0</v>
      </c>
      <c r="BH32" s="10">
        <f t="shared" si="30"/>
        <v>0</v>
      </c>
      <c r="BI32" s="10">
        <f t="shared" si="30"/>
        <v>0</v>
      </c>
      <c r="BJ32" s="10">
        <f t="shared" si="30"/>
        <v>0</v>
      </c>
      <c r="BK32" s="10">
        <f t="shared" si="30"/>
        <v>0</v>
      </c>
      <c r="BL32" s="10">
        <f t="shared" si="30"/>
        <v>0</v>
      </c>
      <c r="BM32" s="10">
        <f t="shared" si="30"/>
        <v>0</v>
      </c>
      <c r="BN32" s="10">
        <f t="shared" si="30"/>
        <v>0</v>
      </c>
      <c r="BO32" s="10">
        <f t="shared" si="30"/>
        <v>0</v>
      </c>
      <c r="BP32" s="10">
        <f t="shared" si="30"/>
        <v>0</v>
      </c>
      <c r="BQ32" s="10">
        <f t="shared" si="30"/>
        <v>0</v>
      </c>
      <c r="BR32" s="10">
        <f t="shared" si="30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6"/>
        <v>0</v>
      </c>
      <c r="BX32" s="10">
        <f t="shared" si="26"/>
        <v>0</v>
      </c>
      <c r="BY32" s="10">
        <f t="shared" si="26"/>
        <v>0</v>
      </c>
      <c r="BZ32" s="10">
        <f t="shared" si="26"/>
        <v>0</v>
      </c>
    </row>
    <row r="33" spans="1:78">
      <c r="A33" t="str">
        <f>Grades!A33</f>
        <v>Last_24</v>
      </c>
      <c r="B33" t="str">
        <f>Grades!B33</f>
        <v>First_24</v>
      </c>
      <c r="C33">
        <f>Grades!C33</f>
        <v>591908</v>
      </c>
      <c r="D33" s="9">
        <f t="shared" si="11"/>
        <v>52</v>
      </c>
      <c r="E33" s="29">
        <v>1</v>
      </c>
      <c r="F33" s="29">
        <v>16</v>
      </c>
      <c r="G33" s="29">
        <v>14</v>
      </c>
      <c r="H33" s="29">
        <v>8</v>
      </c>
      <c r="I33" s="29">
        <v>13</v>
      </c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12"/>
        <v>0</v>
      </c>
      <c r="AC33" s="10">
        <f t="shared" si="13"/>
        <v>0.56000000000000005</v>
      </c>
      <c r="AD33" s="10">
        <f t="shared" si="14"/>
        <v>0.44</v>
      </c>
      <c r="AE33" s="10">
        <f t="shared" si="15"/>
        <v>0.64</v>
      </c>
      <c r="AF33" s="10">
        <f t="shared" si="16"/>
        <v>0</v>
      </c>
      <c r="AG33" s="10">
        <f t="shared" si="17"/>
        <v>0</v>
      </c>
      <c r="AH33" s="10">
        <f t="shared" si="18"/>
        <v>0</v>
      </c>
      <c r="AI33" s="10">
        <f t="shared" si="19"/>
        <v>0</v>
      </c>
      <c r="AJ33" s="10">
        <f t="shared" si="20"/>
        <v>0</v>
      </c>
      <c r="AK33" s="10">
        <f t="shared" si="21"/>
        <v>0</v>
      </c>
      <c r="AL33" s="10">
        <f t="shared" si="22"/>
        <v>0</v>
      </c>
      <c r="AM33" s="10">
        <f t="shared" si="23"/>
        <v>0</v>
      </c>
      <c r="BC33" s="10">
        <f t="shared" si="24"/>
        <v>0.56000000000000005</v>
      </c>
      <c r="BD33" s="10">
        <f t="shared" si="24"/>
        <v>0.4</v>
      </c>
      <c r="BE33" s="10">
        <f t="shared" si="30"/>
        <v>0.46666666666666667</v>
      </c>
      <c r="BF33" s="10">
        <f t="shared" si="30"/>
        <v>0.64</v>
      </c>
      <c r="BG33" s="10">
        <f t="shared" si="30"/>
        <v>0</v>
      </c>
      <c r="BH33" s="10">
        <f t="shared" si="30"/>
        <v>0</v>
      </c>
      <c r="BI33" s="10">
        <f t="shared" si="30"/>
        <v>0</v>
      </c>
      <c r="BJ33" s="10">
        <f t="shared" si="30"/>
        <v>0</v>
      </c>
      <c r="BK33" s="10">
        <f t="shared" si="30"/>
        <v>0</v>
      </c>
      <c r="BL33" s="10">
        <f t="shared" si="30"/>
        <v>0</v>
      </c>
      <c r="BM33" s="10">
        <f t="shared" si="30"/>
        <v>0</v>
      </c>
      <c r="BN33" s="10">
        <f t="shared" si="30"/>
        <v>0</v>
      </c>
      <c r="BO33" s="10">
        <f t="shared" si="30"/>
        <v>0</v>
      </c>
      <c r="BP33" s="10">
        <f t="shared" si="30"/>
        <v>0</v>
      </c>
      <c r="BQ33" s="10">
        <f t="shared" si="30"/>
        <v>0</v>
      </c>
      <c r="BR33" s="10">
        <f t="shared" si="30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6"/>
        <v>0</v>
      </c>
      <c r="BX33" s="10">
        <f t="shared" si="26"/>
        <v>0</v>
      </c>
      <c r="BY33" s="10">
        <f t="shared" si="26"/>
        <v>0</v>
      </c>
      <c r="BZ33" s="10">
        <f t="shared" si="26"/>
        <v>0</v>
      </c>
    </row>
    <row r="34" spans="1:78">
      <c r="A34" t="str">
        <f>Grades!A34</f>
        <v>Last_25</v>
      </c>
      <c r="B34" t="str">
        <f>Grades!B34</f>
        <v>First_25</v>
      </c>
      <c r="C34">
        <f>Grades!C34</f>
        <v>751317</v>
      </c>
      <c r="D34" s="9">
        <f t="shared" si="11"/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12"/>
        <v>0</v>
      </c>
      <c r="AC34" s="10">
        <f t="shared" si="13"/>
        <v>0</v>
      </c>
      <c r="AD34" s="10">
        <f t="shared" si="14"/>
        <v>0</v>
      </c>
      <c r="AE34" s="10">
        <f t="shared" si="15"/>
        <v>0</v>
      </c>
      <c r="AF34" s="10">
        <f t="shared" si="16"/>
        <v>0</v>
      </c>
      <c r="AG34" s="10">
        <f t="shared" si="17"/>
        <v>0</v>
      </c>
      <c r="AH34" s="10">
        <f t="shared" si="18"/>
        <v>0</v>
      </c>
      <c r="AI34" s="10">
        <f t="shared" si="19"/>
        <v>0</v>
      </c>
      <c r="AJ34" s="10">
        <f t="shared" si="20"/>
        <v>0</v>
      </c>
      <c r="AK34" s="10">
        <f t="shared" si="21"/>
        <v>0</v>
      </c>
      <c r="AL34" s="10">
        <f t="shared" si="22"/>
        <v>0</v>
      </c>
      <c r="AM34" s="10">
        <f t="shared" si="23"/>
        <v>0</v>
      </c>
      <c r="BC34" s="10">
        <f t="shared" si="24"/>
        <v>0</v>
      </c>
      <c r="BD34" s="10">
        <f t="shared" si="24"/>
        <v>0</v>
      </c>
      <c r="BE34" s="10">
        <f t="shared" si="30"/>
        <v>0</v>
      </c>
      <c r="BF34" s="10">
        <f t="shared" si="30"/>
        <v>0</v>
      </c>
      <c r="BG34" s="10">
        <f t="shared" si="30"/>
        <v>0</v>
      </c>
      <c r="BH34" s="10">
        <f t="shared" si="30"/>
        <v>0</v>
      </c>
      <c r="BI34" s="10">
        <f t="shared" si="30"/>
        <v>0</v>
      </c>
      <c r="BJ34" s="10">
        <f t="shared" si="30"/>
        <v>0</v>
      </c>
      <c r="BK34" s="10">
        <f t="shared" si="30"/>
        <v>0</v>
      </c>
      <c r="BL34" s="10">
        <f t="shared" si="30"/>
        <v>0</v>
      </c>
      <c r="BM34" s="10">
        <f t="shared" si="30"/>
        <v>0</v>
      </c>
      <c r="BN34" s="10">
        <f t="shared" si="30"/>
        <v>0</v>
      </c>
      <c r="BO34" s="10">
        <f t="shared" si="30"/>
        <v>0</v>
      </c>
      <c r="BP34" s="10">
        <f t="shared" si="30"/>
        <v>0</v>
      </c>
      <c r="BQ34" s="10">
        <f t="shared" si="30"/>
        <v>0</v>
      </c>
      <c r="BR34" s="10">
        <f t="shared" si="30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6"/>
        <v>0</v>
      </c>
      <c r="BX34" s="10">
        <f t="shared" si="26"/>
        <v>0</v>
      </c>
      <c r="BY34" s="10">
        <f t="shared" si="26"/>
        <v>0</v>
      </c>
      <c r="BZ34" s="10">
        <f t="shared" si="26"/>
        <v>0</v>
      </c>
    </row>
    <row r="35" spans="1:78">
      <c r="A35" t="str">
        <f>Grades!A35</f>
        <v>Last_26</v>
      </c>
      <c r="B35" t="str">
        <f>Grades!B35</f>
        <v>First_26</v>
      </c>
      <c r="C35">
        <f>Grades!C35</f>
        <v>828857</v>
      </c>
      <c r="D35" s="9">
        <f t="shared" si="11"/>
        <v>41.5</v>
      </c>
      <c r="E35" s="29">
        <v>1</v>
      </c>
      <c r="F35" s="29">
        <v>20</v>
      </c>
      <c r="G35" s="29">
        <v>8.5</v>
      </c>
      <c r="H35" s="29">
        <v>4</v>
      </c>
      <c r="I35" s="29">
        <v>8</v>
      </c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12"/>
        <v>0</v>
      </c>
      <c r="AC35" s="10">
        <f t="shared" si="13"/>
        <v>0.34</v>
      </c>
      <c r="AD35" s="10">
        <f t="shared" si="14"/>
        <v>0.26</v>
      </c>
      <c r="AE35" s="10">
        <f t="shared" si="15"/>
        <v>0.8</v>
      </c>
      <c r="AF35" s="10">
        <f t="shared" si="16"/>
        <v>0</v>
      </c>
      <c r="AG35" s="10">
        <f t="shared" si="17"/>
        <v>0</v>
      </c>
      <c r="AH35" s="10">
        <f t="shared" si="18"/>
        <v>0</v>
      </c>
      <c r="AI35" s="10">
        <f t="shared" si="19"/>
        <v>0</v>
      </c>
      <c r="AJ35" s="10">
        <f t="shared" si="20"/>
        <v>0</v>
      </c>
      <c r="AK35" s="10">
        <f t="shared" si="21"/>
        <v>0</v>
      </c>
      <c r="AL35" s="10">
        <f t="shared" si="22"/>
        <v>0</v>
      </c>
      <c r="AM35" s="10">
        <f t="shared" si="23"/>
        <v>0</v>
      </c>
      <c r="BC35" s="10">
        <f t="shared" si="24"/>
        <v>0.34</v>
      </c>
      <c r="BD35" s="10">
        <f t="shared" si="24"/>
        <v>0.2</v>
      </c>
      <c r="BE35" s="10">
        <f t="shared" si="30"/>
        <v>0.3</v>
      </c>
      <c r="BF35" s="10">
        <f t="shared" si="30"/>
        <v>0.8</v>
      </c>
      <c r="BG35" s="10">
        <f t="shared" si="30"/>
        <v>0</v>
      </c>
      <c r="BH35" s="10">
        <f t="shared" si="30"/>
        <v>0</v>
      </c>
      <c r="BI35" s="10">
        <f t="shared" si="30"/>
        <v>0</v>
      </c>
      <c r="BJ35" s="10">
        <f t="shared" si="30"/>
        <v>0</v>
      </c>
      <c r="BK35" s="10">
        <f t="shared" si="30"/>
        <v>0</v>
      </c>
      <c r="BL35" s="10">
        <f t="shared" si="30"/>
        <v>0</v>
      </c>
      <c r="BM35" s="10">
        <f t="shared" si="30"/>
        <v>0</v>
      </c>
      <c r="BN35" s="10">
        <f t="shared" si="30"/>
        <v>0</v>
      </c>
      <c r="BO35" s="10">
        <f t="shared" si="30"/>
        <v>0</v>
      </c>
      <c r="BP35" s="10">
        <f t="shared" si="30"/>
        <v>0</v>
      </c>
      <c r="BQ35" s="10">
        <f t="shared" si="30"/>
        <v>0</v>
      </c>
      <c r="BR35" s="10">
        <f t="shared" si="30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6"/>
        <v>0</v>
      </c>
      <c r="BX35" s="10">
        <f t="shared" si="26"/>
        <v>0</v>
      </c>
      <c r="BY35" s="10">
        <f t="shared" si="26"/>
        <v>0</v>
      </c>
      <c r="BZ35" s="10">
        <f t="shared" si="26"/>
        <v>0</v>
      </c>
    </row>
    <row r="36" spans="1:78">
      <c r="A36" t="str">
        <f>Grades!A36</f>
        <v>Last_27</v>
      </c>
      <c r="B36" t="str">
        <f>Grades!B36</f>
        <v>First_27</v>
      </c>
      <c r="C36">
        <f>Grades!C36</f>
        <v>394371</v>
      </c>
      <c r="D36" s="9">
        <f t="shared" si="11"/>
        <v>36</v>
      </c>
      <c r="E36" s="29">
        <v>1</v>
      </c>
      <c r="F36" s="29">
        <v>14</v>
      </c>
      <c r="G36" s="29">
        <v>8</v>
      </c>
      <c r="H36" s="29">
        <v>0</v>
      </c>
      <c r="I36" s="29">
        <v>13</v>
      </c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12"/>
        <v>0</v>
      </c>
      <c r="AC36" s="10">
        <f t="shared" si="13"/>
        <v>0.32</v>
      </c>
      <c r="AD36" s="10">
        <f t="shared" si="14"/>
        <v>0.28000000000000003</v>
      </c>
      <c r="AE36" s="10">
        <f t="shared" si="15"/>
        <v>0.56000000000000005</v>
      </c>
      <c r="AF36" s="10">
        <f t="shared" si="16"/>
        <v>0</v>
      </c>
      <c r="AG36" s="10">
        <f t="shared" si="17"/>
        <v>0</v>
      </c>
      <c r="AH36" s="10">
        <f t="shared" si="18"/>
        <v>0</v>
      </c>
      <c r="AI36" s="10">
        <f t="shared" si="19"/>
        <v>0</v>
      </c>
      <c r="AJ36" s="10">
        <f t="shared" si="20"/>
        <v>0</v>
      </c>
      <c r="AK36" s="10">
        <f t="shared" si="21"/>
        <v>0</v>
      </c>
      <c r="AL36" s="10">
        <f t="shared" si="22"/>
        <v>0</v>
      </c>
      <c r="AM36" s="10">
        <f t="shared" si="23"/>
        <v>0</v>
      </c>
      <c r="BC36" s="10">
        <f t="shared" si="24"/>
        <v>0.32</v>
      </c>
      <c r="BD36" s="10">
        <f t="shared" si="24"/>
        <v>0</v>
      </c>
      <c r="BE36" s="10">
        <f t="shared" si="30"/>
        <v>0.46666666666666667</v>
      </c>
      <c r="BF36" s="10">
        <f t="shared" si="30"/>
        <v>0.56000000000000005</v>
      </c>
      <c r="BG36" s="10">
        <f t="shared" si="30"/>
        <v>0</v>
      </c>
      <c r="BH36" s="10">
        <f t="shared" si="30"/>
        <v>0</v>
      </c>
      <c r="BI36" s="10">
        <f t="shared" si="30"/>
        <v>0</v>
      </c>
      <c r="BJ36" s="10">
        <f t="shared" si="30"/>
        <v>0</v>
      </c>
      <c r="BK36" s="10">
        <f t="shared" si="30"/>
        <v>0</v>
      </c>
      <c r="BL36" s="10">
        <f t="shared" si="30"/>
        <v>0</v>
      </c>
      <c r="BM36" s="10">
        <f t="shared" si="30"/>
        <v>0</v>
      </c>
      <c r="BN36" s="10">
        <f t="shared" si="30"/>
        <v>0</v>
      </c>
      <c r="BO36" s="10">
        <f t="shared" si="30"/>
        <v>0</v>
      </c>
      <c r="BP36" s="10">
        <f t="shared" si="30"/>
        <v>0</v>
      </c>
      <c r="BQ36" s="10">
        <f t="shared" si="30"/>
        <v>0</v>
      </c>
      <c r="BR36" s="10">
        <f t="shared" si="30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6"/>
        <v>0</v>
      </c>
      <c r="BX36" s="10">
        <f t="shared" si="26"/>
        <v>0</v>
      </c>
      <c r="BY36" s="10">
        <f t="shared" si="26"/>
        <v>0</v>
      </c>
      <c r="BZ36" s="10">
        <f t="shared" si="26"/>
        <v>0</v>
      </c>
    </row>
    <row r="37" spans="1:78">
      <c r="A37" t="str">
        <f>Grades!A37</f>
        <v>Last_28</v>
      </c>
      <c r="B37" t="str">
        <f>Grades!B37</f>
        <v>First_28</v>
      </c>
      <c r="C37">
        <f>Grades!C37</f>
        <v>974617</v>
      </c>
      <c r="D37" s="9">
        <f t="shared" si="11"/>
        <v>86</v>
      </c>
      <c r="E37" s="29">
        <v>1</v>
      </c>
      <c r="F37" s="29">
        <v>22</v>
      </c>
      <c r="G37" s="29">
        <v>25</v>
      </c>
      <c r="H37" s="29">
        <v>20</v>
      </c>
      <c r="I37" s="29">
        <v>18</v>
      </c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12"/>
        <v>0</v>
      </c>
      <c r="AC37" s="10">
        <f t="shared" si="13"/>
        <v>1</v>
      </c>
      <c r="AD37" s="10">
        <f t="shared" si="14"/>
        <v>0.78</v>
      </c>
      <c r="AE37" s="10">
        <f t="shared" si="15"/>
        <v>0.88</v>
      </c>
      <c r="AF37" s="10">
        <f t="shared" si="16"/>
        <v>0</v>
      </c>
      <c r="AG37" s="10">
        <f t="shared" si="17"/>
        <v>0</v>
      </c>
      <c r="AH37" s="10">
        <f t="shared" si="18"/>
        <v>0</v>
      </c>
      <c r="AI37" s="10">
        <f t="shared" si="19"/>
        <v>0</v>
      </c>
      <c r="AJ37" s="10">
        <f t="shared" si="20"/>
        <v>0</v>
      </c>
      <c r="AK37" s="10">
        <f t="shared" si="21"/>
        <v>0</v>
      </c>
      <c r="AL37" s="10">
        <f t="shared" si="22"/>
        <v>0</v>
      </c>
      <c r="AM37" s="10">
        <f t="shared" si="23"/>
        <v>0</v>
      </c>
      <c r="BC37" s="10">
        <f t="shared" si="24"/>
        <v>1</v>
      </c>
      <c r="BD37" s="10">
        <f t="shared" si="24"/>
        <v>1</v>
      </c>
      <c r="BE37" s="10">
        <f t="shared" ref="BE37:BR52" si="31">IF(BE$7&gt;0,SUMIF($E$8:$Z$8,BE$6,$E37:$Z37)/BE$7,0)</f>
        <v>0.6333333333333333</v>
      </c>
      <c r="BF37" s="10">
        <f t="shared" si="31"/>
        <v>0.88</v>
      </c>
      <c r="BG37" s="10">
        <f t="shared" si="31"/>
        <v>0</v>
      </c>
      <c r="BH37" s="10">
        <f t="shared" si="31"/>
        <v>0</v>
      </c>
      <c r="BI37" s="10">
        <f t="shared" si="31"/>
        <v>0</v>
      </c>
      <c r="BJ37" s="10">
        <f t="shared" si="31"/>
        <v>0</v>
      </c>
      <c r="BK37" s="10">
        <f t="shared" si="31"/>
        <v>0</v>
      </c>
      <c r="BL37" s="10">
        <f t="shared" si="31"/>
        <v>0</v>
      </c>
      <c r="BM37" s="10">
        <f t="shared" si="31"/>
        <v>0</v>
      </c>
      <c r="BN37" s="10">
        <f t="shared" si="31"/>
        <v>0</v>
      </c>
      <c r="BO37" s="10">
        <f t="shared" si="31"/>
        <v>0</v>
      </c>
      <c r="BP37" s="10">
        <f t="shared" si="31"/>
        <v>0</v>
      </c>
      <c r="BQ37" s="10">
        <f t="shared" si="31"/>
        <v>0</v>
      </c>
      <c r="BR37" s="10">
        <f t="shared" si="31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6"/>
        <v>0</v>
      </c>
      <c r="BX37" s="10">
        <f t="shared" si="26"/>
        <v>0</v>
      </c>
      <c r="BY37" s="10">
        <f t="shared" si="26"/>
        <v>0</v>
      </c>
      <c r="BZ37" s="10">
        <f t="shared" si="26"/>
        <v>0</v>
      </c>
    </row>
    <row r="38" spans="1:78">
      <c r="A38" t="str">
        <f>Grades!A38</f>
        <v>Last_29</v>
      </c>
      <c r="B38" t="str">
        <f>Grades!B38</f>
        <v>First_29</v>
      </c>
      <c r="C38">
        <f>Grades!C38</f>
        <v>765809</v>
      </c>
      <c r="D38" s="9">
        <f t="shared" si="11"/>
        <v>86</v>
      </c>
      <c r="E38" s="29">
        <v>1</v>
      </c>
      <c r="F38" s="29">
        <v>25</v>
      </c>
      <c r="G38" s="29">
        <v>20</v>
      </c>
      <c r="H38" s="29">
        <v>20</v>
      </c>
      <c r="I38" s="29">
        <v>20</v>
      </c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12"/>
        <v>0</v>
      </c>
      <c r="AC38" s="10">
        <f t="shared" si="13"/>
        <v>0.8</v>
      </c>
      <c r="AD38" s="10">
        <f t="shared" si="14"/>
        <v>0.82</v>
      </c>
      <c r="AE38" s="10">
        <f t="shared" si="15"/>
        <v>1</v>
      </c>
      <c r="AF38" s="10">
        <f t="shared" si="16"/>
        <v>0</v>
      </c>
      <c r="AG38" s="10">
        <f t="shared" si="17"/>
        <v>0</v>
      </c>
      <c r="AH38" s="10">
        <f t="shared" si="18"/>
        <v>0</v>
      </c>
      <c r="AI38" s="10">
        <f t="shared" si="19"/>
        <v>0</v>
      </c>
      <c r="AJ38" s="10">
        <f t="shared" si="20"/>
        <v>0</v>
      </c>
      <c r="AK38" s="10">
        <f t="shared" si="21"/>
        <v>0</v>
      </c>
      <c r="AL38" s="10">
        <f t="shared" si="22"/>
        <v>0</v>
      </c>
      <c r="AM38" s="10">
        <f t="shared" si="23"/>
        <v>0</v>
      </c>
      <c r="BC38" s="10">
        <f t="shared" si="24"/>
        <v>0.8</v>
      </c>
      <c r="BD38" s="10">
        <f t="shared" si="24"/>
        <v>1</v>
      </c>
      <c r="BE38" s="10">
        <f t="shared" si="31"/>
        <v>0.7</v>
      </c>
      <c r="BF38" s="10">
        <f t="shared" si="31"/>
        <v>1</v>
      </c>
      <c r="BG38" s="10">
        <f t="shared" si="31"/>
        <v>0</v>
      </c>
      <c r="BH38" s="10">
        <f t="shared" si="31"/>
        <v>0</v>
      </c>
      <c r="BI38" s="10">
        <f t="shared" si="31"/>
        <v>0</v>
      </c>
      <c r="BJ38" s="10">
        <f t="shared" si="31"/>
        <v>0</v>
      </c>
      <c r="BK38" s="10">
        <f t="shared" si="31"/>
        <v>0</v>
      </c>
      <c r="BL38" s="10">
        <f t="shared" si="31"/>
        <v>0</v>
      </c>
      <c r="BM38" s="10">
        <f t="shared" si="31"/>
        <v>0</v>
      </c>
      <c r="BN38" s="10">
        <f t="shared" si="31"/>
        <v>0</v>
      </c>
      <c r="BO38" s="10">
        <f t="shared" si="31"/>
        <v>0</v>
      </c>
      <c r="BP38" s="10">
        <f t="shared" si="31"/>
        <v>0</v>
      </c>
      <c r="BQ38" s="10">
        <f t="shared" si="31"/>
        <v>0</v>
      </c>
      <c r="BR38" s="10">
        <f t="shared" si="31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6"/>
        <v>0</v>
      </c>
      <c r="BX38" s="10">
        <f t="shared" si="26"/>
        <v>0</v>
      </c>
      <c r="BY38" s="10">
        <f t="shared" si="26"/>
        <v>0</v>
      </c>
      <c r="BZ38" s="10">
        <f t="shared" si="26"/>
        <v>0</v>
      </c>
    </row>
    <row r="39" spans="1:78">
      <c r="A39" t="str">
        <f>Grades!A39</f>
        <v>Last_30</v>
      </c>
      <c r="B39" t="str">
        <f>Grades!B39</f>
        <v>First_30</v>
      </c>
      <c r="C39">
        <f>Grades!C39</f>
        <v>746059</v>
      </c>
      <c r="D39" s="9">
        <f t="shared" si="11"/>
        <v>54.5</v>
      </c>
      <c r="E39" s="29">
        <v>10</v>
      </c>
      <c r="F39" s="29">
        <v>21.5</v>
      </c>
      <c r="G39" s="29">
        <v>0</v>
      </c>
      <c r="H39" s="29">
        <v>20</v>
      </c>
      <c r="I39" s="29">
        <v>3</v>
      </c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12"/>
        <v>0</v>
      </c>
      <c r="AC39" s="10">
        <f t="shared" si="13"/>
        <v>0</v>
      </c>
      <c r="AD39" s="10">
        <f t="shared" si="14"/>
        <v>0.66</v>
      </c>
      <c r="AE39" s="10">
        <f t="shared" si="15"/>
        <v>0.86</v>
      </c>
      <c r="AF39" s="10">
        <f t="shared" si="16"/>
        <v>0</v>
      </c>
      <c r="AG39" s="10">
        <f t="shared" si="17"/>
        <v>0</v>
      </c>
      <c r="AH39" s="10">
        <f t="shared" si="18"/>
        <v>0</v>
      </c>
      <c r="AI39" s="10">
        <f t="shared" si="19"/>
        <v>0</v>
      </c>
      <c r="AJ39" s="10">
        <f t="shared" si="20"/>
        <v>0</v>
      </c>
      <c r="AK39" s="10">
        <f t="shared" si="21"/>
        <v>0</v>
      </c>
      <c r="AL39" s="10">
        <f t="shared" si="22"/>
        <v>0</v>
      </c>
      <c r="AM39" s="10">
        <f t="shared" si="23"/>
        <v>0</v>
      </c>
      <c r="BC39" s="10">
        <f t="shared" si="24"/>
        <v>0</v>
      </c>
      <c r="BD39" s="10">
        <f t="shared" si="24"/>
        <v>1</v>
      </c>
      <c r="BE39" s="10">
        <f t="shared" si="31"/>
        <v>0.43333333333333335</v>
      </c>
      <c r="BF39" s="10">
        <f t="shared" si="31"/>
        <v>0.86</v>
      </c>
      <c r="BG39" s="10">
        <f t="shared" si="31"/>
        <v>0</v>
      </c>
      <c r="BH39" s="10">
        <f t="shared" si="31"/>
        <v>0</v>
      </c>
      <c r="BI39" s="10">
        <f t="shared" si="31"/>
        <v>0</v>
      </c>
      <c r="BJ39" s="10">
        <f t="shared" si="31"/>
        <v>0</v>
      </c>
      <c r="BK39" s="10">
        <f t="shared" si="31"/>
        <v>0</v>
      </c>
      <c r="BL39" s="10">
        <f t="shared" si="31"/>
        <v>0</v>
      </c>
      <c r="BM39" s="10">
        <f t="shared" si="31"/>
        <v>0</v>
      </c>
      <c r="BN39" s="10">
        <f t="shared" si="31"/>
        <v>0</v>
      </c>
      <c r="BO39" s="10">
        <f t="shared" si="31"/>
        <v>0</v>
      </c>
      <c r="BP39" s="10">
        <f t="shared" si="31"/>
        <v>0</v>
      </c>
      <c r="BQ39" s="10">
        <f t="shared" si="31"/>
        <v>0</v>
      </c>
      <c r="BR39" s="10">
        <f t="shared" si="31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6"/>
        <v>0</v>
      </c>
      <c r="BX39" s="10">
        <f t="shared" si="26"/>
        <v>0</v>
      </c>
      <c r="BY39" s="10">
        <f t="shared" si="26"/>
        <v>0</v>
      </c>
      <c r="BZ39" s="10">
        <f t="shared" si="26"/>
        <v>0</v>
      </c>
    </row>
    <row r="40" spans="1:78">
      <c r="A40" t="str">
        <f>Grades!A40</f>
        <v>Last_31</v>
      </c>
      <c r="B40" t="str">
        <f>Grades!B40</f>
        <v>First_31</v>
      </c>
      <c r="C40">
        <f>Grades!C40</f>
        <v>996863</v>
      </c>
      <c r="D40" s="9">
        <f t="shared" si="11"/>
        <v>70</v>
      </c>
      <c r="E40" s="29">
        <v>1</v>
      </c>
      <c r="F40" s="29">
        <v>15</v>
      </c>
      <c r="G40" s="29">
        <v>20</v>
      </c>
      <c r="H40" s="29">
        <v>20</v>
      </c>
      <c r="I40" s="29">
        <v>14</v>
      </c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12"/>
        <v>0</v>
      </c>
      <c r="AC40" s="10">
        <f t="shared" si="13"/>
        <v>0.8</v>
      </c>
      <c r="AD40" s="10">
        <f t="shared" si="14"/>
        <v>0.7</v>
      </c>
      <c r="AE40" s="10">
        <f t="shared" si="15"/>
        <v>0.6</v>
      </c>
      <c r="AF40" s="10">
        <f t="shared" si="16"/>
        <v>0</v>
      </c>
      <c r="AG40" s="10">
        <f t="shared" si="17"/>
        <v>0</v>
      </c>
      <c r="AH40" s="10">
        <f t="shared" si="18"/>
        <v>0</v>
      </c>
      <c r="AI40" s="10">
        <f t="shared" si="19"/>
        <v>0</v>
      </c>
      <c r="AJ40" s="10">
        <f t="shared" si="20"/>
        <v>0</v>
      </c>
      <c r="AK40" s="10">
        <f t="shared" si="21"/>
        <v>0</v>
      </c>
      <c r="AL40" s="10">
        <f t="shared" si="22"/>
        <v>0</v>
      </c>
      <c r="AM40" s="10">
        <f t="shared" si="23"/>
        <v>0</v>
      </c>
      <c r="BC40" s="10">
        <f t="shared" si="24"/>
        <v>0.8</v>
      </c>
      <c r="BD40" s="10">
        <f t="shared" si="24"/>
        <v>1</v>
      </c>
      <c r="BE40" s="10">
        <f t="shared" si="31"/>
        <v>0.5</v>
      </c>
      <c r="BF40" s="10">
        <f t="shared" si="31"/>
        <v>0.6</v>
      </c>
      <c r="BG40" s="10">
        <f t="shared" si="31"/>
        <v>0</v>
      </c>
      <c r="BH40" s="10">
        <f t="shared" si="31"/>
        <v>0</v>
      </c>
      <c r="BI40" s="10">
        <f t="shared" si="31"/>
        <v>0</v>
      </c>
      <c r="BJ40" s="10">
        <f t="shared" si="31"/>
        <v>0</v>
      </c>
      <c r="BK40" s="10">
        <f t="shared" si="31"/>
        <v>0</v>
      </c>
      <c r="BL40" s="10">
        <f t="shared" si="31"/>
        <v>0</v>
      </c>
      <c r="BM40" s="10">
        <f t="shared" si="31"/>
        <v>0</v>
      </c>
      <c r="BN40" s="10">
        <f t="shared" si="31"/>
        <v>0</v>
      </c>
      <c r="BO40" s="10">
        <f t="shared" si="31"/>
        <v>0</v>
      </c>
      <c r="BP40" s="10">
        <f t="shared" si="31"/>
        <v>0</v>
      </c>
      <c r="BQ40" s="10">
        <f t="shared" si="31"/>
        <v>0</v>
      </c>
      <c r="BR40" s="10">
        <f t="shared" si="31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6"/>
        <v>0</v>
      </c>
      <c r="BX40" s="10">
        <f t="shared" si="26"/>
        <v>0</v>
      </c>
      <c r="BY40" s="10">
        <f t="shared" si="26"/>
        <v>0</v>
      </c>
      <c r="BZ40" s="10">
        <f t="shared" si="26"/>
        <v>0</v>
      </c>
    </row>
    <row r="41" spans="1:78">
      <c r="A41" t="str">
        <f>Grades!A41</f>
        <v>Last_32</v>
      </c>
      <c r="B41" t="str">
        <f>Grades!B41</f>
        <v>First_32</v>
      </c>
      <c r="C41">
        <f>Grades!C41</f>
        <v>17798</v>
      </c>
      <c r="D41" s="9">
        <f t="shared" si="11"/>
        <v>70</v>
      </c>
      <c r="E41" s="29">
        <v>10</v>
      </c>
      <c r="F41" s="29">
        <v>20</v>
      </c>
      <c r="G41" s="29">
        <v>20</v>
      </c>
      <c r="H41" s="29">
        <v>0</v>
      </c>
      <c r="I41" s="29">
        <v>20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12"/>
        <v>0</v>
      </c>
      <c r="AC41" s="10">
        <f t="shared" si="13"/>
        <v>0.8</v>
      </c>
      <c r="AD41" s="10">
        <f t="shared" si="14"/>
        <v>0.6</v>
      </c>
      <c r="AE41" s="10">
        <f t="shared" si="15"/>
        <v>0.8</v>
      </c>
      <c r="AF41" s="10">
        <f t="shared" si="16"/>
        <v>0</v>
      </c>
      <c r="AG41" s="10">
        <f t="shared" si="17"/>
        <v>0</v>
      </c>
      <c r="AH41" s="10">
        <f t="shared" si="18"/>
        <v>0</v>
      </c>
      <c r="AI41" s="10">
        <f t="shared" si="19"/>
        <v>0</v>
      </c>
      <c r="AJ41" s="10">
        <f t="shared" si="20"/>
        <v>0</v>
      </c>
      <c r="AK41" s="10">
        <f t="shared" si="21"/>
        <v>0</v>
      </c>
      <c r="AL41" s="10">
        <f t="shared" si="22"/>
        <v>0</v>
      </c>
      <c r="AM41" s="10">
        <f t="shared" si="23"/>
        <v>0</v>
      </c>
      <c r="BC41" s="10">
        <f t="shared" si="24"/>
        <v>0.8</v>
      </c>
      <c r="BD41" s="10">
        <f t="shared" si="24"/>
        <v>0</v>
      </c>
      <c r="BE41" s="10">
        <f t="shared" si="31"/>
        <v>1</v>
      </c>
      <c r="BF41" s="10">
        <f t="shared" si="31"/>
        <v>0.8</v>
      </c>
      <c r="BG41" s="10">
        <f t="shared" si="31"/>
        <v>0</v>
      </c>
      <c r="BH41" s="10">
        <f t="shared" si="31"/>
        <v>0</v>
      </c>
      <c r="BI41" s="10">
        <f t="shared" si="31"/>
        <v>0</v>
      </c>
      <c r="BJ41" s="10">
        <f t="shared" si="31"/>
        <v>0</v>
      </c>
      <c r="BK41" s="10">
        <f t="shared" si="31"/>
        <v>0</v>
      </c>
      <c r="BL41" s="10">
        <f t="shared" si="31"/>
        <v>0</v>
      </c>
      <c r="BM41" s="10">
        <f t="shared" si="31"/>
        <v>0</v>
      </c>
      <c r="BN41" s="10">
        <f t="shared" si="31"/>
        <v>0</v>
      </c>
      <c r="BO41" s="10">
        <f t="shared" si="31"/>
        <v>0</v>
      </c>
      <c r="BP41" s="10">
        <f t="shared" si="31"/>
        <v>0</v>
      </c>
      <c r="BQ41" s="10">
        <f t="shared" si="31"/>
        <v>0</v>
      </c>
      <c r="BR41" s="10">
        <f t="shared" si="31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6"/>
        <v>0</v>
      </c>
      <c r="BX41" s="10">
        <f t="shared" si="26"/>
        <v>0</v>
      </c>
      <c r="BY41" s="10">
        <f t="shared" si="26"/>
        <v>0</v>
      </c>
      <c r="BZ41" s="10">
        <f t="shared" si="26"/>
        <v>0</v>
      </c>
    </row>
    <row r="42" spans="1:78">
      <c r="A42" t="str">
        <f>Grades!A42</f>
        <v>Last_33</v>
      </c>
      <c r="B42" t="str">
        <f>Grades!B42</f>
        <v>First_33</v>
      </c>
      <c r="C42">
        <f>Grades!C42</f>
        <v>335318</v>
      </c>
      <c r="D42" s="9">
        <f t="shared" si="11"/>
        <v>64.5</v>
      </c>
      <c r="E42" s="29">
        <v>10</v>
      </c>
      <c r="F42" s="29">
        <v>15</v>
      </c>
      <c r="G42" s="29">
        <v>17.5</v>
      </c>
      <c r="H42" s="29">
        <v>4</v>
      </c>
      <c r="I42" s="29">
        <v>18</v>
      </c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12"/>
        <v>0</v>
      </c>
      <c r="AC42" s="10">
        <f t="shared" si="13"/>
        <v>0.7</v>
      </c>
      <c r="AD42" s="10">
        <f t="shared" si="14"/>
        <v>0.64</v>
      </c>
      <c r="AE42" s="10">
        <f t="shared" si="15"/>
        <v>0.6</v>
      </c>
      <c r="AF42" s="10">
        <f t="shared" si="16"/>
        <v>0</v>
      </c>
      <c r="AG42" s="10">
        <f t="shared" si="17"/>
        <v>0</v>
      </c>
      <c r="AH42" s="10">
        <f t="shared" si="18"/>
        <v>0</v>
      </c>
      <c r="AI42" s="10">
        <f t="shared" si="19"/>
        <v>0</v>
      </c>
      <c r="AJ42" s="10">
        <f t="shared" si="20"/>
        <v>0</v>
      </c>
      <c r="AK42" s="10">
        <f t="shared" si="21"/>
        <v>0</v>
      </c>
      <c r="AL42" s="10">
        <f t="shared" si="22"/>
        <v>0</v>
      </c>
      <c r="AM42" s="10">
        <f t="shared" si="23"/>
        <v>0</v>
      </c>
      <c r="BC42" s="10">
        <f t="shared" si="24"/>
        <v>0.7</v>
      </c>
      <c r="BD42" s="10">
        <f t="shared" si="24"/>
        <v>0.2</v>
      </c>
      <c r="BE42" s="10">
        <f t="shared" si="31"/>
        <v>0.93333333333333335</v>
      </c>
      <c r="BF42" s="10">
        <f t="shared" si="31"/>
        <v>0.6</v>
      </c>
      <c r="BG42" s="10">
        <f t="shared" si="31"/>
        <v>0</v>
      </c>
      <c r="BH42" s="10">
        <f t="shared" si="31"/>
        <v>0</v>
      </c>
      <c r="BI42" s="10">
        <f t="shared" si="31"/>
        <v>0</v>
      </c>
      <c r="BJ42" s="10">
        <f t="shared" si="31"/>
        <v>0</v>
      </c>
      <c r="BK42" s="10">
        <f t="shared" si="31"/>
        <v>0</v>
      </c>
      <c r="BL42" s="10">
        <f t="shared" si="31"/>
        <v>0</v>
      </c>
      <c r="BM42" s="10">
        <f t="shared" si="31"/>
        <v>0</v>
      </c>
      <c r="BN42" s="10">
        <f t="shared" si="31"/>
        <v>0</v>
      </c>
      <c r="BO42" s="10">
        <f t="shared" si="31"/>
        <v>0</v>
      </c>
      <c r="BP42" s="10">
        <f t="shared" si="31"/>
        <v>0</v>
      </c>
      <c r="BQ42" s="10">
        <f t="shared" si="31"/>
        <v>0</v>
      </c>
      <c r="BR42" s="10">
        <f t="shared" si="31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6"/>
        <v>0</v>
      </c>
      <c r="BX42" s="10">
        <f t="shared" si="26"/>
        <v>0</v>
      </c>
      <c r="BY42" s="10">
        <f t="shared" si="26"/>
        <v>0</v>
      </c>
      <c r="BZ42" s="10">
        <f t="shared" si="26"/>
        <v>0</v>
      </c>
    </row>
    <row r="43" spans="1:78">
      <c r="A43" t="str">
        <f>Grades!A43</f>
        <v>Last_34</v>
      </c>
      <c r="B43" t="str">
        <f>Grades!B43</f>
        <v>First_34</v>
      </c>
      <c r="C43">
        <f>Grades!C43</f>
        <v>941905</v>
      </c>
      <c r="D43" s="9">
        <f t="shared" si="11"/>
        <v>83.5</v>
      </c>
      <c r="E43" s="29">
        <v>10</v>
      </c>
      <c r="F43" s="29">
        <v>22</v>
      </c>
      <c r="G43" s="29">
        <v>17.5</v>
      </c>
      <c r="H43" s="29">
        <v>20</v>
      </c>
      <c r="I43" s="29">
        <v>14</v>
      </c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12"/>
        <v>0</v>
      </c>
      <c r="AC43" s="10">
        <f t="shared" si="13"/>
        <v>0.7</v>
      </c>
      <c r="AD43" s="10">
        <f t="shared" si="14"/>
        <v>0.88</v>
      </c>
      <c r="AE43" s="10">
        <f t="shared" si="15"/>
        <v>0.88</v>
      </c>
      <c r="AF43" s="10">
        <f t="shared" si="16"/>
        <v>0</v>
      </c>
      <c r="AG43" s="10">
        <f t="shared" si="17"/>
        <v>0</v>
      </c>
      <c r="AH43" s="10">
        <f t="shared" si="18"/>
        <v>0</v>
      </c>
      <c r="AI43" s="10">
        <f t="shared" si="19"/>
        <v>0</v>
      </c>
      <c r="AJ43" s="10">
        <f t="shared" si="20"/>
        <v>0</v>
      </c>
      <c r="AK43" s="10">
        <f t="shared" si="21"/>
        <v>0</v>
      </c>
      <c r="AL43" s="10">
        <f t="shared" si="22"/>
        <v>0</v>
      </c>
      <c r="AM43" s="10">
        <f t="shared" si="23"/>
        <v>0</v>
      </c>
      <c r="BC43" s="10">
        <f t="shared" si="24"/>
        <v>0.7</v>
      </c>
      <c r="BD43" s="10">
        <f t="shared" si="24"/>
        <v>1</v>
      </c>
      <c r="BE43" s="10">
        <f t="shared" si="31"/>
        <v>0.8</v>
      </c>
      <c r="BF43" s="10">
        <f t="shared" si="31"/>
        <v>0.88</v>
      </c>
      <c r="BG43" s="10">
        <f t="shared" si="31"/>
        <v>0</v>
      </c>
      <c r="BH43" s="10">
        <f t="shared" si="31"/>
        <v>0</v>
      </c>
      <c r="BI43" s="10">
        <f t="shared" si="31"/>
        <v>0</v>
      </c>
      <c r="BJ43" s="10">
        <f t="shared" si="31"/>
        <v>0</v>
      </c>
      <c r="BK43" s="10">
        <f t="shared" si="31"/>
        <v>0</v>
      </c>
      <c r="BL43" s="10">
        <f t="shared" si="31"/>
        <v>0</v>
      </c>
      <c r="BM43" s="10">
        <f t="shared" si="31"/>
        <v>0</v>
      </c>
      <c r="BN43" s="10">
        <f t="shared" si="31"/>
        <v>0</v>
      </c>
      <c r="BO43" s="10">
        <f t="shared" si="31"/>
        <v>0</v>
      </c>
      <c r="BP43" s="10">
        <f t="shared" si="31"/>
        <v>0</v>
      </c>
      <c r="BQ43" s="10">
        <f t="shared" si="31"/>
        <v>0</v>
      </c>
      <c r="BR43" s="10">
        <f t="shared" si="31"/>
        <v>0</v>
      </c>
      <c r="BS43" s="10">
        <f t="shared" si="25"/>
        <v>0</v>
      </c>
      <c r="BT43" s="10">
        <f t="shared" si="25"/>
        <v>0</v>
      </c>
      <c r="BU43" s="10">
        <f t="shared" si="25"/>
        <v>0</v>
      </c>
      <c r="BV43" s="10">
        <f t="shared" si="25"/>
        <v>0</v>
      </c>
      <c r="BW43" s="10">
        <f t="shared" si="26"/>
        <v>0</v>
      </c>
      <c r="BX43" s="10">
        <f t="shared" si="26"/>
        <v>0</v>
      </c>
      <c r="BY43" s="10">
        <f t="shared" si="26"/>
        <v>0</v>
      </c>
      <c r="BZ43" s="10">
        <f t="shared" si="26"/>
        <v>0</v>
      </c>
    </row>
    <row r="44" spans="1:78">
      <c r="A44" t="str">
        <f>Grades!A44</f>
        <v>Last_35</v>
      </c>
      <c r="B44" t="str">
        <f>Grades!B44</f>
        <v>First_35</v>
      </c>
      <c r="C44">
        <f>Grades!C44</f>
        <v>442850</v>
      </c>
      <c r="D44" s="9">
        <f t="shared" si="11"/>
        <v>78.5</v>
      </c>
      <c r="E44" s="29">
        <v>10</v>
      </c>
      <c r="F44" s="29">
        <v>15</v>
      </c>
      <c r="G44" s="29">
        <v>17.5</v>
      </c>
      <c r="H44" s="29">
        <v>18</v>
      </c>
      <c r="I44" s="29">
        <v>18</v>
      </c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12"/>
        <v>0</v>
      </c>
      <c r="AC44" s="10">
        <f t="shared" si="13"/>
        <v>0.7</v>
      </c>
      <c r="AD44" s="10">
        <f t="shared" si="14"/>
        <v>0.92</v>
      </c>
      <c r="AE44" s="10">
        <f t="shared" si="15"/>
        <v>0.6</v>
      </c>
      <c r="AF44" s="10">
        <f t="shared" si="16"/>
        <v>0</v>
      </c>
      <c r="AG44" s="10">
        <f t="shared" si="17"/>
        <v>0</v>
      </c>
      <c r="AH44" s="10">
        <f t="shared" si="18"/>
        <v>0</v>
      </c>
      <c r="AI44" s="10">
        <f t="shared" si="19"/>
        <v>0</v>
      </c>
      <c r="AJ44" s="10">
        <f t="shared" si="20"/>
        <v>0</v>
      </c>
      <c r="AK44" s="10">
        <f t="shared" si="21"/>
        <v>0</v>
      </c>
      <c r="AL44" s="10">
        <f t="shared" si="22"/>
        <v>0</v>
      </c>
      <c r="AM44" s="10">
        <f t="shared" si="23"/>
        <v>0</v>
      </c>
      <c r="BC44" s="10">
        <f t="shared" si="24"/>
        <v>0.7</v>
      </c>
      <c r="BD44" s="10">
        <f t="shared" si="24"/>
        <v>0.9</v>
      </c>
      <c r="BE44" s="10">
        <f t="shared" si="31"/>
        <v>0.93333333333333335</v>
      </c>
      <c r="BF44" s="10">
        <f t="shared" si="31"/>
        <v>0.6</v>
      </c>
      <c r="BG44" s="10">
        <f t="shared" si="31"/>
        <v>0</v>
      </c>
      <c r="BH44" s="10">
        <f t="shared" si="31"/>
        <v>0</v>
      </c>
      <c r="BI44" s="10">
        <f t="shared" si="31"/>
        <v>0</v>
      </c>
      <c r="BJ44" s="10">
        <f t="shared" si="31"/>
        <v>0</v>
      </c>
      <c r="BK44" s="10">
        <f t="shared" si="31"/>
        <v>0</v>
      </c>
      <c r="BL44" s="10">
        <f t="shared" si="31"/>
        <v>0</v>
      </c>
      <c r="BM44" s="10">
        <f t="shared" si="31"/>
        <v>0</v>
      </c>
      <c r="BN44" s="10">
        <f t="shared" si="31"/>
        <v>0</v>
      </c>
      <c r="BO44" s="10">
        <f t="shared" si="31"/>
        <v>0</v>
      </c>
      <c r="BP44" s="10">
        <f t="shared" si="31"/>
        <v>0</v>
      </c>
      <c r="BQ44" s="10">
        <f t="shared" si="31"/>
        <v>0</v>
      </c>
      <c r="BR44" s="10">
        <f t="shared" si="31"/>
        <v>0</v>
      </c>
      <c r="BS44" s="10">
        <f t="shared" si="25"/>
        <v>0</v>
      </c>
      <c r="BT44" s="10">
        <f t="shared" si="25"/>
        <v>0</v>
      </c>
      <c r="BU44" s="10">
        <f t="shared" si="25"/>
        <v>0</v>
      </c>
      <c r="BV44" s="10">
        <f t="shared" si="25"/>
        <v>0</v>
      </c>
      <c r="BW44" s="10">
        <f t="shared" si="26"/>
        <v>0</v>
      </c>
      <c r="BX44" s="10">
        <f t="shared" si="26"/>
        <v>0</v>
      </c>
      <c r="BY44" s="10">
        <f t="shared" si="26"/>
        <v>0</v>
      </c>
      <c r="BZ44" s="10">
        <f t="shared" si="26"/>
        <v>0</v>
      </c>
    </row>
    <row r="45" spans="1:78">
      <c r="A45" t="str">
        <f>Grades!A45</f>
        <v>Last_36</v>
      </c>
      <c r="B45" t="str">
        <f>Grades!B45</f>
        <v>First_36</v>
      </c>
      <c r="C45">
        <f>Grades!C45</f>
        <v>558999</v>
      </c>
      <c r="D45" s="9">
        <f t="shared" si="11"/>
        <v>54.5</v>
      </c>
      <c r="E45" s="29">
        <v>1</v>
      </c>
      <c r="F45" s="29">
        <v>18</v>
      </c>
      <c r="G45" s="29">
        <v>19.5</v>
      </c>
      <c r="H45" s="29">
        <v>3</v>
      </c>
      <c r="I45" s="29">
        <v>13</v>
      </c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12"/>
        <v>0</v>
      </c>
      <c r="AC45" s="10">
        <f t="shared" si="13"/>
        <v>0.78</v>
      </c>
      <c r="AD45" s="10">
        <f t="shared" si="14"/>
        <v>0.34</v>
      </c>
      <c r="AE45" s="10">
        <f t="shared" si="15"/>
        <v>0.72</v>
      </c>
      <c r="AF45" s="10">
        <f t="shared" si="16"/>
        <v>0</v>
      </c>
      <c r="AG45" s="10">
        <f t="shared" si="17"/>
        <v>0</v>
      </c>
      <c r="AH45" s="10">
        <f t="shared" si="18"/>
        <v>0</v>
      </c>
      <c r="AI45" s="10">
        <f t="shared" si="19"/>
        <v>0</v>
      </c>
      <c r="AJ45" s="10">
        <f t="shared" si="20"/>
        <v>0</v>
      </c>
      <c r="AK45" s="10">
        <f t="shared" si="21"/>
        <v>0</v>
      </c>
      <c r="AL45" s="10">
        <f t="shared" si="22"/>
        <v>0</v>
      </c>
      <c r="AM45" s="10">
        <f t="shared" si="23"/>
        <v>0</v>
      </c>
      <c r="BC45" s="10">
        <f t="shared" si="24"/>
        <v>0.78</v>
      </c>
      <c r="BD45" s="10">
        <f t="shared" si="24"/>
        <v>0.15</v>
      </c>
      <c r="BE45" s="10">
        <f t="shared" si="31"/>
        <v>0.46666666666666667</v>
      </c>
      <c r="BF45" s="10">
        <f t="shared" si="31"/>
        <v>0.72</v>
      </c>
      <c r="BG45" s="10">
        <f t="shared" si="31"/>
        <v>0</v>
      </c>
      <c r="BH45" s="10">
        <f t="shared" si="31"/>
        <v>0</v>
      </c>
      <c r="BI45" s="10">
        <f t="shared" si="31"/>
        <v>0</v>
      </c>
      <c r="BJ45" s="10">
        <f t="shared" si="31"/>
        <v>0</v>
      </c>
      <c r="BK45" s="10">
        <f t="shared" si="31"/>
        <v>0</v>
      </c>
      <c r="BL45" s="10">
        <f t="shared" si="31"/>
        <v>0</v>
      </c>
      <c r="BM45" s="10">
        <f t="shared" si="31"/>
        <v>0</v>
      </c>
      <c r="BN45" s="10">
        <f t="shared" si="31"/>
        <v>0</v>
      </c>
      <c r="BO45" s="10">
        <f t="shared" si="31"/>
        <v>0</v>
      </c>
      <c r="BP45" s="10">
        <f t="shared" si="31"/>
        <v>0</v>
      </c>
      <c r="BQ45" s="10">
        <f t="shared" si="31"/>
        <v>0</v>
      </c>
      <c r="BR45" s="10">
        <f t="shared" si="31"/>
        <v>0</v>
      </c>
      <c r="BS45" s="10">
        <f t="shared" si="25"/>
        <v>0</v>
      </c>
      <c r="BT45" s="10">
        <f t="shared" si="25"/>
        <v>0</v>
      </c>
      <c r="BU45" s="10">
        <f t="shared" si="25"/>
        <v>0</v>
      </c>
      <c r="BV45" s="10">
        <f t="shared" si="25"/>
        <v>0</v>
      </c>
      <c r="BW45" s="10">
        <f t="shared" si="26"/>
        <v>0</v>
      </c>
      <c r="BX45" s="10">
        <f t="shared" si="26"/>
        <v>0</v>
      </c>
      <c r="BY45" s="10">
        <f t="shared" si="26"/>
        <v>0</v>
      </c>
      <c r="BZ45" s="10">
        <f t="shared" si="26"/>
        <v>0</v>
      </c>
    </row>
    <row r="46" spans="1:78">
      <c r="A46" t="str">
        <f>Grades!A46</f>
        <v>Last_37</v>
      </c>
      <c r="B46" t="str">
        <f>Grades!B46</f>
        <v>First_37</v>
      </c>
      <c r="C46">
        <f>Grades!C46</f>
        <v>898416</v>
      </c>
      <c r="D46" s="9">
        <f t="shared" si="11"/>
        <v>36</v>
      </c>
      <c r="E46" s="29">
        <v>0</v>
      </c>
      <c r="F46" s="29">
        <v>10</v>
      </c>
      <c r="G46" s="29">
        <v>20</v>
      </c>
      <c r="H46" s="29">
        <v>0</v>
      </c>
      <c r="I46" s="29">
        <v>6</v>
      </c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12"/>
        <v>0</v>
      </c>
      <c r="AC46" s="10">
        <f t="shared" si="13"/>
        <v>0.8</v>
      </c>
      <c r="AD46" s="10">
        <f t="shared" si="14"/>
        <v>0.12</v>
      </c>
      <c r="AE46" s="10">
        <f t="shared" si="15"/>
        <v>0.4</v>
      </c>
      <c r="AF46" s="10">
        <f t="shared" si="16"/>
        <v>0</v>
      </c>
      <c r="AG46" s="10">
        <f t="shared" si="17"/>
        <v>0</v>
      </c>
      <c r="AH46" s="10">
        <f t="shared" si="18"/>
        <v>0</v>
      </c>
      <c r="AI46" s="10">
        <f t="shared" si="19"/>
        <v>0</v>
      </c>
      <c r="AJ46" s="10">
        <f t="shared" si="20"/>
        <v>0</v>
      </c>
      <c r="AK46" s="10">
        <f t="shared" si="21"/>
        <v>0</v>
      </c>
      <c r="AL46" s="10">
        <f t="shared" si="22"/>
        <v>0</v>
      </c>
      <c r="AM46" s="10">
        <f t="shared" si="23"/>
        <v>0</v>
      </c>
      <c r="BC46" s="10">
        <f t="shared" si="24"/>
        <v>0.8</v>
      </c>
      <c r="BD46" s="10">
        <f t="shared" si="24"/>
        <v>0</v>
      </c>
      <c r="BE46" s="10">
        <f t="shared" si="31"/>
        <v>0.2</v>
      </c>
      <c r="BF46" s="10">
        <f t="shared" si="31"/>
        <v>0.4</v>
      </c>
      <c r="BG46" s="10">
        <f t="shared" si="31"/>
        <v>0</v>
      </c>
      <c r="BH46" s="10">
        <f t="shared" si="31"/>
        <v>0</v>
      </c>
      <c r="BI46" s="10">
        <f t="shared" si="31"/>
        <v>0</v>
      </c>
      <c r="BJ46" s="10">
        <f t="shared" si="31"/>
        <v>0</v>
      </c>
      <c r="BK46" s="10">
        <f t="shared" si="31"/>
        <v>0</v>
      </c>
      <c r="BL46" s="10">
        <f t="shared" si="31"/>
        <v>0</v>
      </c>
      <c r="BM46" s="10">
        <f t="shared" si="31"/>
        <v>0</v>
      </c>
      <c r="BN46" s="10">
        <f t="shared" si="31"/>
        <v>0</v>
      </c>
      <c r="BO46" s="10">
        <f t="shared" si="31"/>
        <v>0</v>
      </c>
      <c r="BP46" s="10">
        <f t="shared" si="31"/>
        <v>0</v>
      </c>
      <c r="BQ46" s="10">
        <f t="shared" si="31"/>
        <v>0</v>
      </c>
      <c r="BR46" s="10">
        <f t="shared" si="31"/>
        <v>0</v>
      </c>
      <c r="BS46" s="10">
        <f t="shared" si="25"/>
        <v>0</v>
      </c>
      <c r="BT46" s="10">
        <f t="shared" si="25"/>
        <v>0</v>
      </c>
      <c r="BU46" s="10">
        <f t="shared" si="25"/>
        <v>0</v>
      </c>
      <c r="BV46" s="10">
        <f t="shared" si="25"/>
        <v>0</v>
      </c>
      <c r="BW46" s="10">
        <f t="shared" si="26"/>
        <v>0</v>
      </c>
      <c r="BX46" s="10">
        <f t="shared" si="26"/>
        <v>0</v>
      </c>
      <c r="BY46" s="10">
        <f t="shared" si="26"/>
        <v>0</v>
      </c>
      <c r="BZ46" s="10">
        <f t="shared" si="26"/>
        <v>0</v>
      </c>
    </row>
    <row r="47" spans="1:78">
      <c r="A47" t="str">
        <f>Grades!A47</f>
        <v>Last_38</v>
      </c>
      <c r="B47" t="str">
        <f>Grades!B47</f>
        <v>First_38</v>
      </c>
      <c r="C47">
        <f>Grades!C47</f>
        <v>298664</v>
      </c>
      <c r="D47" s="9">
        <f t="shared" si="11"/>
        <v>70</v>
      </c>
      <c r="E47" s="29">
        <v>1</v>
      </c>
      <c r="F47" s="29">
        <v>16</v>
      </c>
      <c r="G47" s="29">
        <v>20</v>
      </c>
      <c r="H47" s="29">
        <v>17</v>
      </c>
      <c r="I47" s="29">
        <v>16</v>
      </c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12"/>
        <v>0</v>
      </c>
      <c r="AC47" s="10">
        <f t="shared" si="13"/>
        <v>0.8</v>
      </c>
      <c r="AD47" s="10">
        <f t="shared" si="14"/>
        <v>0.68</v>
      </c>
      <c r="AE47" s="10">
        <f t="shared" si="15"/>
        <v>0.64</v>
      </c>
      <c r="AF47" s="10">
        <f t="shared" si="16"/>
        <v>0</v>
      </c>
      <c r="AG47" s="10">
        <f t="shared" si="17"/>
        <v>0</v>
      </c>
      <c r="AH47" s="10">
        <f t="shared" si="18"/>
        <v>0</v>
      </c>
      <c r="AI47" s="10">
        <f t="shared" si="19"/>
        <v>0</v>
      </c>
      <c r="AJ47" s="10">
        <f t="shared" si="20"/>
        <v>0</v>
      </c>
      <c r="AK47" s="10">
        <f t="shared" si="21"/>
        <v>0</v>
      </c>
      <c r="AL47" s="10">
        <f t="shared" si="22"/>
        <v>0</v>
      </c>
      <c r="AM47" s="10">
        <f t="shared" si="23"/>
        <v>0</v>
      </c>
      <c r="BC47" s="10">
        <f t="shared" si="24"/>
        <v>0.8</v>
      </c>
      <c r="BD47" s="10">
        <f t="shared" si="24"/>
        <v>0.85</v>
      </c>
      <c r="BE47" s="10">
        <f t="shared" si="31"/>
        <v>0.56666666666666665</v>
      </c>
      <c r="BF47" s="10">
        <f t="shared" si="31"/>
        <v>0.64</v>
      </c>
      <c r="BG47" s="10">
        <f t="shared" si="31"/>
        <v>0</v>
      </c>
      <c r="BH47" s="10">
        <f t="shared" si="31"/>
        <v>0</v>
      </c>
      <c r="BI47" s="10">
        <f t="shared" si="31"/>
        <v>0</v>
      </c>
      <c r="BJ47" s="10">
        <f t="shared" si="31"/>
        <v>0</v>
      </c>
      <c r="BK47" s="10">
        <f t="shared" si="31"/>
        <v>0</v>
      </c>
      <c r="BL47" s="10">
        <f t="shared" si="31"/>
        <v>0</v>
      </c>
      <c r="BM47" s="10">
        <f t="shared" si="31"/>
        <v>0</v>
      </c>
      <c r="BN47" s="10">
        <f t="shared" si="31"/>
        <v>0</v>
      </c>
      <c r="BO47" s="10">
        <f t="shared" si="31"/>
        <v>0</v>
      </c>
      <c r="BP47" s="10">
        <f t="shared" si="31"/>
        <v>0</v>
      </c>
      <c r="BQ47" s="10">
        <f t="shared" si="31"/>
        <v>0</v>
      </c>
      <c r="BR47" s="10">
        <f t="shared" si="31"/>
        <v>0</v>
      </c>
      <c r="BS47" s="10">
        <f t="shared" si="25"/>
        <v>0</v>
      </c>
      <c r="BT47" s="10">
        <f t="shared" si="25"/>
        <v>0</v>
      </c>
      <c r="BU47" s="10">
        <f t="shared" si="25"/>
        <v>0</v>
      </c>
      <c r="BV47" s="10">
        <f t="shared" si="25"/>
        <v>0</v>
      </c>
      <c r="BW47" s="10">
        <f t="shared" si="26"/>
        <v>0</v>
      </c>
      <c r="BX47" s="10">
        <f t="shared" si="26"/>
        <v>0</v>
      </c>
      <c r="BY47" s="10">
        <f t="shared" si="26"/>
        <v>0</v>
      </c>
      <c r="BZ47" s="10">
        <f t="shared" si="26"/>
        <v>0</v>
      </c>
    </row>
    <row r="48" spans="1:78">
      <c r="A48" t="str">
        <f>Grades!A48</f>
        <v>Last_39</v>
      </c>
      <c r="B48" t="str">
        <f>Grades!B48</f>
        <v>First_39</v>
      </c>
      <c r="C48">
        <f>Grades!C48</f>
        <v>461202</v>
      </c>
      <c r="D48" s="9">
        <f t="shared" si="11"/>
        <v>59</v>
      </c>
      <c r="E48" s="29">
        <v>3</v>
      </c>
      <c r="F48" s="29">
        <v>19.5</v>
      </c>
      <c r="G48" s="29">
        <v>12.5</v>
      </c>
      <c r="H48" s="29">
        <v>6</v>
      </c>
      <c r="I48" s="29">
        <v>18</v>
      </c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12"/>
        <v>0</v>
      </c>
      <c r="AC48" s="10">
        <f t="shared" si="13"/>
        <v>0.5</v>
      </c>
      <c r="AD48" s="10">
        <f t="shared" si="14"/>
        <v>0.54</v>
      </c>
      <c r="AE48" s="10">
        <f t="shared" si="15"/>
        <v>0.78</v>
      </c>
      <c r="AF48" s="10">
        <f t="shared" si="16"/>
        <v>0</v>
      </c>
      <c r="AG48" s="10">
        <f t="shared" si="17"/>
        <v>0</v>
      </c>
      <c r="AH48" s="10">
        <f t="shared" si="18"/>
        <v>0</v>
      </c>
      <c r="AI48" s="10">
        <f t="shared" si="19"/>
        <v>0</v>
      </c>
      <c r="AJ48" s="10">
        <f t="shared" si="20"/>
        <v>0</v>
      </c>
      <c r="AK48" s="10">
        <f t="shared" si="21"/>
        <v>0</v>
      </c>
      <c r="AL48" s="10">
        <f t="shared" si="22"/>
        <v>0</v>
      </c>
      <c r="AM48" s="10">
        <f t="shared" si="23"/>
        <v>0</v>
      </c>
      <c r="BC48" s="10">
        <f t="shared" si="24"/>
        <v>0.5</v>
      </c>
      <c r="BD48" s="10">
        <f t="shared" si="24"/>
        <v>0.3</v>
      </c>
      <c r="BE48" s="10">
        <f t="shared" si="31"/>
        <v>0.7</v>
      </c>
      <c r="BF48" s="10">
        <f t="shared" si="31"/>
        <v>0.78</v>
      </c>
      <c r="BG48" s="10">
        <f t="shared" si="31"/>
        <v>0</v>
      </c>
      <c r="BH48" s="10">
        <f t="shared" si="31"/>
        <v>0</v>
      </c>
      <c r="BI48" s="10">
        <f t="shared" si="31"/>
        <v>0</v>
      </c>
      <c r="BJ48" s="10">
        <f t="shared" si="31"/>
        <v>0</v>
      </c>
      <c r="BK48" s="10">
        <f t="shared" si="31"/>
        <v>0</v>
      </c>
      <c r="BL48" s="10">
        <f t="shared" si="31"/>
        <v>0</v>
      </c>
      <c r="BM48" s="10">
        <f t="shared" si="31"/>
        <v>0</v>
      </c>
      <c r="BN48" s="10">
        <f t="shared" si="31"/>
        <v>0</v>
      </c>
      <c r="BO48" s="10">
        <f t="shared" si="31"/>
        <v>0</v>
      </c>
      <c r="BP48" s="10">
        <f t="shared" si="31"/>
        <v>0</v>
      </c>
      <c r="BQ48" s="10">
        <f t="shared" si="31"/>
        <v>0</v>
      </c>
      <c r="BR48" s="10">
        <f t="shared" si="31"/>
        <v>0</v>
      </c>
      <c r="BS48" s="10">
        <f t="shared" si="25"/>
        <v>0</v>
      </c>
      <c r="BT48" s="10">
        <f t="shared" si="25"/>
        <v>0</v>
      </c>
      <c r="BU48" s="10">
        <f t="shared" si="25"/>
        <v>0</v>
      </c>
      <c r="BV48" s="10">
        <f t="shared" si="25"/>
        <v>0</v>
      </c>
      <c r="BW48" s="10">
        <f t="shared" si="26"/>
        <v>0</v>
      </c>
      <c r="BX48" s="10">
        <f t="shared" si="26"/>
        <v>0</v>
      </c>
      <c r="BY48" s="10">
        <f t="shared" si="26"/>
        <v>0</v>
      </c>
      <c r="BZ48" s="10">
        <f t="shared" si="26"/>
        <v>0</v>
      </c>
    </row>
    <row r="49" spans="1:78">
      <c r="A49" t="str">
        <f>Grades!A49</f>
        <v>Last_40</v>
      </c>
      <c r="B49" t="str">
        <f>Grades!B49</f>
        <v>First_40</v>
      </c>
      <c r="C49">
        <f>Grades!C49</f>
        <v>307982</v>
      </c>
      <c r="D49" s="9">
        <f t="shared" si="11"/>
        <v>65</v>
      </c>
      <c r="E49" s="29">
        <v>10</v>
      </c>
      <c r="F49" s="29">
        <v>14</v>
      </c>
      <c r="G49" s="29">
        <v>20</v>
      </c>
      <c r="H49" s="29">
        <v>18</v>
      </c>
      <c r="I49" s="29">
        <v>3</v>
      </c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12"/>
        <v>0</v>
      </c>
      <c r="AC49" s="10">
        <f t="shared" si="13"/>
        <v>0.8</v>
      </c>
      <c r="AD49" s="10">
        <f t="shared" si="14"/>
        <v>0.62</v>
      </c>
      <c r="AE49" s="10">
        <f t="shared" si="15"/>
        <v>0.56000000000000005</v>
      </c>
      <c r="AF49" s="10">
        <f t="shared" si="16"/>
        <v>0</v>
      </c>
      <c r="AG49" s="10">
        <f t="shared" si="17"/>
        <v>0</v>
      </c>
      <c r="AH49" s="10">
        <f t="shared" si="18"/>
        <v>0</v>
      </c>
      <c r="AI49" s="10">
        <f t="shared" si="19"/>
        <v>0</v>
      </c>
      <c r="AJ49" s="10">
        <f t="shared" si="20"/>
        <v>0</v>
      </c>
      <c r="AK49" s="10">
        <f t="shared" si="21"/>
        <v>0</v>
      </c>
      <c r="AL49" s="10">
        <f t="shared" si="22"/>
        <v>0</v>
      </c>
      <c r="AM49" s="10">
        <f t="shared" si="23"/>
        <v>0</v>
      </c>
      <c r="BC49" s="10">
        <f t="shared" si="24"/>
        <v>0.8</v>
      </c>
      <c r="BD49" s="10">
        <f t="shared" si="24"/>
        <v>0.9</v>
      </c>
      <c r="BE49" s="10">
        <f t="shared" si="31"/>
        <v>0.43333333333333335</v>
      </c>
      <c r="BF49" s="10">
        <f t="shared" si="31"/>
        <v>0.56000000000000005</v>
      </c>
      <c r="BG49" s="10">
        <f t="shared" si="31"/>
        <v>0</v>
      </c>
      <c r="BH49" s="10">
        <f t="shared" si="31"/>
        <v>0</v>
      </c>
      <c r="BI49" s="10">
        <f t="shared" si="31"/>
        <v>0</v>
      </c>
      <c r="BJ49" s="10">
        <f t="shared" si="31"/>
        <v>0</v>
      </c>
      <c r="BK49" s="10">
        <f t="shared" si="31"/>
        <v>0</v>
      </c>
      <c r="BL49" s="10">
        <f t="shared" si="31"/>
        <v>0</v>
      </c>
      <c r="BM49" s="10">
        <f t="shared" si="31"/>
        <v>0</v>
      </c>
      <c r="BN49" s="10">
        <f t="shared" si="31"/>
        <v>0</v>
      </c>
      <c r="BO49" s="10">
        <f t="shared" si="31"/>
        <v>0</v>
      </c>
      <c r="BP49" s="10">
        <f t="shared" si="31"/>
        <v>0</v>
      </c>
      <c r="BQ49" s="10">
        <f t="shared" si="31"/>
        <v>0</v>
      </c>
      <c r="BR49" s="10">
        <f t="shared" si="31"/>
        <v>0</v>
      </c>
      <c r="BS49" s="10">
        <f t="shared" si="25"/>
        <v>0</v>
      </c>
      <c r="BT49" s="10">
        <f t="shared" si="25"/>
        <v>0</v>
      </c>
      <c r="BU49" s="10">
        <f t="shared" si="25"/>
        <v>0</v>
      </c>
      <c r="BV49" s="10">
        <f t="shared" si="25"/>
        <v>0</v>
      </c>
      <c r="BW49" s="10">
        <f t="shared" si="26"/>
        <v>0</v>
      </c>
      <c r="BX49" s="10">
        <f t="shared" si="26"/>
        <v>0</v>
      </c>
      <c r="BY49" s="10">
        <f t="shared" si="26"/>
        <v>0</v>
      </c>
      <c r="BZ49" s="10">
        <f t="shared" si="26"/>
        <v>0</v>
      </c>
    </row>
    <row r="50" spans="1:78">
      <c r="A50" t="str">
        <f>Grades!A50</f>
        <v>Last_41</v>
      </c>
      <c r="B50" t="str">
        <f>Grades!B50</f>
        <v>First_41</v>
      </c>
      <c r="C50">
        <f>Grades!C50</f>
        <v>49999</v>
      </c>
      <c r="D50" s="9">
        <f t="shared" si="11"/>
        <v>47</v>
      </c>
      <c r="E50" s="29">
        <v>1</v>
      </c>
      <c r="F50" s="29">
        <v>22</v>
      </c>
      <c r="G50" s="29">
        <v>11</v>
      </c>
      <c r="H50" s="29">
        <v>7</v>
      </c>
      <c r="I50" s="29">
        <v>6</v>
      </c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12"/>
        <v>0</v>
      </c>
      <c r="AC50" s="10">
        <f t="shared" si="13"/>
        <v>0.44</v>
      </c>
      <c r="AD50" s="10">
        <f t="shared" si="14"/>
        <v>0.28000000000000003</v>
      </c>
      <c r="AE50" s="10">
        <f t="shared" si="15"/>
        <v>0.88</v>
      </c>
      <c r="AF50" s="10">
        <f t="shared" si="16"/>
        <v>0</v>
      </c>
      <c r="AG50" s="10">
        <f t="shared" si="17"/>
        <v>0</v>
      </c>
      <c r="AH50" s="10">
        <f t="shared" si="18"/>
        <v>0</v>
      </c>
      <c r="AI50" s="10">
        <f t="shared" si="19"/>
        <v>0</v>
      </c>
      <c r="AJ50" s="10">
        <f t="shared" si="20"/>
        <v>0</v>
      </c>
      <c r="AK50" s="10">
        <f t="shared" si="21"/>
        <v>0</v>
      </c>
      <c r="AL50" s="10">
        <f t="shared" si="22"/>
        <v>0</v>
      </c>
      <c r="AM50" s="10">
        <f t="shared" si="23"/>
        <v>0</v>
      </c>
      <c r="BC50" s="10">
        <f t="shared" si="24"/>
        <v>0.44</v>
      </c>
      <c r="BD50" s="10">
        <f t="shared" si="24"/>
        <v>0.35</v>
      </c>
      <c r="BE50" s="10">
        <f t="shared" si="31"/>
        <v>0.23333333333333334</v>
      </c>
      <c r="BF50" s="10">
        <f t="shared" si="31"/>
        <v>0.88</v>
      </c>
      <c r="BG50" s="10">
        <f t="shared" si="31"/>
        <v>0</v>
      </c>
      <c r="BH50" s="10">
        <f t="shared" si="31"/>
        <v>0</v>
      </c>
      <c r="BI50" s="10">
        <f t="shared" si="31"/>
        <v>0</v>
      </c>
      <c r="BJ50" s="10">
        <f t="shared" si="31"/>
        <v>0</v>
      </c>
      <c r="BK50" s="10">
        <f t="shared" si="31"/>
        <v>0</v>
      </c>
      <c r="BL50" s="10">
        <f t="shared" si="31"/>
        <v>0</v>
      </c>
      <c r="BM50" s="10">
        <f t="shared" si="31"/>
        <v>0</v>
      </c>
      <c r="BN50" s="10">
        <f t="shared" si="31"/>
        <v>0</v>
      </c>
      <c r="BO50" s="10">
        <f t="shared" si="31"/>
        <v>0</v>
      </c>
      <c r="BP50" s="10">
        <f t="shared" si="31"/>
        <v>0</v>
      </c>
      <c r="BQ50" s="10">
        <f t="shared" si="31"/>
        <v>0</v>
      </c>
      <c r="BR50" s="10">
        <f t="shared" si="31"/>
        <v>0</v>
      </c>
      <c r="BS50" s="10">
        <f t="shared" si="25"/>
        <v>0</v>
      </c>
      <c r="BT50" s="10">
        <f t="shared" si="25"/>
        <v>0</v>
      </c>
      <c r="BU50" s="10">
        <f t="shared" si="25"/>
        <v>0</v>
      </c>
      <c r="BV50" s="10">
        <f t="shared" si="25"/>
        <v>0</v>
      </c>
      <c r="BW50" s="10">
        <f t="shared" si="26"/>
        <v>0</v>
      </c>
      <c r="BX50" s="10">
        <f t="shared" si="26"/>
        <v>0</v>
      </c>
      <c r="BY50" s="10">
        <f t="shared" si="26"/>
        <v>0</v>
      </c>
      <c r="BZ50" s="10">
        <f t="shared" si="26"/>
        <v>0</v>
      </c>
    </row>
    <row r="51" spans="1:78">
      <c r="A51" t="str">
        <f>Grades!A51</f>
        <v>Last_42</v>
      </c>
      <c r="B51" t="str">
        <f>Grades!B51</f>
        <v>First_42</v>
      </c>
      <c r="C51">
        <f>Grades!C51</f>
        <v>144872</v>
      </c>
      <c r="D51" s="9">
        <f t="shared" si="11"/>
        <v>63</v>
      </c>
      <c r="E51" s="29">
        <v>0</v>
      </c>
      <c r="F51" s="29">
        <v>9</v>
      </c>
      <c r="G51" s="29">
        <v>20</v>
      </c>
      <c r="H51" s="29">
        <v>20</v>
      </c>
      <c r="I51" s="29">
        <v>14</v>
      </c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12"/>
        <v>0</v>
      </c>
      <c r="AC51" s="10">
        <f t="shared" si="13"/>
        <v>0.8</v>
      </c>
      <c r="AD51" s="10">
        <f t="shared" si="14"/>
        <v>0.68</v>
      </c>
      <c r="AE51" s="10">
        <f t="shared" si="15"/>
        <v>0.36</v>
      </c>
      <c r="AF51" s="10">
        <f t="shared" si="16"/>
        <v>0</v>
      </c>
      <c r="AG51" s="10">
        <f t="shared" si="17"/>
        <v>0</v>
      </c>
      <c r="AH51" s="10">
        <f t="shared" si="18"/>
        <v>0</v>
      </c>
      <c r="AI51" s="10">
        <f t="shared" si="19"/>
        <v>0</v>
      </c>
      <c r="AJ51" s="10">
        <f t="shared" si="20"/>
        <v>0</v>
      </c>
      <c r="AK51" s="10">
        <f t="shared" si="21"/>
        <v>0</v>
      </c>
      <c r="AL51" s="10">
        <f t="shared" si="22"/>
        <v>0</v>
      </c>
      <c r="AM51" s="10">
        <f t="shared" si="23"/>
        <v>0</v>
      </c>
      <c r="BC51" s="10">
        <f t="shared" si="24"/>
        <v>0.8</v>
      </c>
      <c r="BD51" s="10">
        <f t="shared" si="24"/>
        <v>1</v>
      </c>
      <c r="BE51" s="10">
        <f t="shared" si="31"/>
        <v>0.46666666666666667</v>
      </c>
      <c r="BF51" s="10">
        <f t="shared" si="31"/>
        <v>0.36</v>
      </c>
      <c r="BG51" s="10">
        <f t="shared" si="31"/>
        <v>0</v>
      </c>
      <c r="BH51" s="10">
        <f t="shared" si="31"/>
        <v>0</v>
      </c>
      <c r="BI51" s="10">
        <f t="shared" si="31"/>
        <v>0</v>
      </c>
      <c r="BJ51" s="10">
        <f t="shared" si="31"/>
        <v>0</v>
      </c>
      <c r="BK51" s="10">
        <f t="shared" si="31"/>
        <v>0</v>
      </c>
      <c r="BL51" s="10">
        <f t="shared" si="31"/>
        <v>0</v>
      </c>
      <c r="BM51" s="10">
        <f t="shared" si="31"/>
        <v>0</v>
      </c>
      <c r="BN51" s="10">
        <f t="shared" si="31"/>
        <v>0</v>
      </c>
      <c r="BO51" s="10">
        <f t="shared" si="31"/>
        <v>0</v>
      </c>
      <c r="BP51" s="10">
        <f t="shared" si="31"/>
        <v>0</v>
      </c>
      <c r="BQ51" s="10">
        <f t="shared" si="31"/>
        <v>0</v>
      </c>
      <c r="BR51" s="10">
        <f t="shared" si="31"/>
        <v>0</v>
      </c>
      <c r="BS51" s="10">
        <f t="shared" si="25"/>
        <v>0</v>
      </c>
      <c r="BT51" s="10">
        <f t="shared" si="25"/>
        <v>0</v>
      </c>
      <c r="BU51" s="10">
        <f t="shared" si="25"/>
        <v>0</v>
      </c>
      <c r="BV51" s="10">
        <f t="shared" si="25"/>
        <v>0</v>
      </c>
      <c r="BW51" s="10">
        <f t="shared" si="26"/>
        <v>0</v>
      </c>
      <c r="BX51" s="10">
        <f t="shared" si="26"/>
        <v>0</v>
      </c>
      <c r="BY51" s="10">
        <f t="shared" si="26"/>
        <v>0</v>
      </c>
      <c r="BZ51" s="10">
        <f t="shared" si="26"/>
        <v>0</v>
      </c>
    </row>
    <row r="52" spans="1:78">
      <c r="A52" t="str">
        <f>Grades!A52</f>
        <v>Last_43</v>
      </c>
      <c r="B52" t="str">
        <f>Grades!B52</f>
        <v>First_43</v>
      </c>
      <c r="C52">
        <f>Grades!C52</f>
        <v>536014</v>
      </c>
      <c r="D52" s="9">
        <f t="shared" si="11"/>
        <v>63</v>
      </c>
      <c r="E52" s="29">
        <v>10</v>
      </c>
      <c r="F52" s="29">
        <v>12</v>
      </c>
      <c r="G52" s="29">
        <v>11</v>
      </c>
      <c r="H52" s="29">
        <v>12</v>
      </c>
      <c r="I52" s="29">
        <v>18</v>
      </c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12"/>
        <v>0</v>
      </c>
      <c r="AC52" s="10">
        <f t="shared" si="13"/>
        <v>0.44</v>
      </c>
      <c r="AD52" s="10">
        <f t="shared" si="14"/>
        <v>0.8</v>
      </c>
      <c r="AE52" s="10">
        <f t="shared" si="15"/>
        <v>0.48</v>
      </c>
      <c r="AF52" s="10">
        <f t="shared" si="16"/>
        <v>0</v>
      </c>
      <c r="AG52" s="10">
        <f t="shared" si="17"/>
        <v>0</v>
      </c>
      <c r="AH52" s="10">
        <f t="shared" si="18"/>
        <v>0</v>
      </c>
      <c r="AI52" s="10">
        <f t="shared" si="19"/>
        <v>0</v>
      </c>
      <c r="AJ52" s="10">
        <f t="shared" si="20"/>
        <v>0</v>
      </c>
      <c r="AK52" s="10">
        <f t="shared" si="21"/>
        <v>0</v>
      </c>
      <c r="AL52" s="10">
        <f t="shared" si="22"/>
        <v>0</v>
      </c>
      <c r="AM52" s="10">
        <f t="shared" si="23"/>
        <v>0</v>
      </c>
      <c r="BC52" s="10">
        <f t="shared" si="24"/>
        <v>0.44</v>
      </c>
      <c r="BD52" s="10">
        <f t="shared" si="24"/>
        <v>0.6</v>
      </c>
      <c r="BE52" s="10">
        <f t="shared" si="31"/>
        <v>0.93333333333333335</v>
      </c>
      <c r="BF52" s="10">
        <f t="shared" si="31"/>
        <v>0.48</v>
      </c>
      <c r="BG52" s="10">
        <f t="shared" si="31"/>
        <v>0</v>
      </c>
      <c r="BH52" s="10">
        <f t="shared" si="31"/>
        <v>0</v>
      </c>
      <c r="BI52" s="10">
        <f t="shared" si="31"/>
        <v>0</v>
      </c>
      <c r="BJ52" s="10">
        <f t="shared" si="31"/>
        <v>0</v>
      </c>
      <c r="BK52" s="10">
        <f t="shared" si="31"/>
        <v>0</v>
      </c>
      <c r="BL52" s="10">
        <f t="shared" si="31"/>
        <v>0</v>
      </c>
      <c r="BM52" s="10">
        <f t="shared" si="31"/>
        <v>0</v>
      </c>
      <c r="BN52" s="10">
        <f t="shared" si="31"/>
        <v>0</v>
      </c>
      <c r="BO52" s="10">
        <f t="shared" si="31"/>
        <v>0</v>
      </c>
      <c r="BP52" s="10">
        <f t="shared" si="31"/>
        <v>0</v>
      </c>
      <c r="BQ52" s="10">
        <f t="shared" si="31"/>
        <v>0</v>
      </c>
      <c r="BR52" s="10">
        <f t="shared" si="31"/>
        <v>0</v>
      </c>
      <c r="BS52" s="10">
        <f t="shared" si="25"/>
        <v>0</v>
      </c>
      <c r="BT52" s="10">
        <f t="shared" si="25"/>
        <v>0</v>
      </c>
      <c r="BU52" s="10">
        <f t="shared" si="25"/>
        <v>0</v>
      </c>
      <c r="BV52" s="10">
        <f t="shared" si="25"/>
        <v>0</v>
      </c>
      <c r="BW52" s="10">
        <f t="shared" si="26"/>
        <v>0</v>
      </c>
      <c r="BX52" s="10">
        <f t="shared" si="26"/>
        <v>0</v>
      </c>
      <c r="BY52" s="10">
        <f t="shared" si="26"/>
        <v>0</v>
      </c>
      <c r="BZ52" s="10">
        <f t="shared" si="26"/>
        <v>0</v>
      </c>
    </row>
    <row r="53" spans="1:78">
      <c r="A53" t="str">
        <f>Grades!A53</f>
        <v>Last_44</v>
      </c>
      <c r="B53" t="str">
        <f>Grades!B53</f>
        <v>First_44</v>
      </c>
      <c r="C53">
        <f>Grades!C53</f>
        <v>320530</v>
      </c>
      <c r="D53" s="9">
        <f t="shared" si="11"/>
        <v>46</v>
      </c>
      <c r="E53" s="29">
        <v>1</v>
      </c>
      <c r="F53" s="29">
        <v>12</v>
      </c>
      <c r="G53" s="29">
        <v>15</v>
      </c>
      <c r="H53" s="29">
        <v>0</v>
      </c>
      <c r="I53" s="29">
        <v>18</v>
      </c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12"/>
        <v>0</v>
      </c>
      <c r="AC53" s="10">
        <f t="shared" si="13"/>
        <v>0.6</v>
      </c>
      <c r="AD53" s="10">
        <f t="shared" si="14"/>
        <v>0.38</v>
      </c>
      <c r="AE53" s="10">
        <f t="shared" si="15"/>
        <v>0.48</v>
      </c>
      <c r="AF53" s="10">
        <f t="shared" si="16"/>
        <v>0</v>
      </c>
      <c r="AG53" s="10">
        <f t="shared" si="17"/>
        <v>0</v>
      </c>
      <c r="AH53" s="10">
        <f t="shared" si="18"/>
        <v>0</v>
      </c>
      <c r="AI53" s="10">
        <f t="shared" si="19"/>
        <v>0</v>
      </c>
      <c r="AJ53" s="10">
        <f t="shared" si="20"/>
        <v>0</v>
      </c>
      <c r="AK53" s="10">
        <f t="shared" si="21"/>
        <v>0</v>
      </c>
      <c r="AL53" s="10">
        <f t="shared" si="22"/>
        <v>0</v>
      </c>
      <c r="AM53" s="10">
        <f t="shared" si="23"/>
        <v>0</v>
      </c>
      <c r="BC53" s="10">
        <f t="shared" si="24"/>
        <v>0.6</v>
      </c>
      <c r="BD53" s="10">
        <f t="shared" si="24"/>
        <v>0</v>
      </c>
      <c r="BE53" s="10">
        <f t="shared" ref="BE53:BR68" si="32">IF(BE$7&gt;0,SUMIF($E$8:$Z$8,BE$6,$E53:$Z53)/BE$7,0)</f>
        <v>0.6333333333333333</v>
      </c>
      <c r="BF53" s="10">
        <f t="shared" si="32"/>
        <v>0.48</v>
      </c>
      <c r="BG53" s="10">
        <f t="shared" si="32"/>
        <v>0</v>
      </c>
      <c r="BH53" s="10">
        <f t="shared" si="32"/>
        <v>0</v>
      </c>
      <c r="BI53" s="10">
        <f t="shared" si="32"/>
        <v>0</v>
      </c>
      <c r="BJ53" s="10">
        <f t="shared" si="32"/>
        <v>0</v>
      </c>
      <c r="BK53" s="10">
        <f t="shared" si="32"/>
        <v>0</v>
      </c>
      <c r="BL53" s="10">
        <f t="shared" si="32"/>
        <v>0</v>
      </c>
      <c r="BM53" s="10">
        <f t="shared" si="32"/>
        <v>0</v>
      </c>
      <c r="BN53" s="10">
        <f t="shared" si="32"/>
        <v>0</v>
      </c>
      <c r="BO53" s="10">
        <f t="shared" si="32"/>
        <v>0</v>
      </c>
      <c r="BP53" s="10">
        <f t="shared" si="32"/>
        <v>0</v>
      </c>
      <c r="BQ53" s="10">
        <f t="shared" si="32"/>
        <v>0</v>
      </c>
      <c r="BR53" s="10">
        <f t="shared" si="32"/>
        <v>0</v>
      </c>
      <c r="BS53" s="10">
        <f t="shared" si="25"/>
        <v>0</v>
      </c>
      <c r="BT53" s="10">
        <f t="shared" si="25"/>
        <v>0</v>
      </c>
      <c r="BU53" s="10">
        <f t="shared" si="25"/>
        <v>0</v>
      </c>
      <c r="BV53" s="10">
        <f t="shared" si="25"/>
        <v>0</v>
      </c>
      <c r="BW53" s="10">
        <f t="shared" si="26"/>
        <v>0</v>
      </c>
      <c r="BX53" s="10">
        <f t="shared" si="26"/>
        <v>0</v>
      </c>
      <c r="BY53" s="10">
        <f t="shared" si="26"/>
        <v>0</v>
      </c>
      <c r="BZ53" s="10">
        <f t="shared" si="26"/>
        <v>0</v>
      </c>
    </row>
    <row r="54" spans="1:78">
      <c r="A54" t="str">
        <f>Grades!A54</f>
        <v>Last_45</v>
      </c>
      <c r="B54" t="str">
        <f>Grades!B54</f>
        <v>First_45</v>
      </c>
      <c r="C54">
        <f>Grades!C54</f>
        <v>189096</v>
      </c>
      <c r="D54" s="9">
        <f t="shared" si="11"/>
        <v>77</v>
      </c>
      <c r="E54" s="29">
        <v>10</v>
      </c>
      <c r="F54" s="29">
        <v>20</v>
      </c>
      <c r="G54" s="29">
        <v>20</v>
      </c>
      <c r="H54" s="29">
        <v>12</v>
      </c>
      <c r="I54" s="29">
        <v>15</v>
      </c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12"/>
        <v>0</v>
      </c>
      <c r="AC54" s="10">
        <f t="shared" si="13"/>
        <v>0.8</v>
      </c>
      <c r="AD54" s="10">
        <f t="shared" si="14"/>
        <v>0.74</v>
      </c>
      <c r="AE54" s="10">
        <f t="shared" si="15"/>
        <v>0.8</v>
      </c>
      <c r="AF54" s="10">
        <f t="shared" si="16"/>
        <v>0</v>
      </c>
      <c r="AG54" s="10">
        <f t="shared" si="17"/>
        <v>0</v>
      </c>
      <c r="AH54" s="10">
        <f t="shared" si="18"/>
        <v>0</v>
      </c>
      <c r="AI54" s="10">
        <f t="shared" si="19"/>
        <v>0</v>
      </c>
      <c r="AJ54" s="10">
        <f t="shared" si="20"/>
        <v>0</v>
      </c>
      <c r="AK54" s="10">
        <f t="shared" si="21"/>
        <v>0</v>
      </c>
      <c r="AL54" s="10">
        <f t="shared" si="22"/>
        <v>0</v>
      </c>
      <c r="AM54" s="10">
        <f t="shared" si="23"/>
        <v>0</v>
      </c>
      <c r="BC54" s="10">
        <f t="shared" si="24"/>
        <v>0.8</v>
      </c>
      <c r="BD54" s="10">
        <f t="shared" si="24"/>
        <v>0.6</v>
      </c>
      <c r="BE54" s="10">
        <f t="shared" si="32"/>
        <v>0.83333333333333337</v>
      </c>
      <c r="BF54" s="10">
        <f t="shared" si="32"/>
        <v>0.8</v>
      </c>
      <c r="BG54" s="10">
        <f t="shared" si="32"/>
        <v>0</v>
      </c>
      <c r="BH54" s="10">
        <f t="shared" si="32"/>
        <v>0</v>
      </c>
      <c r="BI54" s="10">
        <f t="shared" si="32"/>
        <v>0</v>
      </c>
      <c r="BJ54" s="10">
        <f t="shared" si="32"/>
        <v>0</v>
      </c>
      <c r="BK54" s="10">
        <f t="shared" si="32"/>
        <v>0</v>
      </c>
      <c r="BL54" s="10">
        <f t="shared" si="32"/>
        <v>0</v>
      </c>
      <c r="BM54" s="10">
        <f t="shared" si="32"/>
        <v>0</v>
      </c>
      <c r="BN54" s="10">
        <f t="shared" si="32"/>
        <v>0</v>
      </c>
      <c r="BO54" s="10">
        <f t="shared" si="32"/>
        <v>0</v>
      </c>
      <c r="BP54" s="10">
        <f t="shared" si="32"/>
        <v>0</v>
      </c>
      <c r="BQ54" s="10">
        <f t="shared" si="32"/>
        <v>0</v>
      </c>
      <c r="BR54" s="10">
        <f t="shared" si="32"/>
        <v>0</v>
      </c>
      <c r="BS54" s="10">
        <f t="shared" si="25"/>
        <v>0</v>
      </c>
      <c r="BT54" s="10">
        <f t="shared" si="25"/>
        <v>0</v>
      </c>
      <c r="BU54" s="10">
        <f t="shared" si="25"/>
        <v>0</v>
      </c>
      <c r="BV54" s="10">
        <f t="shared" si="25"/>
        <v>0</v>
      </c>
      <c r="BW54" s="10">
        <f t="shared" si="26"/>
        <v>0</v>
      </c>
      <c r="BX54" s="10">
        <f t="shared" si="26"/>
        <v>0</v>
      </c>
      <c r="BY54" s="10">
        <f t="shared" si="26"/>
        <v>0</v>
      </c>
      <c r="BZ54" s="10">
        <f t="shared" si="26"/>
        <v>0</v>
      </c>
    </row>
    <row r="55" spans="1:78">
      <c r="A55">
        <f>Grades!A55</f>
        <v>0</v>
      </c>
      <c r="B55">
        <f>Grades!B55</f>
        <v>0</v>
      </c>
      <c r="C55">
        <f>Grades!C55</f>
        <v>0</v>
      </c>
      <c r="D55" s="9">
        <f t="shared" si="11"/>
        <v>75</v>
      </c>
      <c r="E55" s="29">
        <v>10</v>
      </c>
      <c r="F55" s="29">
        <v>16</v>
      </c>
      <c r="G55" s="29">
        <v>20</v>
      </c>
      <c r="H55" s="29">
        <v>18</v>
      </c>
      <c r="I55" s="29">
        <v>11</v>
      </c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12"/>
        <v>0</v>
      </c>
      <c r="AC55" s="10">
        <f t="shared" si="13"/>
        <v>0.8</v>
      </c>
      <c r="AD55" s="10">
        <f t="shared" si="14"/>
        <v>0.78</v>
      </c>
      <c r="AE55" s="10">
        <f t="shared" si="15"/>
        <v>0.64</v>
      </c>
      <c r="AF55" s="10">
        <f t="shared" si="16"/>
        <v>0</v>
      </c>
      <c r="AG55" s="10">
        <f t="shared" si="17"/>
        <v>0</v>
      </c>
      <c r="AH55" s="10">
        <f t="shared" si="18"/>
        <v>0</v>
      </c>
      <c r="AI55" s="10">
        <f t="shared" si="19"/>
        <v>0</v>
      </c>
      <c r="AJ55" s="10">
        <f t="shared" si="20"/>
        <v>0</v>
      </c>
      <c r="AK55" s="10">
        <f t="shared" si="21"/>
        <v>0</v>
      </c>
      <c r="AL55" s="10">
        <f t="shared" si="22"/>
        <v>0</v>
      </c>
      <c r="AM55" s="10">
        <f t="shared" si="23"/>
        <v>0</v>
      </c>
      <c r="BC55" s="10">
        <f t="shared" si="24"/>
        <v>0.8</v>
      </c>
      <c r="BD55" s="10">
        <f t="shared" si="24"/>
        <v>0.9</v>
      </c>
      <c r="BE55" s="10">
        <f t="shared" si="32"/>
        <v>0.7</v>
      </c>
      <c r="BF55" s="10">
        <f t="shared" si="32"/>
        <v>0.64</v>
      </c>
      <c r="BG55" s="10">
        <f t="shared" si="32"/>
        <v>0</v>
      </c>
      <c r="BH55" s="10">
        <f t="shared" si="32"/>
        <v>0</v>
      </c>
      <c r="BI55" s="10">
        <f t="shared" si="32"/>
        <v>0</v>
      </c>
      <c r="BJ55" s="10">
        <f t="shared" si="32"/>
        <v>0</v>
      </c>
      <c r="BK55" s="10">
        <f t="shared" si="32"/>
        <v>0</v>
      </c>
      <c r="BL55" s="10">
        <f t="shared" si="32"/>
        <v>0</v>
      </c>
      <c r="BM55" s="10">
        <f t="shared" si="32"/>
        <v>0</v>
      </c>
      <c r="BN55" s="10">
        <f t="shared" si="32"/>
        <v>0</v>
      </c>
      <c r="BO55" s="10">
        <f t="shared" si="32"/>
        <v>0</v>
      </c>
      <c r="BP55" s="10">
        <f t="shared" si="32"/>
        <v>0</v>
      </c>
      <c r="BQ55" s="10">
        <f t="shared" si="32"/>
        <v>0</v>
      </c>
      <c r="BR55" s="10">
        <f t="shared" si="32"/>
        <v>0</v>
      </c>
      <c r="BS55" s="10">
        <f t="shared" si="25"/>
        <v>0</v>
      </c>
      <c r="BT55" s="10">
        <f t="shared" si="25"/>
        <v>0</v>
      </c>
      <c r="BU55" s="10">
        <f t="shared" si="25"/>
        <v>0</v>
      </c>
      <c r="BV55" s="10">
        <f t="shared" si="25"/>
        <v>0</v>
      </c>
      <c r="BW55" s="10">
        <f t="shared" si="26"/>
        <v>0</v>
      </c>
      <c r="BX55" s="10">
        <f t="shared" si="26"/>
        <v>0</v>
      </c>
      <c r="BY55" s="10">
        <f t="shared" si="26"/>
        <v>0</v>
      </c>
      <c r="BZ55" s="10">
        <f t="shared" si="26"/>
        <v>0</v>
      </c>
    </row>
    <row r="56" spans="1:78">
      <c r="A56">
        <f>Grades!A56</f>
        <v>0</v>
      </c>
      <c r="B56">
        <f>Grades!B56</f>
        <v>0</v>
      </c>
      <c r="C56">
        <f>Grades!C56</f>
        <v>0</v>
      </c>
      <c r="D56" s="9">
        <f t="shared" si="11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12"/>
        <v>0</v>
      </c>
      <c r="AC56" s="10">
        <f t="shared" si="13"/>
        <v>0</v>
      </c>
      <c r="AD56" s="10">
        <f t="shared" si="14"/>
        <v>0</v>
      </c>
      <c r="AE56" s="10">
        <f t="shared" si="15"/>
        <v>0</v>
      </c>
      <c r="AF56" s="10">
        <f t="shared" si="16"/>
        <v>0</v>
      </c>
      <c r="AG56" s="10">
        <f t="shared" si="17"/>
        <v>0</v>
      </c>
      <c r="AH56" s="10">
        <f t="shared" si="18"/>
        <v>0</v>
      </c>
      <c r="AI56" s="10">
        <f t="shared" si="19"/>
        <v>0</v>
      </c>
      <c r="AJ56" s="10">
        <f t="shared" si="20"/>
        <v>0</v>
      </c>
      <c r="AK56" s="10">
        <f t="shared" si="21"/>
        <v>0</v>
      </c>
      <c r="AL56" s="10">
        <f t="shared" si="22"/>
        <v>0</v>
      </c>
      <c r="AM56" s="10">
        <f t="shared" si="23"/>
        <v>0</v>
      </c>
      <c r="BC56" s="10">
        <f t="shared" si="24"/>
        <v>0</v>
      </c>
      <c r="BD56" s="10">
        <f t="shared" si="24"/>
        <v>0</v>
      </c>
      <c r="BE56" s="10">
        <f t="shared" si="32"/>
        <v>0</v>
      </c>
      <c r="BF56" s="10">
        <f t="shared" si="32"/>
        <v>0</v>
      </c>
      <c r="BG56" s="10">
        <f t="shared" si="32"/>
        <v>0</v>
      </c>
      <c r="BH56" s="10">
        <f t="shared" si="32"/>
        <v>0</v>
      </c>
      <c r="BI56" s="10">
        <f t="shared" si="32"/>
        <v>0</v>
      </c>
      <c r="BJ56" s="10">
        <f t="shared" si="32"/>
        <v>0</v>
      </c>
      <c r="BK56" s="10">
        <f t="shared" si="32"/>
        <v>0</v>
      </c>
      <c r="BL56" s="10">
        <f t="shared" si="32"/>
        <v>0</v>
      </c>
      <c r="BM56" s="10">
        <f t="shared" si="32"/>
        <v>0</v>
      </c>
      <c r="BN56" s="10">
        <f t="shared" si="32"/>
        <v>0</v>
      </c>
      <c r="BO56" s="10">
        <f t="shared" si="32"/>
        <v>0</v>
      </c>
      <c r="BP56" s="10">
        <f t="shared" si="32"/>
        <v>0</v>
      </c>
      <c r="BQ56" s="10">
        <f t="shared" si="32"/>
        <v>0</v>
      </c>
      <c r="BR56" s="10">
        <f t="shared" si="32"/>
        <v>0</v>
      </c>
      <c r="BS56" s="10">
        <f t="shared" si="25"/>
        <v>0</v>
      </c>
      <c r="BT56" s="10">
        <f t="shared" si="25"/>
        <v>0</v>
      </c>
      <c r="BU56" s="10">
        <f t="shared" si="25"/>
        <v>0</v>
      </c>
      <c r="BV56" s="10">
        <f t="shared" si="25"/>
        <v>0</v>
      </c>
      <c r="BW56" s="10">
        <f t="shared" si="26"/>
        <v>0</v>
      </c>
      <c r="BX56" s="10">
        <f t="shared" si="26"/>
        <v>0</v>
      </c>
      <c r="BY56" s="10">
        <f t="shared" si="26"/>
        <v>0</v>
      </c>
      <c r="BZ56" s="10">
        <f t="shared" si="26"/>
        <v>0</v>
      </c>
    </row>
    <row r="57" spans="1:78">
      <c r="A57">
        <f>Grades!A57</f>
        <v>0</v>
      </c>
      <c r="B57">
        <f>Grades!B57</f>
        <v>0</v>
      </c>
      <c r="C57">
        <f>Grades!C57</f>
        <v>0</v>
      </c>
      <c r="D57" s="9">
        <f t="shared" si="11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12"/>
        <v>0</v>
      </c>
      <c r="AC57" s="10">
        <f t="shared" si="13"/>
        <v>0</v>
      </c>
      <c r="AD57" s="10">
        <f t="shared" si="14"/>
        <v>0</v>
      </c>
      <c r="AE57" s="10">
        <f t="shared" si="15"/>
        <v>0</v>
      </c>
      <c r="AF57" s="10">
        <f t="shared" si="16"/>
        <v>0</v>
      </c>
      <c r="AG57" s="10">
        <f t="shared" si="17"/>
        <v>0</v>
      </c>
      <c r="AH57" s="10">
        <f t="shared" si="18"/>
        <v>0</v>
      </c>
      <c r="AI57" s="10">
        <f t="shared" si="19"/>
        <v>0</v>
      </c>
      <c r="AJ57" s="10">
        <f t="shared" si="20"/>
        <v>0</v>
      </c>
      <c r="AK57" s="10">
        <f t="shared" si="21"/>
        <v>0</v>
      </c>
      <c r="AL57" s="10">
        <f t="shared" si="22"/>
        <v>0</v>
      </c>
      <c r="AM57" s="10">
        <f t="shared" si="23"/>
        <v>0</v>
      </c>
      <c r="BC57" s="10">
        <f t="shared" si="24"/>
        <v>0</v>
      </c>
      <c r="BD57" s="10">
        <f t="shared" si="24"/>
        <v>0</v>
      </c>
      <c r="BE57" s="10">
        <f t="shared" si="32"/>
        <v>0</v>
      </c>
      <c r="BF57" s="10">
        <f t="shared" si="32"/>
        <v>0</v>
      </c>
      <c r="BG57" s="10">
        <f t="shared" si="32"/>
        <v>0</v>
      </c>
      <c r="BH57" s="10">
        <f t="shared" si="32"/>
        <v>0</v>
      </c>
      <c r="BI57" s="10">
        <f t="shared" si="32"/>
        <v>0</v>
      </c>
      <c r="BJ57" s="10">
        <f t="shared" si="32"/>
        <v>0</v>
      </c>
      <c r="BK57" s="10">
        <f t="shared" si="32"/>
        <v>0</v>
      </c>
      <c r="BL57" s="10">
        <f t="shared" si="32"/>
        <v>0</v>
      </c>
      <c r="BM57" s="10">
        <f t="shared" si="32"/>
        <v>0</v>
      </c>
      <c r="BN57" s="10">
        <f t="shared" si="32"/>
        <v>0</v>
      </c>
      <c r="BO57" s="10">
        <f t="shared" si="32"/>
        <v>0</v>
      </c>
      <c r="BP57" s="10">
        <f t="shared" si="32"/>
        <v>0</v>
      </c>
      <c r="BQ57" s="10">
        <f t="shared" si="32"/>
        <v>0</v>
      </c>
      <c r="BR57" s="10">
        <f t="shared" si="32"/>
        <v>0</v>
      </c>
      <c r="BS57" s="10">
        <f t="shared" si="25"/>
        <v>0</v>
      </c>
      <c r="BT57" s="10">
        <f t="shared" si="25"/>
        <v>0</v>
      </c>
      <c r="BU57" s="10">
        <f t="shared" si="25"/>
        <v>0</v>
      </c>
      <c r="BV57" s="10">
        <f t="shared" si="25"/>
        <v>0</v>
      </c>
      <c r="BW57" s="10">
        <f t="shared" si="26"/>
        <v>0</v>
      </c>
      <c r="BX57" s="10">
        <f t="shared" si="26"/>
        <v>0</v>
      </c>
      <c r="BY57" s="10">
        <f t="shared" si="26"/>
        <v>0</v>
      </c>
      <c r="BZ57" s="10">
        <f t="shared" si="26"/>
        <v>0</v>
      </c>
    </row>
    <row r="58" spans="1:78">
      <c r="A58">
        <f>Grades!A58</f>
        <v>0</v>
      </c>
      <c r="B58">
        <f>Grades!B58</f>
        <v>0</v>
      </c>
      <c r="C58">
        <f>Grades!C58</f>
        <v>0</v>
      </c>
      <c r="D58" s="9">
        <f t="shared" si="11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12"/>
        <v>0</v>
      </c>
      <c r="AC58" s="10">
        <f t="shared" si="13"/>
        <v>0</v>
      </c>
      <c r="AD58" s="10">
        <f t="shared" si="14"/>
        <v>0</v>
      </c>
      <c r="AE58" s="10">
        <f t="shared" si="15"/>
        <v>0</v>
      </c>
      <c r="AF58" s="10">
        <f t="shared" si="16"/>
        <v>0</v>
      </c>
      <c r="AG58" s="10">
        <f t="shared" si="17"/>
        <v>0</v>
      </c>
      <c r="AH58" s="10">
        <f t="shared" si="18"/>
        <v>0</v>
      </c>
      <c r="AI58" s="10">
        <f t="shared" si="19"/>
        <v>0</v>
      </c>
      <c r="AJ58" s="10">
        <f t="shared" si="20"/>
        <v>0</v>
      </c>
      <c r="AK58" s="10">
        <f t="shared" si="21"/>
        <v>0</v>
      </c>
      <c r="AL58" s="10">
        <f t="shared" si="22"/>
        <v>0</v>
      </c>
      <c r="AM58" s="10">
        <f t="shared" si="23"/>
        <v>0</v>
      </c>
      <c r="BC58" s="10">
        <f t="shared" si="24"/>
        <v>0</v>
      </c>
      <c r="BD58" s="10">
        <f t="shared" si="24"/>
        <v>0</v>
      </c>
      <c r="BE58" s="10">
        <f t="shared" si="32"/>
        <v>0</v>
      </c>
      <c r="BF58" s="10">
        <f t="shared" si="32"/>
        <v>0</v>
      </c>
      <c r="BG58" s="10">
        <f t="shared" si="32"/>
        <v>0</v>
      </c>
      <c r="BH58" s="10">
        <f t="shared" si="32"/>
        <v>0</v>
      </c>
      <c r="BI58" s="10">
        <f t="shared" si="32"/>
        <v>0</v>
      </c>
      <c r="BJ58" s="10">
        <f t="shared" si="32"/>
        <v>0</v>
      </c>
      <c r="BK58" s="10">
        <f t="shared" si="32"/>
        <v>0</v>
      </c>
      <c r="BL58" s="10">
        <f t="shared" si="32"/>
        <v>0</v>
      </c>
      <c r="BM58" s="10">
        <f t="shared" si="32"/>
        <v>0</v>
      </c>
      <c r="BN58" s="10">
        <f t="shared" si="32"/>
        <v>0</v>
      </c>
      <c r="BO58" s="10">
        <f t="shared" si="32"/>
        <v>0</v>
      </c>
      <c r="BP58" s="10">
        <f t="shared" si="32"/>
        <v>0</v>
      </c>
      <c r="BQ58" s="10">
        <f t="shared" si="32"/>
        <v>0</v>
      </c>
      <c r="BR58" s="10">
        <f t="shared" si="32"/>
        <v>0</v>
      </c>
      <c r="BS58" s="10">
        <f t="shared" si="25"/>
        <v>0</v>
      </c>
      <c r="BT58" s="10">
        <f t="shared" si="25"/>
        <v>0</v>
      </c>
      <c r="BU58" s="10">
        <f t="shared" si="25"/>
        <v>0</v>
      </c>
      <c r="BV58" s="10">
        <f t="shared" si="25"/>
        <v>0</v>
      </c>
      <c r="BW58" s="10">
        <f t="shared" si="26"/>
        <v>0</v>
      </c>
      <c r="BX58" s="10">
        <f t="shared" si="26"/>
        <v>0</v>
      </c>
      <c r="BY58" s="10">
        <f t="shared" si="26"/>
        <v>0</v>
      </c>
      <c r="BZ58" s="10">
        <f t="shared" si="26"/>
        <v>0</v>
      </c>
    </row>
    <row r="59" spans="1:78">
      <c r="A59">
        <f>Grades!A59</f>
        <v>0</v>
      </c>
      <c r="B59">
        <f>Grades!B59</f>
        <v>0</v>
      </c>
      <c r="C59">
        <f>Grades!C59</f>
        <v>0</v>
      </c>
      <c r="D59" s="9">
        <f t="shared" si="11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12"/>
        <v>0</v>
      </c>
      <c r="AC59" s="10">
        <f t="shared" si="13"/>
        <v>0</v>
      </c>
      <c r="AD59" s="10">
        <f t="shared" si="14"/>
        <v>0</v>
      </c>
      <c r="AE59" s="10">
        <f t="shared" si="15"/>
        <v>0</v>
      </c>
      <c r="AF59" s="10">
        <f t="shared" si="16"/>
        <v>0</v>
      </c>
      <c r="AG59" s="10">
        <f t="shared" si="17"/>
        <v>0</v>
      </c>
      <c r="AH59" s="10">
        <f t="shared" si="18"/>
        <v>0</v>
      </c>
      <c r="AI59" s="10">
        <f t="shared" si="19"/>
        <v>0</v>
      </c>
      <c r="AJ59" s="10">
        <f t="shared" si="20"/>
        <v>0</v>
      </c>
      <c r="AK59" s="10">
        <f t="shared" si="21"/>
        <v>0</v>
      </c>
      <c r="AL59" s="10">
        <f t="shared" si="22"/>
        <v>0</v>
      </c>
      <c r="AM59" s="10">
        <f t="shared" si="23"/>
        <v>0</v>
      </c>
      <c r="BC59" s="10">
        <f t="shared" si="24"/>
        <v>0</v>
      </c>
      <c r="BD59" s="10">
        <f t="shared" si="24"/>
        <v>0</v>
      </c>
      <c r="BE59" s="10">
        <f t="shared" si="32"/>
        <v>0</v>
      </c>
      <c r="BF59" s="10">
        <f t="shared" si="32"/>
        <v>0</v>
      </c>
      <c r="BG59" s="10">
        <f t="shared" si="32"/>
        <v>0</v>
      </c>
      <c r="BH59" s="10">
        <f t="shared" si="32"/>
        <v>0</v>
      </c>
      <c r="BI59" s="10">
        <f t="shared" si="32"/>
        <v>0</v>
      </c>
      <c r="BJ59" s="10">
        <f t="shared" si="32"/>
        <v>0</v>
      </c>
      <c r="BK59" s="10">
        <f t="shared" si="32"/>
        <v>0</v>
      </c>
      <c r="BL59" s="10">
        <f t="shared" si="32"/>
        <v>0</v>
      </c>
      <c r="BM59" s="10">
        <f t="shared" si="32"/>
        <v>0</v>
      </c>
      <c r="BN59" s="10">
        <f t="shared" si="32"/>
        <v>0</v>
      </c>
      <c r="BO59" s="10">
        <f t="shared" si="32"/>
        <v>0</v>
      </c>
      <c r="BP59" s="10">
        <f t="shared" si="32"/>
        <v>0</v>
      </c>
      <c r="BQ59" s="10">
        <f t="shared" si="32"/>
        <v>0</v>
      </c>
      <c r="BR59" s="10">
        <f t="shared" si="32"/>
        <v>0</v>
      </c>
      <c r="BS59" s="10">
        <f t="shared" si="25"/>
        <v>0</v>
      </c>
      <c r="BT59" s="10">
        <f t="shared" si="25"/>
        <v>0</v>
      </c>
      <c r="BU59" s="10">
        <f t="shared" si="25"/>
        <v>0</v>
      </c>
      <c r="BV59" s="10">
        <f t="shared" si="25"/>
        <v>0</v>
      </c>
      <c r="BW59" s="10">
        <f t="shared" si="26"/>
        <v>0</v>
      </c>
      <c r="BX59" s="10">
        <f t="shared" si="26"/>
        <v>0</v>
      </c>
      <c r="BY59" s="10">
        <f t="shared" si="26"/>
        <v>0</v>
      </c>
      <c r="BZ59" s="10">
        <f t="shared" si="26"/>
        <v>0</v>
      </c>
    </row>
    <row r="60" spans="1:78">
      <c r="A60">
        <f>Grades!A60</f>
        <v>0</v>
      </c>
      <c r="B60">
        <f>Grades!B60</f>
        <v>0</v>
      </c>
      <c r="C60">
        <f>Grades!C60</f>
        <v>0</v>
      </c>
      <c r="D60" s="9">
        <f t="shared" si="11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12"/>
        <v>0</v>
      </c>
      <c r="AC60" s="10">
        <f t="shared" si="13"/>
        <v>0</v>
      </c>
      <c r="AD60" s="10">
        <f t="shared" si="14"/>
        <v>0</v>
      </c>
      <c r="AE60" s="10">
        <f t="shared" si="15"/>
        <v>0</v>
      </c>
      <c r="AF60" s="10">
        <f t="shared" si="16"/>
        <v>0</v>
      </c>
      <c r="AG60" s="10">
        <f t="shared" si="17"/>
        <v>0</v>
      </c>
      <c r="AH60" s="10">
        <f t="shared" si="18"/>
        <v>0</v>
      </c>
      <c r="AI60" s="10">
        <f t="shared" si="19"/>
        <v>0</v>
      </c>
      <c r="AJ60" s="10">
        <f t="shared" si="20"/>
        <v>0</v>
      </c>
      <c r="AK60" s="10">
        <f t="shared" si="21"/>
        <v>0</v>
      </c>
      <c r="AL60" s="10">
        <f t="shared" si="22"/>
        <v>0</v>
      </c>
      <c r="AM60" s="10">
        <f t="shared" si="23"/>
        <v>0</v>
      </c>
      <c r="BC60" s="10">
        <f t="shared" si="24"/>
        <v>0</v>
      </c>
      <c r="BD60" s="10">
        <f t="shared" si="24"/>
        <v>0</v>
      </c>
      <c r="BE60" s="10">
        <f t="shared" si="32"/>
        <v>0</v>
      </c>
      <c r="BF60" s="10">
        <f t="shared" si="32"/>
        <v>0</v>
      </c>
      <c r="BG60" s="10">
        <f t="shared" si="32"/>
        <v>0</v>
      </c>
      <c r="BH60" s="10">
        <f t="shared" si="32"/>
        <v>0</v>
      </c>
      <c r="BI60" s="10">
        <f t="shared" si="32"/>
        <v>0</v>
      </c>
      <c r="BJ60" s="10">
        <f t="shared" si="32"/>
        <v>0</v>
      </c>
      <c r="BK60" s="10">
        <f t="shared" si="32"/>
        <v>0</v>
      </c>
      <c r="BL60" s="10">
        <f t="shared" si="32"/>
        <v>0</v>
      </c>
      <c r="BM60" s="10">
        <f t="shared" si="32"/>
        <v>0</v>
      </c>
      <c r="BN60" s="10">
        <f t="shared" si="32"/>
        <v>0</v>
      </c>
      <c r="BO60" s="10">
        <f t="shared" si="32"/>
        <v>0</v>
      </c>
      <c r="BP60" s="10">
        <f t="shared" si="32"/>
        <v>0</v>
      </c>
      <c r="BQ60" s="10">
        <f t="shared" si="32"/>
        <v>0</v>
      </c>
      <c r="BR60" s="10">
        <f t="shared" si="32"/>
        <v>0</v>
      </c>
      <c r="BS60" s="10">
        <f t="shared" si="25"/>
        <v>0</v>
      </c>
      <c r="BT60" s="10">
        <f t="shared" si="25"/>
        <v>0</v>
      </c>
      <c r="BU60" s="10">
        <f t="shared" si="25"/>
        <v>0</v>
      </c>
      <c r="BV60" s="10">
        <f t="shared" si="25"/>
        <v>0</v>
      </c>
      <c r="BW60" s="10">
        <f t="shared" si="26"/>
        <v>0</v>
      </c>
      <c r="BX60" s="10">
        <f t="shared" si="26"/>
        <v>0</v>
      </c>
      <c r="BY60" s="10">
        <f t="shared" si="26"/>
        <v>0</v>
      </c>
      <c r="BZ60" s="10">
        <f t="shared" si="26"/>
        <v>0</v>
      </c>
    </row>
    <row r="61" spans="1:78">
      <c r="A61">
        <f>Grades!A61</f>
        <v>0</v>
      </c>
      <c r="B61">
        <f>Grades!B61</f>
        <v>0</v>
      </c>
      <c r="C61">
        <f>Grades!C61</f>
        <v>0</v>
      </c>
      <c r="D61" s="9">
        <f t="shared" si="11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12"/>
        <v>0</v>
      </c>
      <c r="AC61" s="10">
        <f t="shared" si="13"/>
        <v>0</v>
      </c>
      <c r="AD61" s="10">
        <f t="shared" si="14"/>
        <v>0</v>
      </c>
      <c r="AE61" s="10">
        <f t="shared" si="15"/>
        <v>0</v>
      </c>
      <c r="AF61" s="10">
        <f t="shared" si="16"/>
        <v>0</v>
      </c>
      <c r="AG61" s="10">
        <f t="shared" si="17"/>
        <v>0</v>
      </c>
      <c r="AH61" s="10">
        <f t="shared" si="18"/>
        <v>0</v>
      </c>
      <c r="AI61" s="10">
        <f t="shared" si="19"/>
        <v>0</v>
      </c>
      <c r="AJ61" s="10">
        <f t="shared" si="20"/>
        <v>0</v>
      </c>
      <c r="AK61" s="10">
        <f t="shared" si="21"/>
        <v>0</v>
      </c>
      <c r="AL61" s="10">
        <f t="shared" si="22"/>
        <v>0</v>
      </c>
      <c r="AM61" s="10">
        <f t="shared" si="23"/>
        <v>0</v>
      </c>
      <c r="BC61" s="10">
        <f t="shared" si="24"/>
        <v>0</v>
      </c>
      <c r="BD61" s="10">
        <f t="shared" si="24"/>
        <v>0</v>
      </c>
      <c r="BE61" s="10">
        <f t="shared" si="32"/>
        <v>0</v>
      </c>
      <c r="BF61" s="10">
        <f t="shared" si="32"/>
        <v>0</v>
      </c>
      <c r="BG61" s="10">
        <f t="shared" si="32"/>
        <v>0</v>
      </c>
      <c r="BH61" s="10">
        <f t="shared" si="32"/>
        <v>0</v>
      </c>
      <c r="BI61" s="10">
        <f t="shared" si="32"/>
        <v>0</v>
      </c>
      <c r="BJ61" s="10">
        <f t="shared" si="32"/>
        <v>0</v>
      </c>
      <c r="BK61" s="10">
        <f t="shared" si="32"/>
        <v>0</v>
      </c>
      <c r="BL61" s="10">
        <f t="shared" si="32"/>
        <v>0</v>
      </c>
      <c r="BM61" s="10">
        <f t="shared" si="32"/>
        <v>0</v>
      </c>
      <c r="BN61" s="10">
        <f t="shared" si="32"/>
        <v>0</v>
      </c>
      <c r="BO61" s="10">
        <f t="shared" si="32"/>
        <v>0</v>
      </c>
      <c r="BP61" s="10">
        <f t="shared" si="32"/>
        <v>0</v>
      </c>
      <c r="BQ61" s="10">
        <f t="shared" si="32"/>
        <v>0</v>
      </c>
      <c r="BR61" s="10">
        <f t="shared" si="32"/>
        <v>0</v>
      </c>
      <c r="BS61" s="10">
        <f t="shared" si="25"/>
        <v>0</v>
      </c>
      <c r="BT61" s="10">
        <f t="shared" si="25"/>
        <v>0</v>
      </c>
      <c r="BU61" s="10">
        <f t="shared" si="25"/>
        <v>0</v>
      </c>
      <c r="BV61" s="10">
        <f t="shared" si="25"/>
        <v>0</v>
      </c>
      <c r="BW61" s="10">
        <f t="shared" si="26"/>
        <v>0</v>
      </c>
      <c r="BX61" s="10">
        <f t="shared" si="26"/>
        <v>0</v>
      </c>
      <c r="BY61" s="10">
        <f t="shared" si="26"/>
        <v>0</v>
      </c>
      <c r="BZ61" s="10">
        <f t="shared" si="26"/>
        <v>0</v>
      </c>
    </row>
    <row r="62" spans="1:78">
      <c r="A62">
        <f>Grades!A62</f>
        <v>0</v>
      </c>
      <c r="B62">
        <f>Grades!B62</f>
        <v>0</v>
      </c>
      <c r="C62">
        <f>Grades!C62</f>
        <v>0</v>
      </c>
      <c r="D62" s="9">
        <f t="shared" si="11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12"/>
        <v>0</v>
      </c>
      <c r="AC62" s="10">
        <f t="shared" si="13"/>
        <v>0</v>
      </c>
      <c r="AD62" s="10">
        <f t="shared" si="14"/>
        <v>0</v>
      </c>
      <c r="AE62" s="10">
        <f t="shared" si="15"/>
        <v>0</v>
      </c>
      <c r="AF62" s="10">
        <f t="shared" si="16"/>
        <v>0</v>
      </c>
      <c r="AG62" s="10">
        <f t="shared" si="17"/>
        <v>0</v>
      </c>
      <c r="AH62" s="10">
        <f t="shared" si="18"/>
        <v>0</v>
      </c>
      <c r="AI62" s="10">
        <f t="shared" si="19"/>
        <v>0</v>
      </c>
      <c r="AJ62" s="10">
        <f t="shared" si="20"/>
        <v>0</v>
      </c>
      <c r="AK62" s="10">
        <f t="shared" si="21"/>
        <v>0</v>
      </c>
      <c r="AL62" s="10">
        <f t="shared" si="22"/>
        <v>0</v>
      </c>
      <c r="AM62" s="10">
        <f t="shared" si="23"/>
        <v>0</v>
      </c>
      <c r="BC62" s="10">
        <f t="shared" si="24"/>
        <v>0</v>
      </c>
      <c r="BD62" s="10">
        <f t="shared" si="24"/>
        <v>0</v>
      </c>
      <c r="BE62" s="10">
        <f t="shared" si="32"/>
        <v>0</v>
      </c>
      <c r="BF62" s="10">
        <f t="shared" si="32"/>
        <v>0</v>
      </c>
      <c r="BG62" s="10">
        <f t="shared" si="32"/>
        <v>0</v>
      </c>
      <c r="BH62" s="10">
        <f t="shared" si="32"/>
        <v>0</v>
      </c>
      <c r="BI62" s="10">
        <f t="shared" si="32"/>
        <v>0</v>
      </c>
      <c r="BJ62" s="10">
        <f t="shared" si="32"/>
        <v>0</v>
      </c>
      <c r="BK62" s="10">
        <f t="shared" si="32"/>
        <v>0</v>
      </c>
      <c r="BL62" s="10">
        <f t="shared" si="32"/>
        <v>0</v>
      </c>
      <c r="BM62" s="10">
        <f t="shared" si="32"/>
        <v>0</v>
      </c>
      <c r="BN62" s="10">
        <f t="shared" si="32"/>
        <v>0</v>
      </c>
      <c r="BO62" s="10">
        <f t="shared" si="32"/>
        <v>0</v>
      </c>
      <c r="BP62" s="10">
        <f t="shared" si="32"/>
        <v>0</v>
      </c>
      <c r="BQ62" s="10">
        <f t="shared" si="32"/>
        <v>0</v>
      </c>
      <c r="BR62" s="10">
        <f t="shared" si="32"/>
        <v>0</v>
      </c>
      <c r="BS62" s="10">
        <f t="shared" si="25"/>
        <v>0</v>
      </c>
      <c r="BT62" s="10">
        <f t="shared" si="25"/>
        <v>0</v>
      </c>
      <c r="BU62" s="10">
        <f t="shared" si="25"/>
        <v>0</v>
      </c>
      <c r="BV62" s="10">
        <f t="shared" si="25"/>
        <v>0</v>
      </c>
      <c r="BW62" s="10">
        <f t="shared" si="26"/>
        <v>0</v>
      </c>
      <c r="BX62" s="10">
        <f t="shared" si="26"/>
        <v>0</v>
      </c>
      <c r="BY62" s="10">
        <f t="shared" si="26"/>
        <v>0</v>
      </c>
      <c r="BZ62" s="10">
        <f t="shared" si="26"/>
        <v>0</v>
      </c>
    </row>
    <row r="63" spans="1:78">
      <c r="A63">
        <f>Grades!A63</f>
        <v>0</v>
      </c>
      <c r="B63">
        <f>Grades!B63</f>
        <v>0</v>
      </c>
      <c r="C63">
        <f>Grades!C63</f>
        <v>0</v>
      </c>
      <c r="D63" s="9">
        <f t="shared" si="11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12"/>
        <v>0</v>
      </c>
      <c r="AC63" s="10">
        <f t="shared" si="13"/>
        <v>0</v>
      </c>
      <c r="AD63" s="10">
        <f t="shared" si="14"/>
        <v>0</v>
      </c>
      <c r="AE63" s="10">
        <f t="shared" si="15"/>
        <v>0</v>
      </c>
      <c r="AF63" s="10">
        <f t="shared" si="16"/>
        <v>0</v>
      </c>
      <c r="AG63" s="10">
        <f t="shared" si="17"/>
        <v>0</v>
      </c>
      <c r="AH63" s="10">
        <f t="shared" si="18"/>
        <v>0</v>
      </c>
      <c r="AI63" s="10">
        <f t="shared" si="19"/>
        <v>0</v>
      </c>
      <c r="AJ63" s="10">
        <f t="shared" si="20"/>
        <v>0</v>
      </c>
      <c r="AK63" s="10">
        <f t="shared" si="21"/>
        <v>0</v>
      </c>
      <c r="AL63" s="10">
        <f t="shared" si="22"/>
        <v>0</v>
      </c>
      <c r="AM63" s="10">
        <f t="shared" si="23"/>
        <v>0</v>
      </c>
      <c r="BC63" s="10">
        <f t="shared" si="24"/>
        <v>0</v>
      </c>
      <c r="BD63" s="10">
        <f t="shared" si="24"/>
        <v>0</v>
      </c>
      <c r="BE63" s="10">
        <f t="shared" si="32"/>
        <v>0</v>
      </c>
      <c r="BF63" s="10">
        <f t="shared" si="32"/>
        <v>0</v>
      </c>
      <c r="BG63" s="10">
        <f t="shared" si="32"/>
        <v>0</v>
      </c>
      <c r="BH63" s="10">
        <f t="shared" si="32"/>
        <v>0</v>
      </c>
      <c r="BI63" s="10">
        <f t="shared" si="32"/>
        <v>0</v>
      </c>
      <c r="BJ63" s="10">
        <f t="shared" si="32"/>
        <v>0</v>
      </c>
      <c r="BK63" s="10">
        <f t="shared" si="32"/>
        <v>0</v>
      </c>
      <c r="BL63" s="10">
        <f t="shared" si="32"/>
        <v>0</v>
      </c>
      <c r="BM63" s="10">
        <f t="shared" si="32"/>
        <v>0</v>
      </c>
      <c r="BN63" s="10">
        <f t="shared" si="32"/>
        <v>0</v>
      </c>
      <c r="BO63" s="10">
        <f t="shared" si="32"/>
        <v>0</v>
      </c>
      <c r="BP63" s="10">
        <f t="shared" si="32"/>
        <v>0</v>
      </c>
      <c r="BQ63" s="10">
        <f t="shared" si="32"/>
        <v>0</v>
      </c>
      <c r="BR63" s="10">
        <f t="shared" si="32"/>
        <v>0</v>
      </c>
      <c r="BS63" s="10">
        <f t="shared" si="25"/>
        <v>0</v>
      </c>
      <c r="BT63" s="10">
        <f t="shared" si="25"/>
        <v>0</v>
      </c>
      <c r="BU63" s="10">
        <f t="shared" si="25"/>
        <v>0</v>
      </c>
      <c r="BV63" s="10">
        <f t="shared" si="25"/>
        <v>0</v>
      </c>
      <c r="BW63" s="10">
        <f t="shared" si="26"/>
        <v>0</v>
      </c>
      <c r="BX63" s="10">
        <f t="shared" si="26"/>
        <v>0</v>
      </c>
      <c r="BY63" s="10">
        <f t="shared" si="26"/>
        <v>0</v>
      </c>
      <c r="BZ63" s="10">
        <f t="shared" si="26"/>
        <v>0</v>
      </c>
    </row>
    <row r="64" spans="1:78">
      <c r="A64">
        <f>Grades!A64</f>
        <v>0</v>
      </c>
      <c r="B64">
        <f>Grades!B64</f>
        <v>0</v>
      </c>
      <c r="C64">
        <f>Grades!C64</f>
        <v>0</v>
      </c>
      <c r="D64" s="9">
        <f t="shared" si="11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12"/>
        <v>0</v>
      </c>
      <c r="AC64" s="10">
        <f t="shared" si="13"/>
        <v>0</v>
      </c>
      <c r="AD64" s="10">
        <f t="shared" si="14"/>
        <v>0</v>
      </c>
      <c r="AE64" s="10">
        <f t="shared" si="15"/>
        <v>0</v>
      </c>
      <c r="AF64" s="10">
        <f t="shared" si="16"/>
        <v>0</v>
      </c>
      <c r="AG64" s="10">
        <f t="shared" si="17"/>
        <v>0</v>
      </c>
      <c r="AH64" s="10">
        <f t="shared" si="18"/>
        <v>0</v>
      </c>
      <c r="AI64" s="10">
        <f t="shared" si="19"/>
        <v>0</v>
      </c>
      <c r="AJ64" s="10">
        <f t="shared" si="20"/>
        <v>0</v>
      </c>
      <c r="AK64" s="10">
        <f t="shared" si="21"/>
        <v>0</v>
      </c>
      <c r="AL64" s="10">
        <f t="shared" si="22"/>
        <v>0</v>
      </c>
      <c r="AM64" s="10">
        <f t="shared" si="23"/>
        <v>0</v>
      </c>
      <c r="BC64" s="10">
        <f t="shared" si="24"/>
        <v>0</v>
      </c>
      <c r="BD64" s="10">
        <f t="shared" si="24"/>
        <v>0</v>
      </c>
      <c r="BE64" s="10">
        <f t="shared" si="32"/>
        <v>0</v>
      </c>
      <c r="BF64" s="10">
        <f t="shared" si="32"/>
        <v>0</v>
      </c>
      <c r="BG64" s="10">
        <f t="shared" si="32"/>
        <v>0</v>
      </c>
      <c r="BH64" s="10">
        <f t="shared" si="32"/>
        <v>0</v>
      </c>
      <c r="BI64" s="10">
        <f t="shared" si="32"/>
        <v>0</v>
      </c>
      <c r="BJ64" s="10">
        <f t="shared" si="32"/>
        <v>0</v>
      </c>
      <c r="BK64" s="10">
        <f t="shared" si="32"/>
        <v>0</v>
      </c>
      <c r="BL64" s="10">
        <f t="shared" si="32"/>
        <v>0</v>
      </c>
      <c r="BM64" s="10">
        <f t="shared" si="32"/>
        <v>0</v>
      </c>
      <c r="BN64" s="10">
        <f t="shared" si="32"/>
        <v>0</v>
      </c>
      <c r="BO64" s="10">
        <f t="shared" si="32"/>
        <v>0</v>
      </c>
      <c r="BP64" s="10">
        <f t="shared" si="32"/>
        <v>0</v>
      </c>
      <c r="BQ64" s="10">
        <f t="shared" si="32"/>
        <v>0</v>
      </c>
      <c r="BR64" s="10">
        <f t="shared" si="32"/>
        <v>0</v>
      </c>
      <c r="BS64" s="10">
        <f t="shared" si="25"/>
        <v>0</v>
      </c>
      <c r="BT64" s="10">
        <f t="shared" si="25"/>
        <v>0</v>
      </c>
      <c r="BU64" s="10">
        <f t="shared" si="25"/>
        <v>0</v>
      </c>
      <c r="BV64" s="10">
        <f t="shared" si="25"/>
        <v>0</v>
      </c>
      <c r="BW64" s="10">
        <f t="shared" si="26"/>
        <v>0</v>
      </c>
      <c r="BX64" s="10">
        <f t="shared" si="26"/>
        <v>0</v>
      </c>
      <c r="BY64" s="10">
        <f t="shared" si="26"/>
        <v>0</v>
      </c>
      <c r="BZ64" s="10">
        <f t="shared" si="26"/>
        <v>0</v>
      </c>
    </row>
    <row r="65" spans="1:78">
      <c r="A65">
        <f>Grades!A65</f>
        <v>0</v>
      </c>
      <c r="B65">
        <f>Grades!B65</f>
        <v>0</v>
      </c>
      <c r="C65">
        <f>Grades!C65</f>
        <v>0</v>
      </c>
      <c r="D65" s="9">
        <f t="shared" si="11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12"/>
        <v>0</v>
      </c>
      <c r="AC65" s="10">
        <f t="shared" si="13"/>
        <v>0</v>
      </c>
      <c r="AD65" s="10">
        <f t="shared" si="14"/>
        <v>0</v>
      </c>
      <c r="AE65" s="10">
        <f t="shared" si="15"/>
        <v>0</v>
      </c>
      <c r="AF65" s="10">
        <f t="shared" si="16"/>
        <v>0</v>
      </c>
      <c r="AG65" s="10">
        <f t="shared" si="17"/>
        <v>0</v>
      </c>
      <c r="AH65" s="10">
        <f t="shared" si="18"/>
        <v>0</v>
      </c>
      <c r="AI65" s="10">
        <f t="shared" si="19"/>
        <v>0</v>
      </c>
      <c r="AJ65" s="10">
        <f t="shared" si="20"/>
        <v>0</v>
      </c>
      <c r="AK65" s="10">
        <f t="shared" si="21"/>
        <v>0</v>
      </c>
      <c r="AL65" s="10">
        <f t="shared" si="22"/>
        <v>0</v>
      </c>
      <c r="AM65" s="10">
        <f t="shared" si="23"/>
        <v>0</v>
      </c>
      <c r="BC65" s="10">
        <f t="shared" si="24"/>
        <v>0</v>
      </c>
      <c r="BD65" s="10">
        <f t="shared" si="24"/>
        <v>0</v>
      </c>
      <c r="BE65" s="10">
        <f t="shared" si="32"/>
        <v>0</v>
      </c>
      <c r="BF65" s="10">
        <f t="shared" si="32"/>
        <v>0</v>
      </c>
      <c r="BG65" s="10">
        <f t="shared" si="32"/>
        <v>0</v>
      </c>
      <c r="BH65" s="10">
        <f t="shared" si="32"/>
        <v>0</v>
      </c>
      <c r="BI65" s="10">
        <f t="shared" si="32"/>
        <v>0</v>
      </c>
      <c r="BJ65" s="10">
        <f t="shared" si="32"/>
        <v>0</v>
      </c>
      <c r="BK65" s="10">
        <f t="shared" si="32"/>
        <v>0</v>
      </c>
      <c r="BL65" s="10">
        <f t="shared" si="32"/>
        <v>0</v>
      </c>
      <c r="BM65" s="10">
        <f t="shared" si="32"/>
        <v>0</v>
      </c>
      <c r="BN65" s="10">
        <f t="shared" si="32"/>
        <v>0</v>
      </c>
      <c r="BO65" s="10">
        <f t="shared" si="32"/>
        <v>0</v>
      </c>
      <c r="BP65" s="10">
        <f t="shared" si="32"/>
        <v>0</v>
      </c>
      <c r="BQ65" s="10">
        <f t="shared" si="32"/>
        <v>0</v>
      </c>
      <c r="BR65" s="10">
        <f t="shared" si="32"/>
        <v>0</v>
      </c>
      <c r="BS65" s="10">
        <f t="shared" si="25"/>
        <v>0</v>
      </c>
      <c r="BT65" s="10">
        <f t="shared" si="25"/>
        <v>0</v>
      </c>
      <c r="BU65" s="10">
        <f t="shared" si="25"/>
        <v>0</v>
      </c>
      <c r="BV65" s="10">
        <f t="shared" si="25"/>
        <v>0</v>
      </c>
      <c r="BW65" s="10">
        <f t="shared" si="26"/>
        <v>0</v>
      </c>
      <c r="BX65" s="10">
        <f t="shared" si="26"/>
        <v>0</v>
      </c>
      <c r="BY65" s="10">
        <f t="shared" si="26"/>
        <v>0</v>
      </c>
      <c r="BZ65" s="10">
        <f t="shared" si="26"/>
        <v>0</v>
      </c>
    </row>
    <row r="66" spans="1:78">
      <c r="A66">
        <f>Grades!A66</f>
        <v>0</v>
      </c>
      <c r="B66">
        <f>Grades!B66</f>
        <v>0</v>
      </c>
      <c r="C66">
        <f>Grades!C66</f>
        <v>0</v>
      </c>
      <c r="D66" s="9">
        <f t="shared" si="11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12"/>
        <v>0</v>
      </c>
      <c r="AC66" s="10">
        <f t="shared" si="13"/>
        <v>0</v>
      </c>
      <c r="AD66" s="10">
        <f t="shared" si="14"/>
        <v>0</v>
      </c>
      <c r="AE66" s="10">
        <f t="shared" si="15"/>
        <v>0</v>
      </c>
      <c r="AF66" s="10">
        <f t="shared" si="16"/>
        <v>0</v>
      </c>
      <c r="AG66" s="10">
        <f t="shared" si="17"/>
        <v>0</v>
      </c>
      <c r="AH66" s="10">
        <f t="shared" si="18"/>
        <v>0</v>
      </c>
      <c r="AI66" s="10">
        <f t="shared" si="19"/>
        <v>0</v>
      </c>
      <c r="AJ66" s="10">
        <f t="shared" si="20"/>
        <v>0</v>
      </c>
      <c r="AK66" s="10">
        <f t="shared" si="21"/>
        <v>0</v>
      </c>
      <c r="AL66" s="10">
        <f t="shared" si="22"/>
        <v>0</v>
      </c>
      <c r="AM66" s="10">
        <f t="shared" si="23"/>
        <v>0</v>
      </c>
      <c r="BC66" s="10">
        <f t="shared" si="24"/>
        <v>0</v>
      </c>
      <c r="BD66" s="10">
        <f t="shared" si="24"/>
        <v>0</v>
      </c>
      <c r="BE66" s="10">
        <f t="shared" si="32"/>
        <v>0</v>
      </c>
      <c r="BF66" s="10">
        <f t="shared" si="32"/>
        <v>0</v>
      </c>
      <c r="BG66" s="10">
        <f t="shared" si="32"/>
        <v>0</v>
      </c>
      <c r="BH66" s="10">
        <f t="shared" si="32"/>
        <v>0</v>
      </c>
      <c r="BI66" s="10">
        <f t="shared" si="32"/>
        <v>0</v>
      </c>
      <c r="BJ66" s="10">
        <f t="shared" si="32"/>
        <v>0</v>
      </c>
      <c r="BK66" s="10">
        <f t="shared" si="32"/>
        <v>0</v>
      </c>
      <c r="BL66" s="10">
        <f t="shared" si="32"/>
        <v>0</v>
      </c>
      <c r="BM66" s="10">
        <f t="shared" si="32"/>
        <v>0</v>
      </c>
      <c r="BN66" s="10">
        <f t="shared" si="32"/>
        <v>0</v>
      </c>
      <c r="BO66" s="10">
        <f t="shared" si="32"/>
        <v>0</v>
      </c>
      <c r="BP66" s="10">
        <f t="shared" si="32"/>
        <v>0</v>
      </c>
      <c r="BQ66" s="10">
        <f t="shared" si="32"/>
        <v>0</v>
      </c>
      <c r="BR66" s="10">
        <f t="shared" si="32"/>
        <v>0</v>
      </c>
      <c r="BS66" s="10">
        <f t="shared" si="25"/>
        <v>0</v>
      </c>
      <c r="BT66" s="10">
        <f t="shared" si="25"/>
        <v>0</v>
      </c>
      <c r="BU66" s="10">
        <f t="shared" si="25"/>
        <v>0</v>
      </c>
      <c r="BV66" s="10">
        <f t="shared" si="25"/>
        <v>0</v>
      </c>
      <c r="BW66" s="10">
        <f t="shared" si="26"/>
        <v>0</v>
      </c>
      <c r="BX66" s="10">
        <f t="shared" si="26"/>
        <v>0</v>
      </c>
      <c r="BY66" s="10">
        <f t="shared" si="26"/>
        <v>0</v>
      </c>
      <c r="BZ66" s="10">
        <f t="shared" si="26"/>
        <v>0</v>
      </c>
    </row>
    <row r="67" spans="1:78">
      <c r="A67">
        <f>Grades!A67</f>
        <v>0</v>
      </c>
      <c r="B67">
        <f>Grades!B67</f>
        <v>0</v>
      </c>
      <c r="C67">
        <f>Grades!C67</f>
        <v>0</v>
      </c>
      <c r="D67" s="9">
        <f t="shared" si="11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12"/>
        <v>0</v>
      </c>
      <c r="AC67" s="10">
        <f t="shared" si="13"/>
        <v>0</v>
      </c>
      <c r="AD67" s="10">
        <f t="shared" si="14"/>
        <v>0</v>
      </c>
      <c r="AE67" s="10">
        <f t="shared" si="15"/>
        <v>0</v>
      </c>
      <c r="AF67" s="10">
        <f t="shared" si="16"/>
        <v>0</v>
      </c>
      <c r="AG67" s="10">
        <f t="shared" si="17"/>
        <v>0</v>
      </c>
      <c r="AH67" s="10">
        <f t="shared" si="18"/>
        <v>0</v>
      </c>
      <c r="AI67" s="10">
        <f t="shared" si="19"/>
        <v>0</v>
      </c>
      <c r="AJ67" s="10">
        <f t="shared" si="20"/>
        <v>0</v>
      </c>
      <c r="AK67" s="10">
        <f t="shared" si="21"/>
        <v>0</v>
      </c>
      <c r="AL67" s="10">
        <f t="shared" si="22"/>
        <v>0</v>
      </c>
      <c r="AM67" s="10">
        <f t="shared" si="23"/>
        <v>0</v>
      </c>
      <c r="BC67" s="10">
        <f t="shared" si="24"/>
        <v>0</v>
      </c>
      <c r="BD67" s="10">
        <f t="shared" si="24"/>
        <v>0</v>
      </c>
      <c r="BE67" s="10">
        <f t="shared" si="32"/>
        <v>0</v>
      </c>
      <c r="BF67" s="10">
        <f t="shared" si="32"/>
        <v>0</v>
      </c>
      <c r="BG67" s="10">
        <f t="shared" si="32"/>
        <v>0</v>
      </c>
      <c r="BH67" s="10">
        <f t="shared" si="32"/>
        <v>0</v>
      </c>
      <c r="BI67" s="10">
        <f t="shared" si="32"/>
        <v>0</v>
      </c>
      <c r="BJ67" s="10">
        <f t="shared" si="32"/>
        <v>0</v>
      </c>
      <c r="BK67" s="10">
        <f t="shared" si="32"/>
        <v>0</v>
      </c>
      <c r="BL67" s="10">
        <f t="shared" si="32"/>
        <v>0</v>
      </c>
      <c r="BM67" s="10">
        <f t="shared" si="32"/>
        <v>0</v>
      </c>
      <c r="BN67" s="10">
        <f t="shared" si="32"/>
        <v>0</v>
      </c>
      <c r="BO67" s="10">
        <f t="shared" si="32"/>
        <v>0</v>
      </c>
      <c r="BP67" s="10">
        <f t="shared" si="32"/>
        <v>0</v>
      </c>
      <c r="BQ67" s="10">
        <f t="shared" si="32"/>
        <v>0</v>
      </c>
      <c r="BR67" s="10">
        <f t="shared" si="32"/>
        <v>0</v>
      </c>
      <c r="BS67" s="10">
        <f t="shared" si="25"/>
        <v>0</v>
      </c>
      <c r="BT67" s="10">
        <f t="shared" si="25"/>
        <v>0</v>
      </c>
      <c r="BU67" s="10">
        <f t="shared" si="25"/>
        <v>0</v>
      </c>
      <c r="BV67" s="10">
        <f t="shared" si="25"/>
        <v>0</v>
      </c>
      <c r="BW67" s="10">
        <f t="shared" si="26"/>
        <v>0</v>
      </c>
      <c r="BX67" s="10">
        <f t="shared" si="26"/>
        <v>0</v>
      </c>
      <c r="BY67" s="10">
        <f t="shared" si="26"/>
        <v>0</v>
      </c>
      <c r="BZ67" s="10">
        <f t="shared" si="26"/>
        <v>0</v>
      </c>
    </row>
    <row r="68" spans="1:78">
      <c r="A68">
        <f>Grades!A68</f>
        <v>0</v>
      </c>
      <c r="B68">
        <f>Grades!B68</f>
        <v>0</v>
      </c>
      <c r="C68">
        <f>Grades!C68</f>
        <v>0</v>
      </c>
      <c r="D68" s="9">
        <f t="shared" si="11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12"/>
        <v>0</v>
      </c>
      <c r="AC68" s="10">
        <f t="shared" si="13"/>
        <v>0</v>
      </c>
      <c r="AD68" s="10">
        <f t="shared" si="14"/>
        <v>0</v>
      </c>
      <c r="AE68" s="10">
        <f t="shared" si="15"/>
        <v>0</v>
      </c>
      <c r="AF68" s="10">
        <f t="shared" si="16"/>
        <v>0</v>
      </c>
      <c r="AG68" s="10">
        <f t="shared" si="17"/>
        <v>0</v>
      </c>
      <c r="AH68" s="10">
        <f t="shared" si="18"/>
        <v>0</v>
      </c>
      <c r="AI68" s="10">
        <f t="shared" si="19"/>
        <v>0</v>
      </c>
      <c r="AJ68" s="10">
        <f t="shared" si="20"/>
        <v>0</v>
      </c>
      <c r="AK68" s="10">
        <f t="shared" si="21"/>
        <v>0</v>
      </c>
      <c r="AL68" s="10">
        <f t="shared" si="22"/>
        <v>0</v>
      </c>
      <c r="AM68" s="10">
        <f t="shared" si="23"/>
        <v>0</v>
      </c>
      <c r="BC68" s="10">
        <f t="shared" si="24"/>
        <v>0</v>
      </c>
      <c r="BD68" s="10">
        <f t="shared" si="24"/>
        <v>0</v>
      </c>
      <c r="BE68" s="10">
        <f t="shared" si="32"/>
        <v>0</v>
      </c>
      <c r="BF68" s="10">
        <f t="shared" si="32"/>
        <v>0</v>
      </c>
      <c r="BG68" s="10">
        <f t="shared" si="32"/>
        <v>0</v>
      </c>
      <c r="BH68" s="10">
        <f t="shared" si="32"/>
        <v>0</v>
      </c>
      <c r="BI68" s="10">
        <f t="shared" si="32"/>
        <v>0</v>
      </c>
      <c r="BJ68" s="10">
        <f t="shared" si="32"/>
        <v>0</v>
      </c>
      <c r="BK68" s="10">
        <f t="shared" si="32"/>
        <v>0</v>
      </c>
      <c r="BL68" s="10">
        <f t="shared" si="32"/>
        <v>0</v>
      </c>
      <c r="BM68" s="10">
        <f t="shared" si="32"/>
        <v>0</v>
      </c>
      <c r="BN68" s="10">
        <f t="shared" si="32"/>
        <v>0</v>
      </c>
      <c r="BO68" s="10">
        <f t="shared" si="32"/>
        <v>0</v>
      </c>
      <c r="BP68" s="10">
        <f t="shared" si="32"/>
        <v>0</v>
      </c>
      <c r="BQ68" s="10">
        <f t="shared" si="32"/>
        <v>0</v>
      </c>
      <c r="BR68" s="10">
        <f t="shared" si="32"/>
        <v>0</v>
      </c>
      <c r="BS68" s="10">
        <f t="shared" si="25"/>
        <v>0</v>
      </c>
      <c r="BT68" s="10">
        <f t="shared" si="25"/>
        <v>0</v>
      </c>
      <c r="BU68" s="10">
        <f t="shared" si="25"/>
        <v>0</v>
      </c>
      <c r="BV68" s="10">
        <f t="shared" si="25"/>
        <v>0</v>
      </c>
      <c r="BW68" s="10">
        <f t="shared" si="26"/>
        <v>0</v>
      </c>
      <c r="BX68" s="10">
        <f t="shared" si="26"/>
        <v>0</v>
      </c>
      <c r="BY68" s="10">
        <f t="shared" si="26"/>
        <v>0</v>
      </c>
      <c r="BZ68" s="10">
        <f t="shared" si="26"/>
        <v>0</v>
      </c>
    </row>
    <row r="69" spans="1:78">
      <c r="A69">
        <f>Grades!A69</f>
        <v>0</v>
      </c>
      <c r="B69">
        <f>Grades!B69</f>
        <v>0</v>
      </c>
      <c r="C69">
        <f>Grades!C69</f>
        <v>0</v>
      </c>
      <c r="D69" s="9">
        <f t="shared" si="11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12"/>
        <v>0</v>
      </c>
      <c r="AC69" s="10">
        <f t="shared" si="13"/>
        <v>0</v>
      </c>
      <c r="AD69" s="10">
        <f t="shared" si="14"/>
        <v>0</v>
      </c>
      <c r="AE69" s="10">
        <f t="shared" si="15"/>
        <v>0</v>
      </c>
      <c r="AF69" s="10">
        <f t="shared" si="16"/>
        <v>0</v>
      </c>
      <c r="AG69" s="10">
        <f t="shared" si="17"/>
        <v>0</v>
      </c>
      <c r="AH69" s="10">
        <f t="shared" si="18"/>
        <v>0</v>
      </c>
      <c r="AI69" s="10">
        <f t="shared" si="19"/>
        <v>0</v>
      </c>
      <c r="AJ69" s="10">
        <f t="shared" si="20"/>
        <v>0</v>
      </c>
      <c r="AK69" s="10">
        <f t="shared" si="21"/>
        <v>0</v>
      </c>
      <c r="AL69" s="10">
        <f t="shared" si="22"/>
        <v>0</v>
      </c>
      <c r="AM69" s="10">
        <f t="shared" si="23"/>
        <v>0</v>
      </c>
      <c r="BC69" s="10">
        <f t="shared" si="24"/>
        <v>0</v>
      </c>
      <c r="BD69" s="10">
        <f t="shared" si="24"/>
        <v>0</v>
      </c>
      <c r="BE69" s="10">
        <f t="shared" ref="BE69:BR75" si="33">IF(BE$7&gt;0,SUMIF($E$8:$Z$8,BE$6,$E69:$Z69)/BE$7,0)</f>
        <v>0</v>
      </c>
      <c r="BF69" s="10">
        <f t="shared" si="33"/>
        <v>0</v>
      </c>
      <c r="BG69" s="10">
        <f t="shared" si="33"/>
        <v>0</v>
      </c>
      <c r="BH69" s="10">
        <f t="shared" si="33"/>
        <v>0</v>
      </c>
      <c r="BI69" s="10">
        <f t="shared" si="33"/>
        <v>0</v>
      </c>
      <c r="BJ69" s="10">
        <f t="shared" si="33"/>
        <v>0</v>
      </c>
      <c r="BK69" s="10">
        <f t="shared" si="33"/>
        <v>0</v>
      </c>
      <c r="BL69" s="10">
        <f t="shared" si="33"/>
        <v>0</v>
      </c>
      <c r="BM69" s="10">
        <f t="shared" si="33"/>
        <v>0</v>
      </c>
      <c r="BN69" s="10">
        <f t="shared" si="33"/>
        <v>0</v>
      </c>
      <c r="BO69" s="10">
        <f t="shared" si="33"/>
        <v>0</v>
      </c>
      <c r="BP69" s="10">
        <f t="shared" si="33"/>
        <v>0</v>
      </c>
      <c r="BQ69" s="10">
        <f t="shared" si="33"/>
        <v>0</v>
      </c>
      <c r="BR69" s="10">
        <f t="shared" si="33"/>
        <v>0</v>
      </c>
      <c r="BS69" s="10">
        <f t="shared" si="25"/>
        <v>0</v>
      </c>
      <c r="BT69" s="10">
        <f t="shared" si="25"/>
        <v>0</v>
      </c>
      <c r="BU69" s="10">
        <f t="shared" si="25"/>
        <v>0</v>
      </c>
      <c r="BV69" s="10">
        <f t="shared" si="25"/>
        <v>0</v>
      </c>
      <c r="BW69" s="10">
        <f t="shared" si="26"/>
        <v>0</v>
      </c>
      <c r="BX69" s="10">
        <f t="shared" si="26"/>
        <v>0</v>
      </c>
      <c r="BY69" s="10">
        <f t="shared" si="26"/>
        <v>0</v>
      </c>
      <c r="BZ69" s="10">
        <f t="shared" si="26"/>
        <v>0</v>
      </c>
    </row>
    <row r="70" spans="1:78">
      <c r="A70">
        <f>Grades!A70</f>
        <v>0</v>
      </c>
      <c r="B70">
        <f>Grades!B70</f>
        <v>0</v>
      </c>
      <c r="C70">
        <f>Grades!C70</f>
        <v>0</v>
      </c>
      <c r="D70" s="9">
        <f t="shared" si="11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12"/>
        <v>0</v>
      </c>
      <c r="AC70" s="10">
        <f t="shared" si="13"/>
        <v>0</v>
      </c>
      <c r="AD70" s="10">
        <f t="shared" si="14"/>
        <v>0</v>
      </c>
      <c r="AE70" s="10">
        <f t="shared" si="15"/>
        <v>0</v>
      </c>
      <c r="AF70" s="10">
        <f t="shared" si="16"/>
        <v>0</v>
      </c>
      <c r="AG70" s="10">
        <f t="shared" si="17"/>
        <v>0</v>
      </c>
      <c r="AH70" s="10">
        <f t="shared" si="18"/>
        <v>0</v>
      </c>
      <c r="AI70" s="10">
        <f t="shared" si="19"/>
        <v>0</v>
      </c>
      <c r="AJ70" s="10">
        <f t="shared" si="20"/>
        <v>0</v>
      </c>
      <c r="AK70" s="10">
        <f t="shared" si="21"/>
        <v>0</v>
      </c>
      <c r="AL70" s="10">
        <f t="shared" si="22"/>
        <v>0</v>
      </c>
      <c r="AM70" s="10">
        <f t="shared" si="23"/>
        <v>0</v>
      </c>
      <c r="BC70" s="10">
        <f t="shared" si="24"/>
        <v>0</v>
      </c>
      <c r="BD70" s="10">
        <f t="shared" si="24"/>
        <v>0</v>
      </c>
      <c r="BE70" s="10">
        <f t="shared" si="33"/>
        <v>0</v>
      </c>
      <c r="BF70" s="10">
        <f t="shared" si="33"/>
        <v>0</v>
      </c>
      <c r="BG70" s="10">
        <f t="shared" si="33"/>
        <v>0</v>
      </c>
      <c r="BH70" s="10">
        <f t="shared" si="33"/>
        <v>0</v>
      </c>
      <c r="BI70" s="10">
        <f t="shared" si="33"/>
        <v>0</v>
      </c>
      <c r="BJ70" s="10">
        <f t="shared" si="33"/>
        <v>0</v>
      </c>
      <c r="BK70" s="10">
        <f t="shared" si="33"/>
        <v>0</v>
      </c>
      <c r="BL70" s="10">
        <f t="shared" si="33"/>
        <v>0</v>
      </c>
      <c r="BM70" s="10">
        <f t="shared" si="33"/>
        <v>0</v>
      </c>
      <c r="BN70" s="10">
        <f t="shared" si="33"/>
        <v>0</v>
      </c>
      <c r="BO70" s="10">
        <f t="shared" si="33"/>
        <v>0</v>
      </c>
      <c r="BP70" s="10">
        <f t="shared" si="33"/>
        <v>0</v>
      </c>
      <c r="BQ70" s="10">
        <f t="shared" si="33"/>
        <v>0</v>
      </c>
      <c r="BR70" s="10">
        <f t="shared" si="33"/>
        <v>0</v>
      </c>
      <c r="BS70" s="10">
        <f t="shared" si="25"/>
        <v>0</v>
      </c>
      <c r="BT70" s="10">
        <f t="shared" si="25"/>
        <v>0</v>
      </c>
      <c r="BU70" s="10">
        <f t="shared" si="25"/>
        <v>0</v>
      </c>
      <c r="BV70" s="10">
        <f t="shared" si="25"/>
        <v>0</v>
      </c>
      <c r="BW70" s="10">
        <f t="shared" si="26"/>
        <v>0</v>
      </c>
      <c r="BX70" s="10">
        <f t="shared" si="26"/>
        <v>0</v>
      </c>
      <c r="BY70" s="10">
        <f t="shared" si="26"/>
        <v>0</v>
      </c>
      <c r="BZ70" s="10">
        <f t="shared" si="26"/>
        <v>0</v>
      </c>
    </row>
    <row r="71" spans="1:78">
      <c r="A71">
        <f>Grades!A71</f>
        <v>0</v>
      </c>
      <c r="B71">
        <f>Grades!B71</f>
        <v>0</v>
      </c>
      <c r="C71">
        <f>Grades!C71</f>
        <v>0</v>
      </c>
      <c r="D71" s="9">
        <f t="shared" si="11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12"/>
        <v>0</v>
      </c>
      <c r="AC71" s="10">
        <f t="shared" si="13"/>
        <v>0</v>
      </c>
      <c r="AD71" s="10">
        <f t="shared" si="14"/>
        <v>0</v>
      </c>
      <c r="AE71" s="10">
        <f t="shared" si="15"/>
        <v>0</v>
      </c>
      <c r="AF71" s="10">
        <f t="shared" si="16"/>
        <v>0</v>
      </c>
      <c r="AG71" s="10">
        <f t="shared" si="17"/>
        <v>0</v>
      </c>
      <c r="AH71" s="10">
        <f t="shared" si="18"/>
        <v>0</v>
      </c>
      <c r="AI71" s="10">
        <f t="shared" si="19"/>
        <v>0</v>
      </c>
      <c r="AJ71" s="10">
        <f t="shared" si="20"/>
        <v>0</v>
      </c>
      <c r="AK71" s="10">
        <f t="shared" si="21"/>
        <v>0</v>
      </c>
      <c r="AL71" s="10">
        <f t="shared" si="22"/>
        <v>0</v>
      </c>
      <c r="AM71" s="10">
        <f t="shared" si="23"/>
        <v>0</v>
      </c>
      <c r="BC71" s="10">
        <f t="shared" si="24"/>
        <v>0</v>
      </c>
      <c r="BD71" s="10">
        <f t="shared" si="24"/>
        <v>0</v>
      </c>
      <c r="BE71" s="10">
        <f t="shared" si="33"/>
        <v>0</v>
      </c>
      <c r="BF71" s="10">
        <f t="shared" si="33"/>
        <v>0</v>
      </c>
      <c r="BG71" s="10">
        <f t="shared" si="33"/>
        <v>0</v>
      </c>
      <c r="BH71" s="10">
        <f t="shared" si="33"/>
        <v>0</v>
      </c>
      <c r="BI71" s="10">
        <f t="shared" si="33"/>
        <v>0</v>
      </c>
      <c r="BJ71" s="10">
        <f t="shared" si="33"/>
        <v>0</v>
      </c>
      <c r="BK71" s="10">
        <f t="shared" si="33"/>
        <v>0</v>
      </c>
      <c r="BL71" s="10">
        <f t="shared" si="33"/>
        <v>0</v>
      </c>
      <c r="BM71" s="10">
        <f t="shared" si="33"/>
        <v>0</v>
      </c>
      <c r="BN71" s="10">
        <f t="shared" si="33"/>
        <v>0</v>
      </c>
      <c r="BO71" s="10">
        <f t="shared" si="33"/>
        <v>0</v>
      </c>
      <c r="BP71" s="10">
        <f t="shared" si="33"/>
        <v>0</v>
      </c>
      <c r="BQ71" s="10">
        <f t="shared" si="33"/>
        <v>0</v>
      </c>
      <c r="BR71" s="10">
        <f t="shared" si="33"/>
        <v>0</v>
      </c>
      <c r="BS71" s="10">
        <f t="shared" si="25"/>
        <v>0</v>
      </c>
      <c r="BT71" s="10">
        <f t="shared" si="25"/>
        <v>0</v>
      </c>
      <c r="BU71" s="10">
        <f t="shared" si="25"/>
        <v>0</v>
      </c>
      <c r="BV71" s="10">
        <f t="shared" si="25"/>
        <v>0</v>
      </c>
      <c r="BW71" s="10">
        <f t="shared" si="26"/>
        <v>0</v>
      </c>
      <c r="BX71" s="10">
        <f t="shared" si="26"/>
        <v>0</v>
      </c>
      <c r="BY71" s="10">
        <f t="shared" si="26"/>
        <v>0</v>
      </c>
      <c r="BZ71" s="10">
        <f t="shared" si="26"/>
        <v>0</v>
      </c>
    </row>
    <row r="72" spans="1:78">
      <c r="A72">
        <f>Grades!A72</f>
        <v>0</v>
      </c>
      <c r="B72">
        <f>Grades!B72</f>
        <v>0</v>
      </c>
      <c r="C72">
        <f>Grades!C72</f>
        <v>0</v>
      </c>
      <c r="D72" s="9">
        <f t="shared" si="11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12"/>
        <v>0</v>
      </c>
      <c r="AC72" s="10">
        <f t="shared" si="13"/>
        <v>0</v>
      </c>
      <c r="AD72" s="10">
        <f t="shared" si="14"/>
        <v>0</v>
      </c>
      <c r="AE72" s="10">
        <f t="shared" si="15"/>
        <v>0</v>
      </c>
      <c r="AF72" s="10">
        <f t="shared" si="16"/>
        <v>0</v>
      </c>
      <c r="AG72" s="10">
        <f t="shared" si="17"/>
        <v>0</v>
      </c>
      <c r="AH72" s="10">
        <f t="shared" si="18"/>
        <v>0</v>
      </c>
      <c r="AI72" s="10">
        <f t="shared" si="19"/>
        <v>0</v>
      </c>
      <c r="AJ72" s="10">
        <f t="shared" si="20"/>
        <v>0</v>
      </c>
      <c r="AK72" s="10">
        <f t="shared" si="21"/>
        <v>0</v>
      </c>
      <c r="AL72" s="10">
        <f t="shared" si="22"/>
        <v>0</v>
      </c>
      <c r="AM72" s="10">
        <f t="shared" si="23"/>
        <v>0</v>
      </c>
      <c r="BC72" s="10">
        <f t="shared" si="24"/>
        <v>0</v>
      </c>
      <c r="BD72" s="10">
        <f t="shared" si="24"/>
        <v>0</v>
      </c>
      <c r="BE72" s="10">
        <f t="shared" si="33"/>
        <v>0</v>
      </c>
      <c r="BF72" s="10">
        <f t="shared" si="33"/>
        <v>0</v>
      </c>
      <c r="BG72" s="10">
        <f t="shared" si="33"/>
        <v>0</v>
      </c>
      <c r="BH72" s="10">
        <f t="shared" si="33"/>
        <v>0</v>
      </c>
      <c r="BI72" s="10">
        <f t="shared" si="33"/>
        <v>0</v>
      </c>
      <c r="BJ72" s="10">
        <f t="shared" si="33"/>
        <v>0</v>
      </c>
      <c r="BK72" s="10">
        <f t="shared" si="33"/>
        <v>0</v>
      </c>
      <c r="BL72" s="10">
        <f t="shared" si="33"/>
        <v>0</v>
      </c>
      <c r="BM72" s="10">
        <f t="shared" si="33"/>
        <v>0</v>
      </c>
      <c r="BN72" s="10">
        <f t="shared" si="33"/>
        <v>0</v>
      </c>
      <c r="BO72" s="10">
        <f t="shared" si="33"/>
        <v>0</v>
      </c>
      <c r="BP72" s="10">
        <f t="shared" si="33"/>
        <v>0</v>
      </c>
      <c r="BQ72" s="10">
        <f t="shared" si="33"/>
        <v>0</v>
      </c>
      <c r="BR72" s="10">
        <f t="shared" si="33"/>
        <v>0</v>
      </c>
      <c r="BS72" s="10">
        <f t="shared" si="25"/>
        <v>0</v>
      </c>
      <c r="BT72" s="10">
        <f t="shared" si="25"/>
        <v>0</v>
      </c>
      <c r="BU72" s="10">
        <f t="shared" si="25"/>
        <v>0</v>
      </c>
      <c r="BV72" s="10">
        <f t="shared" si="25"/>
        <v>0</v>
      </c>
      <c r="BW72" s="10">
        <f t="shared" si="26"/>
        <v>0</v>
      </c>
      <c r="BX72" s="10">
        <f t="shared" si="26"/>
        <v>0</v>
      </c>
      <c r="BY72" s="10">
        <f t="shared" si="26"/>
        <v>0</v>
      </c>
      <c r="BZ72" s="10">
        <f t="shared" si="26"/>
        <v>0</v>
      </c>
    </row>
    <row r="73" spans="1:78">
      <c r="A73">
        <f>Grades!A73</f>
        <v>0</v>
      </c>
      <c r="B73">
        <f>Grades!B73</f>
        <v>0</v>
      </c>
      <c r="C73">
        <f>Grades!C73</f>
        <v>0</v>
      </c>
      <c r="D73" s="9">
        <f t="shared" si="11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12"/>
        <v>0</v>
      </c>
      <c r="AC73" s="10">
        <f t="shared" si="13"/>
        <v>0</v>
      </c>
      <c r="AD73" s="10">
        <f t="shared" si="14"/>
        <v>0</v>
      </c>
      <c r="AE73" s="10">
        <f t="shared" si="15"/>
        <v>0</v>
      </c>
      <c r="AF73" s="10">
        <f t="shared" si="16"/>
        <v>0</v>
      </c>
      <c r="AG73" s="10">
        <f t="shared" si="17"/>
        <v>0</v>
      </c>
      <c r="AH73" s="10">
        <f t="shared" si="18"/>
        <v>0</v>
      </c>
      <c r="AI73" s="10">
        <f t="shared" si="19"/>
        <v>0</v>
      </c>
      <c r="AJ73" s="10">
        <f t="shared" si="20"/>
        <v>0</v>
      </c>
      <c r="AK73" s="10">
        <f t="shared" si="21"/>
        <v>0</v>
      </c>
      <c r="AL73" s="10">
        <f t="shared" si="22"/>
        <v>0</v>
      </c>
      <c r="AM73" s="10">
        <f t="shared" si="23"/>
        <v>0</v>
      </c>
      <c r="BC73" s="10">
        <f t="shared" si="24"/>
        <v>0</v>
      </c>
      <c r="BD73" s="10">
        <f t="shared" si="24"/>
        <v>0</v>
      </c>
      <c r="BE73" s="10">
        <f t="shared" si="33"/>
        <v>0</v>
      </c>
      <c r="BF73" s="10">
        <f t="shared" si="33"/>
        <v>0</v>
      </c>
      <c r="BG73" s="10">
        <f t="shared" si="33"/>
        <v>0</v>
      </c>
      <c r="BH73" s="10">
        <f t="shared" si="33"/>
        <v>0</v>
      </c>
      <c r="BI73" s="10">
        <f t="shared" si="33"/>
        <v>0</v>
      </c>
      <c r="BJ73" s="10">
        <f t="shared" si="33"/>
        <v>0</v>
      </c>
      <c r="BK73" s="10">
        <f t="shared" si="33"/>
        <v>0</v>
      </c>
      <c r="BL73" s="10">
        <f t="shared" si="33"/>
        <v>0</v>
      </c>
      <c r="BM73" s="10">
        <f t="shared" si="33"/>
        <v>0</v>
      </c>
      <c r="BN73" s="10">
        <f t="shared" si="33"/>
        <v>0</v>
      </c>
      <c r="BO73" s="10">
        <f t="shared" si="33"/>
        <v>0</v>
      </c>
      <c r="BP73" s="10">
        <f t="shared" si="33"/>
        <v>0</v>
      </c>
      <c r="BQ73" s="10">
        <f t="shared" si="33"/>
        <v>0</v>
      </c>
      <c r="BR73" s="10">
        <f t="shared" si="33"/>
        <v>0</v>
      </c>
      <c r="BS73" s="10">
        <f t="shared" si="25"/>
        <v>0</v>
      </c>
      <c r="BT73" s="10">
        <f t="shared" si="25"/>
        <v>0</v>
      </c>
      <c r="BU73" s="10">
        <f t="shared" si="25"/>
        <v>0</v>
      </c>
      <c r="BV73" s="10">
        <f t="shared" si="25"/>
        <v>0</v>
      </c>
      <c r="BW73" s="10">
        <f t="shared" si="26"/>
        <v>0</v>
      </c>
      <c r="BX73" s="10">
        <f t="shared" si="26"/>
        <v>0</v>
      </c>
      <c r="BY73" s="10">
        <f t="shared" si="26"/>
        <v>0</v>
      </c>
      <c r="BZ73" s="10">
        <f t="shared" si="26"/>
        <v>0</v>
      </c>
    </row>
    <row r="74" spans="1:78">
      <c r="A74">
        <f>Grades!A74</f>
        <v>0</v>
      </c>
      <c r="B74">
        <f>Grades!B74</f>
        <v>0</v>
      </c>
      <c r="C74">
        <f>Grades!C74</f>
        <v>0</v>
      </c>
      <c r="D74" s="9">
        <f t="shared" si="11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12"/>
        <v>0</v>
      </c>
      <c r="AC74" s="10">
        <f t="shared" si="13"/>
        <v>0</v>
      </c>
      <c r="AD74" s="10">
        <f t="shared" si="14"/>
        <v>0</v>
      </c>
      <c r="AE74" s="10">
        <f t="shared" si="15"/>
        <v>0</v>
      </c>
      <c r="AF74" s="10">
        <f t="shared" si="16"/>
        <v>0</v>
      </c>
      <c r="AG74" s="10">
        <f t="shared" si="17"/>
        <v>0</v>
      </c>
      <c r="AH74" s="10">
        <f t="shared" si="18"/>
        <v>0</v>
      </c>
      <c r="AI74" s="10">
        <f t="shared" si="19"/>
        <v>0</v>
      </c>
      <c r="AJ74" s="10">
        <f t="shared" si="20"/>
        <v>0</v>
      </c>
      <c r="AK74" s="10">
        <f t="shared" si="21"/>
        <v>0</v>
      </c>
      <c r="AL74" s="10">
        <f t="shared" si="22"/>
        <v>0</v>
      </c>
      <c r="AM74" s="10">
        <f t="shared" si="23"/>
        <v>0</v>
      </c>
      <c r="BC74" s="10">
        <f t="shared" si="24"/>
        <v>0</v>
      </c>
      <c r="BD74" s="10">
        <f t="shared" si="24"/>
        <v>0</v>
      </c>
      <c r="BE74" s="10">
        <f t="shared" si="33"/>
        <v>0</v>
      </c>
      <c r="BF74" s="10">
        <f t="shared" si="33"/>
        <v>0</v>
      </c>
      <c r="BG74" s="10">
        <f t="shared" si="33"/>
        <v>0</v>
      </c>
      <c r="BH74" s="10">
        <f t="shared" si="33"/>
        <v>0</v>
      </c>
      <c r="BI74" s="10">
        <f t="shared" si="33"/>
        <v>0</v>
      </c>
      <c r="BJ74" s="10">
        <f t="shared" si="33"/>
        <v>0</v>
      </c>
      <c r="BK74" s="10">
        <f t="shared" si="33"/>
        <v>0</v>
      </c>
      <c r="BL74" s="10">
        <f t="shared" si="33"/>
        <v>0</v>
      </c>
      <c r="BM74" s="10">
        <f t="shared" si="33"/>
        <v>0</v>
      </c>
      <c r="BN74" s="10">
        <f t="shared" si="33"/>
        <v>0</v>
      </c>
      <c r="BO74" s="10">
        <f t="shared" si="33"/>
        <v>0</v>
      </c>
      <c r="BP74" s="10">
        <f t="shared" si="33"/>
        <v>0</v>
      </c>
      <c r="BQ74" s="10">
        <f t="shared" si="33"/>
        <v>0</v>
      </c>
      <c r="BR74" s="10">
        <f t="shared" si="33"/>
        <v>0</v>
      </c>
      <c r="BS74" s="10">
        <f t="shared" si="25"/>
        <v>0</v>
      </c>
      <c r="BT74" s="10">
        <f t="shared" si="25"/>
        <v>0</v>
      </c>
      <c r="BU74" s="10">
        <f t="shared" si="25"/>
        <v>0</v>
      </c>
      <c r="BV74" s="10">
        <f t="shared" si="25"/>
        <v>0</v>
      </c>
      <c r="BW74" s="10">
        <f t="shared" si="26"/>
        <v>0</v>
      </c>
      <c r="BX74" s="10">
        <f t="shared" si="26"/>
        <v>0</v>
      </c>
      <c r="BY74" s="10">
        <f t="shared" si="26"/>
        <v>0</v>
      </c>
      <c r="BZ74" s="10">
        <f t="shared" si="26"/>
        <v>0</v>
      </c>
    </row>
    <row r="75" spans="1:78">
      <c r="A75">
        <f>Grades!A75</f>
        <v>0</v>
      </c>
      <c r="B75">
        <f>Grades!B75</f>
        <v>0</v>
      </c>
      <c r="C75">
        <f>Grades!C75</f>
        <v>0</v>
      </c>
      <c r="D75" s="9">
        <f t="shared" si="11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12"/>
        <v>0</v>
      </c>
      <c r="AC75" s="10">
        <f t="shared" si="13"/>
        <v>0</v>
      </c>
      <c r="AD75" s="10">
        <f t="shared" si="14"/>
        <v>0</v>
      </c>
      <c r="AE75" s="10">
        <f t="shared" si="15"/>
        <v>0</v>
      </c>
      <c r="AF75" s="10">
        <f t="shared" si="16"/>
        <v>0</v>
      </c>
      <c r="AG75" s="10">
        <f t="shared" si="17"/>
        <v>0</v>
      </c>
      <c r="AH75" s="10">
        <f t="shared" si="18"/>
        <v>0</v>
      </c>
      <c r="AI75" s="10">
        <f t="shared" si="19"/>
        <v>0</v>
      </c>
      <c r="AJ75" s="10">
        <f t="shared" si="20"/>
        <v>0</v>
      </c>
      <c r="AK75" s="10">
        <f t="shared" si="21"/>
        <v>0</v>
      </c>
      <c r="AL75" s="10">
        <f t="shared" si="22"/>
        <v>0</v>
      </c>
      <c r="AM75" s="10">
        <f t="shared" si="23"/>
        <v>0</v>
      </c>
      <c r="BC75" s="10">
        <f t="shared" si="24"/>
        <v>0</v>
      </c>
      <c r="BD75" s="10">
        <f t="shared" si="24"/>
        <v>0</v>
      </c>
      <c r="BE75" s="10">
        <f t="shared" si="33"/>
        <v>0</v>
      </c>
      <c r="BF75" s="10">
        <f t="shared" si="33"/>
        <v>0</v>
      </c>
      <c r="BG75" s="10">
        <f t="shared" si="33"/>
        <v>0</v>
      </c>
      <c r="BH75" s="10">
        <f t="shared" si="33"/>
        <v>0</v>
      </c>
      <c r="BI75" s="10">
        <f t="shared" si="33"/>
        <v>0</v>
      </c>
      <c r="BJ75" s="10">
        <f t="shared" si="33"/>
        <v>0</v>
      </c>
      <c r="BK75" s="10">
        <f t="shared" si="33"/>
        <v>0</v>
      </c>
      <c r="BL75" s="10">
        <f t="shared" si="33"/>
        <v>0</v>
      </c>
      <c r="BM75" s="10">
        <f t="shared" si="33"/>
        <v>0</v>
      </c>
      <c r="BN75" s="10">
        <f t="shared" si="33"/>
        <v>0</v>
      </c>
      <c r="BO75" s="10">
        <f t="shared" si="33"/>
        <v>0</v>
      </c>
      <c r="BP75" s="10">
        <f t="shared" si="33"/>
        <v>0</v>
      </c>
      <c r="BQ75" s="10">
        <f t="shared" si="33"/>
        <v>0</v>
      </c>
      <c r="BR75" s="10">
        <f t="shared" si="33"/>
        <v>0</v>
      </c>
      <c r="BS75" s="10">
        <f t="shared" si="25"/>
        <v>0</v>
      </c>
      <c r="BT75" s="10">
        <f t="shared" si="25"/>
        <v>0</v>
      </c>
      <c r="BU75" s="10">
        <f t="shared" si="25"/>
        <v>0</v>
      </c>
      <c r="BV75" s="10">
        <f t="shared" ref="BV75:BY138" si="34">IF(BV$7&gt;0,SUMIF($E$8:$Z$8,BV$6,$E75:$Z75)/BV$7,0)</f>
        <v>0</v>
      </c>
      <c r="BW75" s="10">
        <f t="shared" si="26"/>
        <v>0</v>
      </c>
      <c r="BX75" s="10">
        <f t="shared" si="26"/>
        <v>0</v>
      </c>
      <c r="BY75" s="10">
        <f t="shared" si="26"/>
        <v>0</v>
      </c>
      <c r="BZ75" s="10">
        <f t="shared" ref="BZ75:BZ138" si="35">IF(BZ$7&gt;0,SUMIF($E$8:$Z$8,BZ$6,$E75:$Z75)/BZ$7,0)</f>
        <v>0</v>
      </c>
    </row>
    <row r="76" spans="1:78">
      <c r="A76">
        <f>Grades!A76</f>
        <v>0</v>
      </c>
      <c r="B76">
        <f>Grades!B76</f>
        <v>0</v>
      </c>
      <c r="C76">
        <f>Grades!C76</f>
        <v>0</v>
      </c>
      <c r="D76" s="9">
        <f t="shared" ref="D76:D139" si="36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7">IF(AB$7&gt;0,SUMIF($E$9:$Z$9,"3.1.1 ",$E76:$Z76)/AB$7,0)</f>
        <v>0</v>
      </c>
      <c r="AC76" s="10">
        <f t="shared" ref="AC76:AC139" si="38">IF(AC$7&gt;0,SUMIF($E$9:$Z$9,"3.1.2 ",$E76:$Z76)/AC$7,0)</f>
        <v>0</v>
      </c>
      <c r="AD76" s="10">
        <f t="shared" ref="AD76:AD139" si="39">IF(AD$7&gt;0,SUMIF($E$9:$Z$9,"3.1.3 ",$E76:$Z76)/AD$7,0)</f>
        <v>0</v>
      </c>
      <c r="AE76" s="10">
        <f t="shared" ref="AE76:AE139" si="40">IF(AE$7&gt;0,SUMIF($E$9:$Z$9,"3.1.4 ",$E76:$Z76)/AE$7,0)</f>
        <v>0</v>
      </c>
      <c r="AF76" s="10">
        <f t="shared" ref="AF76:AF139" si="41">IF(AF$7&gt;0,SUMIF($E$9:$Z$9,"3.1.5 ",$E76:$Z76)/AF$7,0)</f>
        <v>0</v>
      </c>
      <c r="AG76" s="10">
        <f t="shared" ref="AG76:AG139" si="42">IF(AG$7&gt;0,SUMIF($E$9:$Z$9,"3.1.6 ",$E76:$Z76)/AG$7,0)</f>
        <v>0</v>
      </c>
      <c r="AH76" s="10">
        <f t="shared" ref="AH76:AH139" si="43">IF(AH$7&gt;0,SUMIF($E$9:$Z$9,"3.1.7 ",$E76:$Z76)/AH$7,0)</f>
        <v>0</v>
      </c>
      <c r="AI76" s="10">
        <f t="shared" ref="AI76:AI139" si="44">IF(AI$7&gt;0,SUMIF($E$9:$Z$9,"3.1.8 ",$E76:$Z76)/AI$7,0)</f>
        <v>0</v>
      </c>
      <c r="AJ76" s="10">
        <f t="shared" ref="AJ76:AJ139" si="45">IF(AJ$7&gt;0,SUMIF($E$9:$Z$9,"3.1.9 ",$E76:$Z76)/AJ$7,0)</f>
        <v>0</v>
      </c>
      <c r="AK76" s="10">
        <f t="shared" ref="AK76:AK139" si="46">IF(AK$7&gt;0,SUMIF($E$9:$Z$9,"3.1.10",$E76:$Z76)/AK$7,0)</f>
        <v>0</v>
      </c>
      <c r="AL76" s="10">
        <f t="shared" ref="AL76:AL139" si="47">IF(AL$7&gt;0,SUMIF($E$9:$Z$9,"3.1.11",$E76:$Z76)/AL$7,0)</f>
        <v>0</v>
      </c>
      <c r="AM76" s="10">
        <f t="shared" ref="AM76:AM139" si="48">IF(AM$7&gt;0,SUMIF($E$9:$Z$9,"3.1.12",$E76:$Z76)/AM$7,0)</f>
        <v>0</v>
      </c>
      <c r="BC76" s="10">
        <f t="shared" ref="BC76:BR139" si="49">IF(BC$7&gt;0,SUMIF($E$8:$Z$8,BC$6,$E76:$Z76)/BC$7,0)</f>
        <v>0</v>
      </c>
      <c r="BD76" s="10">
        <f t="shared" si="49"/>
        <v>0</v>
      </c>
      <c r="BE76" s="10">
        <f t="shared" si="49"/>
        <v>0</v>
      </c>
      <c r="BF76" s="10">
        <f t="shared" si="49"/>
        <v>0</v>
      </c>
      <c r="BG76" s="10">
        <f t="shared" si="49"/>
        <v>0</v>
      </c>
      <c r="BH76" s="10">
        <f t="shared" si="49"/>
        <v>0</v>
      </c>
      <c r="BI76" s="10">
        <f t="shared" si="49"/>
        <v>0</v>
      </c>
      <c r="BJ76" s="10">
        <f t="shared" si="49"/>
        <v>0</v>
      </c>
      <c r="BK76" s="10">
        <f t="shared" si="49"/>
        <v>0</v>
      </c>
      <c r="BL76" s="10">
        <f t="shared" si="49"/>
        <v>0</v>
      </c>
      <c r="BM76" s="10">
        <f t="shared" si="49"/>
        <v>0</v>
      </c>
      <c r="BN76" s="10">
        <f t="shared" si="49"/>
        <v>0</v>
      </c>
      <c r="BO76" s="10">
        <f t="shared" si="49"/>
        <v>0</v>
      </c>
      <c r="BP76" s="10">
        <f t="shared" si="49"/>
        <v>0</v>
      </c>
      <c r="BQ76" s="10">
        <f t="shared" si="49"/>
        <v>0</v>
      </c>
      <c r="BR76" s="10">
        <f t="shared" si="49"/>
        <v>0</v>
      </c>
      <c r="BS76" s="10">
        <f t="shared" ref="BS76:BZ139" si="50">IF(BS$7&gt;0,SUMIF($E$8:$Z$8,BS$6,$E76:$Z76)/BS$7,0)</f>
        <v>0</v>
      </c>
      <c r="BT76" s="10">
        <f t="shared" si="50"/>
        <v>0</v>
      </c>
      <c r="BU76" s="10">
        <f t="shared" si="50"/>
        <v>0</v>
      </c>
      <c r="BV76" s="10">
        <f t="shared" si="34"/>
        <v>0</v>
      </c>
      <c r="BW76" s="10">
        <f t="shared" si="34"/>
        <v>0</v>
      </c>
      <c r="BX76" s="10">
        <f t="shared" si="34"/>
        <v>0</v>
      </c>
      <c r="BY76" s="10">
        <f t="shared" si="34"/>
        <v>0</v>
      </c>
      <c r="BZ76" s="10">
        <f t="shared" si="35"/>
        <v>0</v>
      </c>
    </row>
    <row r="77" spans="1:78">
      <c r="A77">
        <f>Grades!A77</f>
        <v>0</v>
      </c>
      <c r="B77">
        <f>Grades!B77</f>
        <v>0</v>
      </c>
      <c r="C77">
        <f>Grades!C77</f>
        <v>0</v>
      </c>
      <c r="D77" s="9">
        <f t="shared" si="36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7"/>
        <v>0</v>
      </c>
      <c r="AC77" s="10">
        <f t="shared" si="38"/>
        <v>0</v>
      </c>
      <c r="AD77" s="10">
        <f t="shared" si="39"/>
        <v>0</v>
      </c>
      <c r="AE77" s="10">
        <f t="shared" si="40"/>
        <v>0</v>
      </c>
      <c r="AF77" s="10">
        <f t="shared" si="41"/>
        <v>0</v>
      </c>
      <c r="AG77" s="10">
        <f t="shared" si="42"/>
        <v>0</v>
      </c>
      <c r="AH77" s="10">
        <f t="shared" si="43"/>
        <v>0</v>
      </c>
      <c r="AI77" s="10">
        <f t="shared" si="44"/>
        <v>0</v>
      </c>
      <c r="AJ77" s="10">
        <f t="shared" si="45"/>
        <v>0</v>
      </c>
      <c r="AK77" s="10">
        <f t="shared" si="46"/>
        <v>0</v>
      </c>
      <c r="AL77" s="10">
        <f t="shared" si="47"/>
        <v>0</v>
      </c>
      <c r="AM77" s="10">
        <f t="shared" si="48"/>
        <v>0</v>
      </c>
      <c r="BC77" s="10">
        <f t="shared" si="49"/>
        <v>0</v>
      </c>
      <c r="BD77" s="10">
        <f t="shared" si="49"/>
        <v>0</v>
      </c>
      <c r="BE77" s="10">
        <f t="shared" si="49"/>
        <v>0</v>
      </c>
      <c r="BF77" s="10">
        <f t="shared" si="49"/>
        <v>0</v>
      </c>
      <c r="BG77" s="10">
        <f t="shared" si="49"/>
        <v>0</v>
      </c>
      <c r="BH77" s="10">
        <f t="shared" si="49"/>
        <v>0</v>
      </c>
      <c r="BI77" s="10">
        <f t="shared" si="49"/>
        <v>0</v>
      </c>
      <c r="BJ77" s="10">
        <f t="shared" si="49"/>
        <v>0</v>
      </c>
      <c r="BK77" s="10">
        <f t="shared" si="49"/>
        <v>0</v>
      </c>
      <c r="BL77" s="10">
        <f t="shared" si="49"/>
        <v>0</v>
      </c>
      <c r="BM77" s="10">
        <f t="shared" si="49"/>
        <v>0</v>
      </c>
      <c r="BN77" s="10">
        <f t="shared" si="49"/>
        <v>0</v>
      </c>
      <c r="BO77" s="10">
        <f t="shared" si="49"/>
        <v>0</v>
      </c>
      <c r="BP77" s="10">
        <f t="shared" si="49"/>
        <v>0</v>
      </c>
      <c r="BQ77" s="10">
        <f t="shared" si="49"/>
        <v>0</v>
      </c>
      <c r="BR77" s="10">
        <f t="shared" si="49"/>
        <v>0</v>
      </c>
      <c r="BS77" s="10">
        <f t="shared" si="50"/>
        <v>0</v>
      </c>
      <c r="BT77" s="10">
        <f t="shared" si="50"/>
        <v>0</v>
      </c>
      <c r="BU77" s="10">
        <f t="shared" si="50"/>
        <v>0</v>
      </c>
      <c r="BV77" s="10">
        <f t="shared" si="34"/>
        <v>0</v>
      </c>
      <c r="BW77" s="10">
        <f t="shared" si="34"/>
        <v>0</v>
      </c>
      <c r="BX77" s="10">
        <f t="shared" si="34"/>
        <v>0</v>
      </c>
      <c r="BY77" s="10">
        <f t="shared" si="34"/>
        <v>0</v>
      </c>
      <c r="BZ77" s="10">
        <f t="shared" si="35"/>
        <v>0</v>
      </c>
    </row>
    <row r="78" spans="1:78">
      <c r="A78">
        <f>Grades!A78</f>
        <v>0</v>
      </c>
      <c r="B78">
        <f>Grades!B78</f>
        <v>0</v>
      </c>
      <c r="C78">
        <f>Grades!C78</f>
        <v>0</v>
      </c>
      <c r="D78" s="9">
        <f t="shared" si="36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7"/>
        <v>0</v>
      </c>
      <c r="AC78" s="10">
        <f t="shared" si="38"/>
        <v>0</v>
      </c>
      <c r="AD78" s="10">
        <f t="shared" si="39"/>
        <v>0</v>
      </c>
      <c r="AE78" s="10">
        <f t="shared" si="40"/>
        <v>0</v>
      </c>
      <c r="AF78" s="10">
        <f t="shared" si="41"/>
        <v>0</v>
      </c>
      <c r="AG78" s="10">
        <f t="shared" si="42"/>
        <v>0</v>
      </c>
      <c r="AH78" s="10">
        <f t="shared" si="43"/>
        <v>0</v>
      </c>
      <c r="AI78" s="10">
        <f t="shared" si="44"/>
        <v>0</v>
      </c>
      <c r="AJ78" s="10">
        <f t="shared" si="45"/>
        <v>0</v>
      </c>
      <c r="AK78" s="10">
        <f t="shared" si="46"/>
        <v>0</v>
      </c>
      <c r="AL78" s="10">
        <f t="shared" si="47"/>
        <v>0</v>
      </c>
      <c r="AM78" s="10">
        <f t="shared" si="48"/>
        <v>0</v>
      </c>
      <c r="BC78" s="10">
        <f t="shared" si="49"/>
        <v>0</v>
      </c>
      <c r="BD78" s="10">
        <f t="shared" si="49"/>
        <v>0</v>
      </c>
      <c r="BE78" s="10">
        <f t="shared" si="49"/>
        <v>0</v>
      </c>
      <c r="BF78" s="10">
        <f t="shared" si="49"/>
        <v>0</v>
      </c>
      <c r="BG78" s="10">
        <f t="shared" si="49"/>
        <v>0</v>
      </c>
      <c r="BH78" s="10">
        <f t="shared" si="49"/>
        <v>0</v>
      </c>
      <c r="BI78" s="10">
        <f t="shared" si="49"/>
        <v>0</v>
      </c>
      <c r="BJ78" s="10">
        <f t="shared" si="49"/>
        <v>0</v>
      </c>
      <c r="BK78" s="10">
        <f t="shared" si="49"/>
        <v>0</v>
      </c>
      <c r="BL78" s="10">
        <f t="shared" si="49"/>
        <v>0</v>
      </c>
      <c r="BM78" s="10">
        <f t="shared" si="49"/>
        <v>0</v>
      </c>
      <c r="BN78" s="10">
        <f t="shared" si="49"/>
        <v>0</v>
      </c>
      <c r="BO78" s="10">
        <f t="shared" si="49"/>
        <v>0</v>
      </c>
      <c r="BP78" s="10">
        <f t="shared" si="49"/>
        <v>0</v>
      </c>
      <c r="BQ78" s="10">
        <f t="shared" si="49"/>
        <v>0</v>
      </c>
      <c r="BR78" s="10">
        <f t="shared" si="49"/>
        <v>0</v>
      </c>
      <c r="BS78" s="10">
        <f t="shared" si="50"/>
        <v>0</v>
      </c>
      <c r="BT78" s="10">
        <f t="shared" si="50"/>
        <v>0</v>
      </c>
      <c r="BU78" s="10">
        <f t="shared" si="50"/>
        <v>0</v>
      </c>
      <c r="BV78" s="10">
        <f t="shared" si="34"/>
        <v>0</v>
      </c>
      <c r="BW78" s="10">
        <f t="shared" si="34"/>
        <v>0</v>
      </c>
      <c r="BX78" s="10">
        <f t="shared" si="34"/>
        <v>0</v>
      </c>
      <c r="BY78" s="10">
        <f t="shared" si="34"/>
        <v>0</v>
      </c>
      <c r="BZ78" s="10">
        <f t="shared" si="35"/>
        <v>0</v>
      </c>
    </row>
    <row r="79" spans="1:78">
      <c r="A79">
        <f>Grades!A79</f>
        <v>0</v>
      </c>
      <c r="B79">
        <f>Grades!B79</f>
        <v>0</v>
      </c>
      <c r="C79">
        <f>Grades!C79</f>
        <v>0</v>
      </c>
      <c r="D79" s="9">
        <f t="shared" si="36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7"/>
        <v>0</v>
      </c>
      <c r="AC79" s="10">
        <f t="shared" si="38"/>
        <v>0</v>
      </c>
      <c r="AD79" s="10">
        <f t="shared" si="39"/>
        <v>0</v>
      </c>
      <c r="AE79" s="10">
        <f t="shared" si="40"/>
        <v>0</v>
      </c>
      <c r="AF79" s="10">
        <f t="shared" si="41"/>
        <v>0</v>
      </c>
      <c r="AG79" s="10">
        <f t="shared" si="42"/>
        <v>0</v>
      </c>
      <c r="AH79" s="10">
        <f t="shared" si="43"/>
        <v>0</v>
      </c>
      <c r="AI79" s="10">
        <f t="shared" si="44"/>
        <v>0</v>
      </c>
      <c r="AJ79" s="10">
        <f t="shared" si="45"/>
        <v>0</v>
      </c>
      <c r="AK79" s="10">
        <f t="shared" si="46"/>
        <v>0</v>
      </c>
      <c r="AL79" s="10">
        <f t="shared" si="47"/>
        <v>0</v>
      </c>
      <c r="AM79" s="10">
        <f t="shared" si="48"/>
        <v>0</v>
      </c>
      <c r="BC79" s="10">
        <f t="shared" si="49"/>
        <v>0</v>
      </c>
      <c r="BD79" s="10">
        <f t="shared" si="49"/>
        <v>0</v>
      </c>
      <c r="BE79" s="10">
        <f t="shared" si="49"/>
        <v>0</v>
      </c>
      <c r="BF79" s="10">
        <f t="shared" si="49"/>
        <v>0</v>
      </c>
      <c r="BG79" s="10">
        <f t="shared" si="49"/>
        <v>0</v>
      </c>
      <c r="BH79" s="10">
        <f t="shared" si="49"/>
        <v>0</v>
      </c>
      <c r="BI79" s="10">
        <f t="shared" si="49"/>
        <v>0</v>
      </c>
      <c r="BJ79" s="10">
        <f t="shared" si="49"/>
        <v>0</v>
      </c>
      <c r="BK79" s="10">
        <f t="shared" si="49"/>
        <v>0</v>
      </c>
      <c r="BL79" s="10">
        <f t="shared" si="49"/>
        <v>0</v>
      </c>
      <c r="BM79" s="10">
        <f t="shared" si="49"/>
        <v>0</v>
      </c>
      <c r="BN79" s="10">
        <f t="shared" si="49"/>
        <v>0</v>
      </c>
      <c r="BO79" s="10">
        <f t="shared" si="49"/>
        <v>0</v>
      </c>
      <c r="BP79" s="10">
        <f t="shared" si="49"/>
        <v>0</v>
      </c>
      <c r="BQ79" s="10">
        <f t="shared" si="49"/>
        <v>0</v>
      </c>
      <c r="BR79" s="10">
        <f t="shared" si="49"/>
        <v>0</v>
      </c>
      <c r="BS79" s="10">
        <f t="shared" si="50"/>
        <v>0</v>
      </c>
      <c r="BT79" s="10">
        <f t="shared" si="50"/>
        <v>0</v>
      </c>
      <c r="BU79" s="10">
        <f t="shared" si="50"/>
        <v>0</v>
      </c>
      <c r="BV79" s="10">
        <f t="shared" si="34"/>
        <v>0</v>
      </c>
      <c r="BW79" s="10">
        <f t="shared" si="34"/>
        <v>0</v>
      </c>
      <c r="BX79" s="10">
        <f t="shared" si="34"/>
        <v>0</v>
      </c>
      <c r="BY79" s="10">
        <f t="shared" si="34"/>
        <v>0</v>
      </c>
      <c r="BZ79" s="10">
        <f t="shared" si="35"/>
        <v>0</v>
      </c>
    </row>
    <row r="80" spans="1:78">
      <c r="A80">
        <f>Grades!A80</f>
        <v>0</v>
      </c>
      <c r="B80">
        <f>Grades!B80</f>
        <v>0</v>
      </c>
      <c r="C80">
        <f>Grades!C80</f>
        <v>0</v>
      </c>
      <c r="D80" s="9">
        <f t="shared" si="36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7"/>
        <v>0</v>
      </c>
      <c r="AC80" s="10">
        <f t="shared" si="38"/>
        <v>0</v>
      </c>
      <c r="AD80" s="10">
        <f t="shared" si="39"/>
        <v>0</v>
      </c>
      <c r="AE80" s="10">
        <f t="shared" si="40"/>
        <v>0</v>
      </c>
      <c r="AF80" s="10">
        <f t="shared" si="41"/>
        <v>0</v>
      </c>
      <c r="AG80" s="10">
        <f t="shared" si="42"/>
        <v>0</v>
      </c>
      <c r="AH80" s="10">
        <f t="shared" si="43"/>
        <v>0</v>
      </c>
      <c r="AI80" s="10">
        <f t="shared" si="44"/>
        <v>0</v>
      </c>
      <c r="AJ80" s="10">
        <f t="shared" si="45"/>
        <v>0</v>
      </c>
      <c r="AK80" s="10">
        <f t="shared" si="46"/>
        <v>0</v>
      </c>
      <c r="AL80" s="10">
        <f t="shared" si="47"/>
        <v>0</v>
      </c>
      <c r="AM80" s="10">
        <f t="shared" si="48"/>
        <v>0</v>
      </c>
      <c r="BC80" s="10">
        <f t="shared" si="49"/>
        <v>0</v>
      </c>
      <c r="BD80" s="10">
        <f t="shared" si="49"/>
        <v>0</v>
      </c>
      <c r="BE80" s="10">
        <f t="shared" si="49"/>
        <v>0</v>
      </c>
      <c r="BF80" s="10">
        <f t="shared" si="49"/>
        <v>0</v>
      </c>
      <c r="BG80" s="10">
        <f t="shared" si="49"/>
        <v>0</v>
      </c>
      <c r="BH80" s="10">
        <f t="shared" si="49"/>
        <v>0</v>
      </c>
      <c r="BI80" s="10">
        <f t="shared" si="49"/>
        <v>0</v>
      </c>
      <c r="BJ80" s="10">
        <f t="shared" si="49"/>
        <v>0</v>
      </c>
      <c r="BK80" s="10">
        <f t="shared" si="49"/>
        <v>0</v>
      </c>
      <c r="BL80" s="10">
        <f t="shared" si="49"/>
        <v>0</v>
      </c>
      <c r="BM80" s="10">
        <f t="shared" si="49"/>
        <v>0</v>
      </c>
      <c r="BN80" s="10">
        <f t="shared" si="49"/>
        <v>0</v>
      </c>
      <c r="BO80" s="10">
        <f t="shared" si="49"/>
        <v>0</v>
      </c>
      <c r="BP80" s="10">
        <f t="shared" si="49"/>
        <v>0</v>
      </c>
      <c r="BQ80" s="10">
        <f t="shared" si="49"/>
        <v>0</v>
      </c>
      <c r="BR80" s="10">
        <f t="shared" si="49"/>
        <v>0</v>
      </c>
      <c r="BS80" s="10">
        <f t="shared" si="50"/>
        <v>0</v>
      </c>
      <c r="BT80" s="10">
        <f t="shared" si="50"/>
        <v>0</v>
      </c>
      <c r="BU80" s="10">
        <f t="shared" si="50"/>
        <v>0</v>
      </c>
      <c r="BV80" s="10">
        <f t="shared" si="34"/>
        <v>0</v>
      </c>
      <c r="BW80" s="10">
        <f t="shared" si="34"/>
        <v>0</v>
      </c>
      <c r="BX80" s="10">
        <f t="shared" si="34"/>
        <v>0</v>
      </c>
      <c r="BY80" s="10">
        <f t="shared" si="34"/>
        <v>0</v>
      </c>
      <c r="BZ80" s="10">
        <f t="shared" si="35"/>
        <v>0</v>
      </c>
    </row>
    <row r="81" spans="1:78">
      <c r="A81">
        <f>Grades!A81</f>
        <v>0</v>
      </c>
      <c r="B81">
        <f>Grades!B81</f>
        <v>0</v>
      </c>
      <c r="C81">
        <f>Grades!C81</f>
        <v>0</v>
      </c>
      <c r="D81" s="9">
        <f t="shared" si="36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7"/>
        <v>0</v>
      </c>
      <c r="AC81" s="10">
        <f t="shared" si="38"/>
        <v>0</v>
      </c>
      <c r="AD81" s="10">
        <f t="shared" si="39"/>
        <v>0</v>
      </c>
      <c r="AE81" s="10">
        <f t="shared" si="40"/>
        <v>0</v>
      </c>
      <c r="AF81" s="10">
        <f t="shared" si="41"/>
        <v>0</v>
      </c>
      <c r="AG81" s="10">
        <f t="shared" si="42"/>
        <v>0</v>
      </c>
      <c r="AH81" s="10">
        <f t="shared" si="43"/>
        <v>0</v>
      </c>
      <c r="AI81" s="10">
        <f t="shared" si="44"/>
        <v>0</v>
      </c>
      <c r="AJ81" s="10">
        <f t="shared" si="45"/>
        <v>0</v>
      </c>
      <c r="AK81" s="10">
        <f t="shared" si="46"/>
        <v>0</v>
      </c>
      <c r="AL81" s="10">
        <f t="shared" si="47"/>
        <v>0</v>
      </c>
      <c r="AM81" s="10">
        <f t="shared" si="48"/>
        <v>0</v>
      </c>
      <c r="BC81" s="10">
        <f t="shared" si="49"/>
        <v>0</v>
      </c>
      <c r="BD81" s="10">
        <f t="shared" si="49"/>
        <v>0</v>
      </c>
      <c r="BE81" s="10">
        <f t="shared" si="49"/>
        <v>0</v>
      </c>
      <c r="BF81" s="10">
        <f t="shared" si="49"/>
        <v>0</v>
      </c>
      <c r="BG81" s="10">
        <f t="shared" si="49"/>
        <v>0</v>
      </c>
      <c r="BH81" s="10">
        <f t="shared" si="49"/>
        <v>0</v>
      </c>
      <c r="BI81" s="10">
        <f t="shared" si="49"/>
        <v>0</v>
      </c>
      <c r="BJ81" s="10">
        <f t="shared" si="49"/>
        <v>0</v>
      </c>
      <c r="BK81" s="10">
        <f t="shared" si="49"/>
        <v>0</v>
      </c>
      <c r="BL81" s="10">
        <f t="shared" si="49"/>
        <v>0</v>
      </c>
      <c r="BM81" s="10">
        <f t="shared" si="49"/>
        <v>0</v>
      </c>
      <c r="BN81" s="10">
        <f t="shared" si="49"/>
        <v>0</v>
      </c>
      <c r="BO81" s="10">
        <f t="shared" si="49"/>
        <v>0</v>
      </c>
      <c r="BP81" s="10">
        <f t="shared" si="49"/>
        <v>0</v>
      </c>
      <c r="BQ81" s="10">
        <f t="shared" si="49"/>
        <v>0</v>
      </c>
      <c r="BR81" s="10">
        <f t="shared" si="49"/>
        <v>0</v>
      </c>
      <c r="BS81" s="10">
        <f t="shared" si="50"/>
        <v>0</v>
      </c>
      <c r="BT81" s="10">
        <f t="shared" si="50"/>
        <v>0</v>
      </c>
      <c r="BU81" s="10">
        <f t="shared" si="50"/>
        <v>0</v>
      </c>
      <c r="BV81" s="10">
        <f t="shared" si="34"/>
        <v>0</v>
      </c>
      <c r="BW81" s="10">
        <f t="shared" si="34"/>
        <v>0</v>
      </c>
      <c r="BX81" s="10">
        <f t="shared" si="34"/>
        <v>0</v>
      </c>
      <c r="BY81" s="10">
        <f t="shared" si="34"/>
        <v>0</v>
      </c>
      <c r="BZ81" s="10">
        <f t="shared" si="35"/>
        <v>0</v>
      </c>
    </row>
    <row r="82" spans="1:78">
      <c r="A82">
        <f>Grades!A82</f>
        <v>0</v>
      </c>
      <c r="B82">
        <f>Grades!B82</f>
        <v>0</v>
      </c>
      <c r="C82">
        <f>Grades!C82</f>
        <v>0</v>
      </c>
      <c r="D82" s="9">
        <f t="shared" si="36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7"/>
        <v>0</v>
      </c>
      <c r="AC82" s="10">
        <f t="shared" si="38"/>
        <v>0</v>
      </c>
      <c r="AD82" s="10">
        <f t="shared" si="39"/>
        <v>0</v>
      </c>
      <c r="AE82" s="10">
        <f t="shared" si="40"/>
        <v>0</v>
      </c>
      <c r="AF82" s="10">
        <f t="shared" si="41"/>
        <v>0</v>
      </c>
      <c r="AG82" s="10">
        <f t="shared" si="42"/>
        <v>0</v>
      </c>
      <c r="AH82" s="10">
        <f t="shared" si="43"/>
        <v>0</v>
      </c>
      <c r="AI82" s="10">
        <f t="shared" si="44"/>
        <v>0</v>
      </c>
      <c r="AJ82" s="10">
        <f t="shared" si="45"/>
        <v>0</v>
      </c>
      <c r="AK82" s="10">
        <f t="shared" si="46"/>
        <v>0</v>
      </c>
      <c r="AL82" s="10">
        <f t="shared" si="47"/>
        <v>0</v>
      </c>
      <c r="AM82" s="10">
        <f t="shared" si="48"/>
        <v>0</v>
      </c>
      <c r="BC82" s="10">
        <f t="shared" si="49"/>
        <v>0</v>
      </c>
      <c r="BD82" s="10">
        <f t="shared" si="49"/>
        <v>0</v>
      </c>
      <c r="BE82" s="10">
        <f t="shared" si="49"/>
        <v>0</v>
      </c>
      <c r="BF82" s="10">
        <f t="shared" si="49"/>
        <v>0</v>
      </c>
      <c r="BG82" s="10">
        <f t="shared" si="49"/>
        <v>0</v>
      </c>
      <c r="BH82" s="10">
        <f t="shared" si="49"/>
        <v>0</v>
      </c>
      <c r="BI82" s="10">
        <f t="shared" si="49"/>
        <v>0</v>
      </c>
      <c r="BJ82" s="10">
        <f t="shared" si="49"/>
        <v>0</v>
      </c>
      <c r="BK82" s="10">
        <f t="shared" si="49"/>
        <v>0</v>
      </c>
      <c r="BL82" s="10">
        <f t="shared" si="49"/>
        <v>0</v>
      </c>
      <c r="BM82" s="10">
        <f t="shared" si="49"/>
        <v>0</v>
      </c>
      <c r="BN82" s="10">
        <f t="shared" si="49"/>
        <v>0</v>
      </c>
      <c r="BO82" s="10">
        <f t="shared" si="49"/>
        <v>0</v>
      </c>
      <c r="BP82" s="10">
        <f t="shared" si="49"/>
        <v>0</v>
      </c>
      <c r="BQ82" s="10">
        <f t="shared" si="49"/>
        <v>0</v>
      </c>
      <c r="BR82" s="10">
        <f t="shared" si="49"/>
        <v>0</v>
      </c>
      <c r="BS82" s="10">
        <f t="shared" si="50"/>
        <v>0</v>
      </c>
      <c r="BT82" s="10">
        <f t="shared" si="50"/>
        <v>0</v>
      </c>
      <c r="BU82" s="10">
        <f t="shared" si="50"/>
        <v>0</v>
      </c>
      <c r="BV82" s="10">
        <f t="shared" si="34"/>
        <v>0</v>
      </c>
      <c r="BW82" s="10">
        <f t="shared" si="34"/>
        <v>0</v>
      </c>
      <c r="BX82" s="10">
        <f t="shared" si="34"/>
        <v>0</v>
      </c>
      <c r="BY82" s="10">
        <f t="shared" si="34"/>
        <v>0</v>
      </c>
      <c r="BZ82" s="10">
        <f t="shared" si="35"/>
        <v>0</v>
      </c>
    </row>
    <row r="83" spans="1:78">
      <c r="A83">
        <f>Grades!A83</f>
        <v>0</v>
      </c>
      <c r="B83">
        <f>Grades!B83</f>
        <v>0</v>
      </c>
      <c r="C83">
        <f>Grades!C83</f>
        <v>0</v>
      </c>
      <c r="D83" s="9">
        <f t="shared" si="36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7"/>
        <v>0</v>
      </c>
      <c r="AC83" s="10">
        <f t="shared" si="38"/>
        <v>0</v>
      </c>
      <c r="AD83" s="10">
        <f t="shared" si="39"/>
        <v>0</v>
      </c>
      <c r="AE83" s="10">
        <f t="shared" si="40"/>
        <v>0</v>
      </c>
      <c r="AF83" s="10">
        <f t="shared" si="41"/>
        <v>0</v>
      </c>
      <c r="AG83" s="10">
        <f t="shared" si="42"/>
        <v>0</v>
      </c>
      <c r="AH83" s="10">
        <f t="shared" si="43"/>
        <v>0</v>
      </c>
      <c r="AI83" s="10">
        <f t="shared" si="44"/>
        <v>0</v>
      </c>
      <c r="AJ83" s="10">
        <f t="shared" si="45"/>
        <v>0</v>
      </c>
      <c r="AK83" s="10">
        <f t="shared" si="46"/>
        <v>0</v>
      </c>
      <c r="AL83" s="10">
        <f t="shared" si="47"/>
        <v>0</v>
      </c>
      <c r="AM83" s="10">
        <f t="shared" si="48"/>
        <v>0</v>
      </c>
      <c r="BC83" s="10">
        <f t="shared" si="49"/>
        <v>0</v>
      </c>
      <c r="BD83" s="10">
        <f t="shared" si="49"/>
        <v>0</v>
      </c>
      <c r="BE83" s="10">
        <f t="shared" si="49"/>
        <v>0</v>
      </c>
      <c r="BF83" s="10">
        <f t="shared" si="49"/>
        <v>0</v>
      </c>
      <c r="BG83" s="10">
        <f t="shared" si="49"/>
        <v>0</v>
      </c>
      <c r="BH83" s="10">
        <f t="shared" si="49"/>
        <v>0</v>
      </c>
      <c r="BI83" s="10">
        <f t="shared" si="49"/>
        <v>0</v>
      </c>
      <c r="BJ83" s="10">
        <f t="shared" si="49"/>
        <v>0</v>
      </c>
      <c r="BK83" s="10">
        <f t="shared" si="49"/>
        <v>0</v>
      </c>
      <c r="BL83" s="10">
        <f t="shared" si="49"/>
        <v>0</v>
      </c>
      <c r="BM83" s="10">
        <f t="shared" si="49"/>
        <v>0</v>
      </c>
      <c r="BN83" s="10">
        <f t="shared" si="49"/>
        <v>0</v>
      </c>
      <c r="BO83" s="10">
        <f t="shared" si="49"/>
        <v>0</v>
      </c>
      <c r="BP83" s="10">
        <f t="shared" si="49"/>
        <v>0</v>
      </c>
      <c r="BQ83" s="10">
        <f t="shared" si="49"/>
        <v>0</v>
      </c>
      <c r="BR83" s="10">
        <f t="shared" si="49"/>
        <v>0</v>
      </c>
      <c r="BS83" s="10">
        <f t="shared" si="50"/>
        <v>0</v>
      </c>
      <c r="BT83" s="10">
        <f t="shared" si="50"/>
        <v>0</v>
      </c>
      <c r="BU83" s="10">
        <f t="shared" si="50"/>
        <v>0</v>
      </c>
      <c r="BV83" s="10">
        <f t="shared" si="34"/>
        <v>0</v>
      </c>
      <c r="BW83" s="10">
        <f t="shared" si="34"/>
        <v>0</v>
      </c>
      <c r="BX83" s="10">
        <f t="shared" si="34"/>
        <v>0</v>
      </c>
      <c r="BY83" s="10">
        <f t="shared" si="34"/>
        <v>0</v>
      </c>
      <c r="BZ83" s="10">
        <f t="shared" si="35"/>
        <v>0</v>
      </c>
    </row>
    <row r="84" spans="1:78">
      <c r="A84">
        <f>Grades!A84</f>
        <v>0</v>
      </c>
      <c r="B84">
        <f>Grades!B84</f>
        <v>0</v>
      </c>
      <c r="C84">
        <f>Grades!C84</f>
        <v>0</v>
      </c>
      <c r="D84" s="9">
        <f t="shared" si="36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7"/>
        <v>0</v>
      </c>
      <c r="AC84" s="10">
        <f t="shared" si="38"/>
        <v>0</v>
      </c>
      <c r="AD84" s="10">
        <f t="shared" si="39"/>
        <v>0</v>
      </c>
      <c r="AE84" s="10">
        <f t="shared" si="40"/>
        <v>0</v>
      </c>
      <c r="AF84" s="10">
        <f t="shared" si="41"/>
        <v>0</v>
      </c>
      <c r="AG84" s="10">
        <f t="shared" si="42"/>
        <v>0</v>
      </c>
      <c r="AH84" s="10">
        <f t="shared" si="43"/>
        <v>0</v>
      </c>
      <c r="AI84" s="10">
        <f t="shared" si="44"/>
        <v>0</v>
      </c>
      <c r="AJ84" s="10">
        <f t="shared" si="45"/>
        <v>0</v>
      </c>
      <c r="AK84" s="10">
        <f t="shared" si="46"/>
        <v>0</v>
      </c>
      <c r="AL84" s="10">
        <f t="shared" si="47"/>
        <v>0</v>
      </c>
      <c r="AM84" s="10">
        <f t="shared" si="48"/>
        <v>0</v>
      </c>
      <c r="BC84" s="10">
        <f t="shared" si="49"/>
        <v>0</v>
      </c>
      <c r="BD84" s="10">
        <f t="shared" si="49"/>
        <v>0</v>
      </c>
      <c r="BE84" s="10">
        <f t="shared" si="49"/>
        <v>0</v>
      </c>
      <c r="BF84" s="10">
        <f t="shared" si="49"/>
        <v>0</v>
      </c>
      <c r="BG84" s="10">
        <f t="shared" si="49"/>
        <v>0</v>
      </c>
      <c r="BH84" s="10">
        <f t="shared" si="49"/>
        <v>0</v>
      </c>
      <c r="BI84" s="10">
        <f t="shared" si="49"/>
        <v>0</v>
      </c>
      <c r="BJ84" s="10">
        <f t="shared" si="49"/>
        <v>0</v>
      </c>
      <c r="BK84" s="10">
        <f t="shared" si="49"/>
        <v>0</v>
      </c>
      <c r="BL84" s="10">
        <f t="shared" si="49"/>
        <v>0</v>
      </c>
      <c r="BM84" s="10">
        <f t="shared" si="49"/>
        <v>0</v>
      </c>
      <c r="BN84" s="10">
        <f t="shared" si="49"/>
        <v>0</v>
      </c>
      <c r="BO84" s="10">
        <f t="shared" si="49"/>
        <v>0</v>
      </c>
      <c r="BP84" s="10">
        <f t="shared" si="49"/>
        <v>0</v>
      </c>
      <c r="BQ84" s="10">
        <f t="shared" si="49"/>
        <v>0</v>
      </c>
      <c r="BR84" s="10">
        <f t="shared" si="49"/>
        <v>0</v>
      </c>
      <c r="BS84" s="10">
        <f t="shared" si="50"/>
        <v>0</v>
      </c>
      <c r="BT84" s="10">
        <f t="shared" si="50"/>
        <v>0</v>
      </c>
      <c r="BU84" s="10">
        <f t="shared" si="50"/>
        <v>0</v>
      </c>
      <c r="BV84" s="10">
        <f t="shared" si="34"/>
        <v>0</v>
      </c>
      <c r="BW84" s="10">
        <f t="shared" si="34"/>
        <v>0</v>
      </c>
      <c r="BX84" s="10">
        <f t="shared" si="34"/>
        <v>0</v>
      </c>
      <c r="BY84" s="10">
        <f t="shared" si="34"/>
        <v>0</v>
      </c>
      <c r="BZ84" s="10">
        <f t="shared" si="35"/>
        <v>0</v>
      </c>
    </row>
    <row r="85" spans="1:78">
      <c r="A85">
        <f>Grades!A85</f>
        <v>0</v>
      </c>
      <c r="B85">
        <f>Grades!B85</f>
        <v>0</v>
      </c>
      <c r="C85">
        <f>Grades!C85</f>
        <v>0</v>
      </c>
      <c r="D85" s="9">
        <f t="shared" si="36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7"/>
        <v>0</v>
      </c>
      <c r="AC85" s="10">
        <f t="shared" si="38"/>
        <v>0</v>
      </c>
      <c r="AD85" s="10">
        <f t="shared" si="39"/>
        <v>0</v>
      </c>
      <c r="AE85" s="10">
        <f t="shared" si="40"/>
        <v>0</v>
      </c>
      <c r="AF85" s="10">
        <f t="shared" si="41"/>
        <v>0</v>
      </c>
      <c r="AG85" s="10">
        <f t="shared" si="42"/>
        <v>0</v>
      </c>
      <c r="AH85" s="10">
        <f t="shared" si="43"/>
        <v>0</v>
      </c>
      <c r="AI85" s="10">
        <f t="shared" si="44"/>
        <v>0</v>
      </c>
      <c r="AJ85" s="10">
        <f t="shared" si="45"/>
        <v>0</v>
      </c>
      <c r="AK85" s="10">
        <f t="shared" si="46"/>
        <v>0</v>
      </c>
      <c r="AL85" s="10">
        <f t="shared" si="47"/>
        <v>0</v>
      </c>
      <c r="AM85" s="10">
        <f t="shared" si="48"/>
        <v>0</v>
      </c>
      <c r="BC85" s="10">
        <f t="shared" si="49"/>
        <v>0</v>
      </c>
      <c r="BD85" s="10">
        <f t="shared" si="49"/>
        <v>0</v>
      </c>
      <c r="BE85" s="10">
        <f t="shared" si="49"/>
        <v>0</v>
      </c>
      <c r="BF85" s="10">
        <f t="shared" ref="BE85:BR100" si="51">IF(BF$7&gt;0,SUMIF($E$8:$Z$8,BF$6,$E85:$Z85)/BF$7,0)</f>
        <v>0</v>
      </c>
      <c r="BG85" s="10">
        <f t="shared" si="51"/>
        <v>0</v>
      </c>
      <c r="BH85" s="10">
        <f t="shared" si="51"/>
        <v>0</v>
      </c>
      <c r="BI85" s="10">
        <f t="shared" si="51"/>
        <v>0</v>
      </c>
      <c r="BJ85" s="10">
        <f t="shared" si="51"/>
        <v>0</v>
      </c>
      <c r="BK85" s="10">
        <f t="shared" si="51"/>
        <v>0</v>
      </c>
      <c r="BL85" s="10">
        <f t="shared" si="51"/>
        <v>0</v>
      </c>
      <c r="BM85" s="10">
        <f t="shared" si="51"/>
        <v>0</v>
      </c>
      <c r="BN85" s="10">
        <f t="shared" si="51"/>
        <v>0</v>
      </c>
      <c r="BO85" s="10">
        <f t="shared" si="51"/>
        <v>0</v>
      </c>
      <c r="BP85" s="10">
        <f t="shared" si="51"/>
        <v>0</v>
      </c>
      <c r="BQ85" s="10">
        <f t="shared" si="51"/>
        <v>0</v>
      </c>
      <c r="BR85" s="10">
        <f t="shared" si="51"/>
        <v>0</v>
      </c>
      <c r="BS85" s="10">
        <f t="shared" si="50"/>
        <v>0</v>
      </c>
      <c r="BT85" s="10">
        <f t="shared" si="50"/>
        <v>0</v>
      </c>
      <c r="BU85" s="10">
        <f t="shared" si="50"/>
        <v>0</v>
      </c>
      <c r="BV85" s="10">
        <f t="shared" si="34"/>
        <v>0</v>
      </c>
      <c r="BW85" s="10">
        <f t="shared" si="34"/>
        <v>0</v>
      </c>
      <c r="BX85" s="10">
        <f t="shared" si="34"/>
        <v>0</v>
      </c>
      <c r="BY85" s="10">
        <f t="shared" si="34"/>
        <v>0</v>
      </c>
      <c r="BZ85" s="10">
        <f t="shared" si="35"/>
        <v>0</v>
      </c>
    </row>
    <row r="86" spans="1:78">
      <c r="A86">
        <f>Grades!A86</f>
        <v>0</v>
      </c>
      <c r="B86">
        <f>Grades!B86</f>
        <v>0</v>
      </c>
      <c r="C86">
        <f>Grades!C86</f>
        <v>0</v>
      </c>
      <c r="D86" s="9">
        <f t="shared" si="36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7"/>
        <v>0</v>
      </c>
      <c r="AC86" s="10">
        <f t="shared" si="38"/>
        <v>0</v>
      </c>
      <c r="AD86" s="10">
        <f t="shared" si="39"/>
        <v>0</v>
      </c>
      <c r="AE86" s="10">
        <f t="shared" si="40"/>
        <v>0</v>
      </c>
      <c r="AF86" s="10">
        <f t="shared" si="41"/>
        <v>0</v>
      </c>
      <c r="AG86" s="10">
        <f t="shared" si="42"/>
        <v>0</v>
      </c>
      <c r="AH86" s="10">
        <f t="shared" si="43"/>
        <v>0</v>
      </c>
      <c r="AI86" s="10">
        <f t="shared" si="44"/>
        <v>0</v>
      </c>
      <c r="AJ86" s="10">
        <f t="shared" si="45"/>
        <v>0</v>
      </c>
      <c r="AK86" s="10">
        <f t="shared" si="46"/>
        <v>0</v>
      </c>
      <c r="AL86" s="10">
        <f t="shared" si="47"/>
        <v>0</v>
      </c>
      <c r="AM86" s="10">
        <f t="shared" si="48"/>
        <v>0</v>
      </c>
      <c r="BC86" s="10">
        <f t="shared" si="49"/>
        <v>0</v>
      </c>
      <c r="BD86" s="10">
        <f t="shared" si="49"/>
        <v>0</v>
      </c>
      <c r="BE86" s="10">
        <f t="shared" si="51"/>
        <v>0</v>
      </c>
      <c r="BF86" s="10">
        <f t="shared" si="51"/>
        <v>0</v>
      </c>
      <c r="BG86" s="10">
        <f t="shared" si="51"/>
        <v>0</v>
      </c>
      <c r="BH86" s="10">
        <f t="shared" si="51"/>
        <v>0</v>
      </c>
      <c r="BI86" s="10">
        <f t="shared" si="51"/>
        <v>0</v>
      </c>
      <c r="BJ86" s="10">
        <f t="shared" si="51"/>
        <v>0</v>
      </c>
      <c r="BK86" s="10">
        <f t="shared" si="51"/>
        <v>0</v>
      </c>
      <c r="BL86" s="10">
        <f t="shared" si="51"/>
        <v>0</v>
      </c>
      <c r="BM86" s="10">
        <f t="shared" si="51"/>
        <v>0</v>
      </c>
      <c r="BN86" s="10">
        <f t="shared" si="51"/>
        <v>0</v>
      </c>
      <c r="BO86" s="10">
        <f t="shared" si="51"/>
        <v>0</v>
      </c>
      <c r="BP86" s="10">
        <f t="shared" si="51"/>
        <v>0</v>
      </c>
      <c r="BQ86" s="10">
        <f t="shared" si="51"/>
        <v>0</v>
      </c>
      <c r="BR86" s="10">
        <f t="shared" si="51"/>
        <v>0</v>
      </c>
      <c r="BS86" s="10">
        <f t="shared" si="50"/>
        <v>0</v>
      </c>
      <c r="BT86" s="10">
        <f t="shared" si="50"/>
        <v>0</v>
      </c>
      <c r="BU86" s="10">
        <f t="shared" si="50"/>
        <v>0</v>
      </c>
      <c r="BV86" s="10">
        <f t="shared" si="34"/>
        <v>0</v>
      </c>
      <c r="BW86" s="10">
        <f t="shared" si="34"/>
        <v>0</v>
      </c>
      <c r="BX86" s="10">
        <f t="shared" si="34"/>
        <v>0</v>
      </c>
      <c r="BY86" s="10">
        <f t="shared" si="34"/>
        <v>0</v>
      </c>
      <c r="BZ86" s="10">
        <f t="shared" si="35"/>
        <v>0</v>
      </c>
    </row>
    <row r="87" spans="1:78">
      <c r="A87">
        <f>Grades!A87</f>
        <v>0</v>
      </c>
      <c r="B87">
        <f>Grades!B87</f>
        <v>0</v>
      </c>
      <c r="C87">
        <f>Grades!C87</f>
        <v>0</v>
      </c>
      <c r="D87" s="9">
        <f t="shared" si="36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7"/>
        <v>0</v>
      </c>
      <c r="AC87" s="10">
        <f t="shared" si="38"/>
        <v>0</v>
      </c>
      <c r="AD87" s="10">
        <f t="shared" si="39"/>
        <v>0</v>
      </c>
      <c r="AE87" s="10">
        <f t="shared" si="40"/>
        <v>0</v>
      </c>
      <c r="AF87" s="10">
        <f t="shared" si="41"/>
        <v>0</v>
      </c>
      <c r="AG87" s="10">
        <f t="shared" si="42"/>
        <v>0</v>
      </c>
      <c r="AH87" s="10">
        <f t="shared" si="43"/>
        <v>0</v>
      </c>
      <c r="AI87" s="10">
        <f t="shared" si="44"/>
        <v>0</v>
      </c>
      <c r="AJ87" s="10">
        <f t="shared" si="45"/>
        <v>0</v>
      </c>
      <c r="AK87" s="10">
        <f t="shared" si="46"/>
        <v>0</v>
      </c>
      <c r="AL87" s="10">
        <f t="shared" si="47"/>
        <v>0</v>
      </c>
      <c r="AM87" s="10">
        <f t="shared" si="48"/>
        <v>0</v>
      </c>
      <c r="BC87" s="10">
        <f t="shared" si="49"/>
        <v>0</v>
      </c>
      <c r="BD87" s="10">
        <f t="shared" si="49"/>
        <v>0</v>
      </c>
      <c r="BE87" s="10">
        <f t="shared" si="51"/>
        <v>0</v>
      </c>
      <c r="BF87" s="10">
        <f t="shared" si="51"/>
        <v>0</v>
      </c>
      <c r="BG87" s="10">
        <f t="shared" si="51"/>
        <v>0</v>
      </c>
      <c r="BH87" s="10">
        <f t="shared" si="51"/>
        <v>0</v>
      </c>
      <c r="BI87" s="10">
        <f t="shared" si="51"/>
        <v>0</v>
      </c>
      <c r="BJ87" s="10">
        <f t="shared" si="51"/>
        <v>0</v>
      </c>
      <c r="BK87" s="10">
        <f t="shared" si="51"/>
        <v>0</v>
      </c>
      <c r="BL87" s="10">
        <f t="shared" si="51"/>
        <v>0</v>
      </c>
      <c r="BM87" s="10">
        <f t="shared" si="51"/>
        <v>0</v>
      </c>
      <c r="BN87" s="10">
        <f t="shared" si="51"/>
        <v>0</v>
      </c>
      <c r="BO87" s="10">
        <f t="shared" si="51"/>
        <v>0</v>
      </c>
      <c r="BP87" s="10">
        <f t="shared" si="51"/>
        <v>0</v>
      </c>
      <c r="BQ87" s="10">
        <f t="shared" si="51"/>
        <v>0</v>
      </c>
      <c r="BR87" s="10">
        <f t="shared" si="51"/>
        <v>0</v>
      </c>
      <c r="BS87" s="10">
        <f t="shared" si="50"/>
        <v>0</v>
      </c>
      <c r="BT87" s="10">
        <f t="shared" si="50"/>
        <v>0</v>
      </c>
      <c r="BU87" s="10">
        <f t="shared" si="50"/>
        <v>0</v>
      </c>
      <c r="BV87" s="10">
        <f t="shared" si="34"/>
        <v>0</v>
      </c>
      <c r="BW87" s="10">
        <f t="shared" si="34"/>
        <v>0</v>
      </c>
      <c r="BX87" s="10">
        <f t="shared" si="34"/>
        <v>0</v>
      </c>
      <c r="BY87" s="10">
        <f t="shared" si="34"/>
        <v>0</v>
      </c>
      <c r="BZ87" s="10">
        <f t="shared" si="35"/>
        <v>0</v>
      </c>
    </row>
    <row r="88" spans="1:78">
      <c r="A88">
        <f>Grades!A88</f>
        <v>0</v>
      </c>
      <c r="B88">
        <f>Grades!B88</f>
        <v>0</v>
      </c>
      <c r="C88">
        <f>Grades!C88</f>
        <v>0</v>
      </c>
      <c r="D88" s="9">
        <f t="shared" si="36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7"/>
        <v>0</v>
      </c>
      <c r="AC88" s="10">
        <f t="shared" si="38"/>
        <v>0</v>
      </c>
      <c r="AD88" s="10">
        <f t="shared" si="39"/>
        <v>0</v>
      </c>
      <c r="AE88" s="10">
        <f t="shared" si="40"/>
        <v>0</v>
      </c>
      <c r="AF88" s="10">
        <f t="shared" si="41"/>
        <v>0</v>
      </c>
      <c r="AG88" s="10">
        <f t="shared" si="42"/>
        <v>0</v>
      </c>
      <c r="AH88" s="10">
        <f t="shared" si="43"/>
        <v>0</v>
      </c>
      <c r="AI88" s="10">
        <f t="shared" si="44"/>
        <v>0</v>
      </c>
      <c r="AJ88" s="10">
        <f t="shared" si="45"/>
        <v>0</v>
      </c>
      <c r="AK88" s="10">
        <f t="shared" si="46"/>
        <v>0</v>
      </c>
      <c r="AL88" s="10">
        <f t="shared" si="47"/>
        <v>0</v>
      </c>
      <c r="AM88" s="10">
        <f t="shared" si="48"/>
        <v>0</v>
      </c>
      <c r="BC88" s="10">
        <f t="shared" si="49"/>
        <v>0</v>
      </c>
      <c r="BD88" s="10">
        <f t="shared" si="49"/>
        <v>0</v>
      </c>
      <c r="BE88" s="10">
        <f t="shared" si="51"/>
        <v>0</v>
      </c>
      <c r="BF88" s="10">
        <f t="shared" si="51"/>
        <v>0</v>
      </c>
      <c r="BG88" s="10">
        <f t="shared" si="51"/>
        <v>0</v>
      </c>
      <c r="BH88" s="10">
        <f t="shared" si="51"/>
        <v>0</v>
      </c>
      <c r="BI88" s="10">
        <f t="shared" si="51"/>
        <v>0</v>
      </c>
      <c r="BJ88" s="10">
        <f t="shared" si="51"/>
        <v>0</v>
      </c>
      <c r="BK88" s="10">
        <f t="shared" si="51"/>
        <v>0</v>
      </c>
      <c r="BL88" s="10">
        <f t="shared" si="51"/>
        <v>0</v>
      </c>
      <c r="BM88" s="10">
        <f t="shared" si="51"/>
        <v>0</v>
      </c>
      <c r="BN88" s="10">
        <f t="shared" si="51"/>
        <v>0</v>
      </c>
      <c r="BO88" s="10">
        <f t="shared" si="51"/>
        <v>0</v>
      </c>
      <c r="BP88" s="10">
        <f t="shared" si="51"/>
        <v>0</v>
      </c>
      <c r="BQ88" s="10">
        <f t="shared" si="51"/>
        <v>0</v>
      </c>
      <c r="BR88" s="10">
        <f t="shared" si="51"/>
        <v>0</v>
      </c>
      <c r="BS88" s="10">
        <f t="shared" si="50"/>
        <v>0</v>
      </c>
      <c r="BT88" s="10">
        <f t="shared" si="50"/>
        <v>0</v>
      </c>
      <c r="BU88" s="10">
        <f t="shared" si="50"/>
        <v>0</v>
      </c>
      <c r="BV88" s="10">
        <f t="shared" si="34"/>
        <v>0</v>
      </c>
      <c r="BW88" s="10">
        <f t="shared" si="34"/>
        <v>0</v>
      </c>
      <c r="BX88" s="10">
        <f t="shared" si="34"/>
        <v>0</v>
      </c>
      <c r="BY88" s="10">
        <f t="shared" si="34"/>
        <v>0</v>
      </c>
      <c r="BZ88" s="10">
        <f t="shared" si="35"/>
        <v>0</v>
      </c>
    </row>
    <row r="89" spans="1:78">
      <c r="A89">
        <f>Grades!A89</f>
        <v>0</v>
      </c>
      <c r="B89">
        <f>Grades!B89</f>
        <v>0</v>
      </c>
      <c r="C89">
        <f>Grades!C89</f>
        <v>0</v>
      </c>
      <c r="D89" s="9">
        <f t="shared" si="36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7"/>
        <v>0</v>
      </c>
      <c r="AC89" s="10">
        <f t="shared" si="38"/>
        <v>0</v>
      </c>
      <c r="AD89" s="10">
        <f t="shared" si="39"/>
        <v>0</v>
      </c>
      <c r="AE89" s="10">
        <f t="shared" si="40"/>
        <v>0</v>
      </c>
      <c r="AF89" s="10">
        <f t="shared" si="41"/>
        <v>0</v>
      </c>
      <c r="AG89" s="10">
        <f t="shared" si="42"/>
        <v>0</v>
      </c>
      <c r="AH89" s="10">
        <f t="shared" si="43"/>
        <v>0</v>
      </c>
      <c r="AI89" s="10">
        <f t="shared" si="44"/>
        <v>0</v>
      </c>
      <c r="AJ89" s="10">
        <f t="shared" si="45"/>
        <v>0</v>
      </c>
      <c r="AK89" s="10">
        <f t="shared" si="46"/>
        <v>0</v>
      </c>
      <c r="AL89" s="10">
        <f t="shared" si="47"/>
        <v>0</v>
      </c>
      <c r="AM89" s="10">
        <f t="shared" si="48"/>
        <v>0</v>
      </c>
      <c r="BC89" s="10">
        <f t="shared" si="49"/>
        <v>0</v>
      </c>
      <c r="BD89" s="10">
        <f t="shared" si="49"/>
        <v>0</v>
      </c>
      <c r="BE89" s="10">
        <f t="shared" si="51"/>
        <v>0</v>
      </c>
      <c r="BF89" s="10">
        <f t="shared" si="51"/>
        <v>0</v>
      </c>
      <c r="BG89" s="10">
        <f t="shared" si="51"/>
        <v>0</v>
      </c>
      <c r="BH89" s="10">
        <f t="shared" si="51"/>
        <v>0</v>
      </c>
      <c r="BI89" s="10">
        <f t="shared" si="51"/>
        <v>0</v>
      </c>
      <c r="BJ89" s="10">
        <f t="shared" si="51"/>
        <v>0</v>
      </c>
      <c r="BK89" s="10">
        <f t="shared" si="51"/>
        <v>0</v>
      </c>
      <c r="BL89" s="10">
        <f t="shared" si="51"/>
        <v>0</v>
      </c>
      <c r="BM89" s="10">
        <f t="shared" si="51"/>
        <v>0</v>
      </c>
      <c r="BN89" s="10">
        <f t="shared" si="51"/>
        <v>0</v>
      </c>
      <c r="BO89" s="10">
        <f t="shared" si="51"/>
        <v>0</v>
      </c>
      <c r="BP89" s="10">
        <f t="shared" si="51"/>
        <v>0</v>
      </c>
      <c r="BQ89" s="10">
        <f t="shared" si="51"/>
        <v>0</v>
      </c>
      <c r="BR89" s="10">
        <f t="shared" si="51"/>
        <v>0</v>
      </c>
      <c r="BS89" s="10">
        <f t="shared" si="50"/>
        <v>0</v>
      </c>
      <c r="BT89" s="10">
        <f t="shared" si="50"/>
        <v>0</v>
      </c>
      <c r="BU89" s="10">
        <f t="shared" si="50"/>
        <v>0</v>
      </c>
      <c r="BV89" s="10">
        <f t="shared" si="34"/>
        <v>0</v>
      </c>
      <c r="BW89" s="10">
        <f t="shared" si="34"/>
        <v>0</v>
      </c>
      <c r="BX89" s="10">
        <f t="shared" si="34"/>
        <v>0</v>
      </c>
      <c r="BY89" s="10">
        <f t="shared" si="34"/>
        <v>0</v>
      </c>
      <c r="BZ89" s="10">
        <f t="shared" si="35"/>
        <v>0</v>
      </c>
    </row>
    <row r="90" spans="1:78">
      <c r="A90">
        <f>Grades!A90</f>
        <v>0</v>
      </c>
      <c r="B90">
        <f>Grades!B90</f>
        <v>0</v>
      </c>
      <c r="C90">
        <f>Grades!C90</f>
        <v>0</v>
      </c>
      <c r="D90" s="9">
        <f t="shared" si="36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7"/>
        <v>0</v>
      </c>
      <c r="AC90" s="10">
        <f t="shared" si="38"/>
        <v>0</v>
      </c>
      <c r="AD90" s="10">
        <f t="shared" si="39"/>
        <v>0</v>
      </c>
      <c r="AE90" s="10">
        <f t="shared" si="40"/>
        <v>0</v>
      </c>
      <c r="AF90" s="10">
        <f t="shared" si="41"/>
        <v>0</v>
      </c>
      <c r="AG90" s="10">
        <f t="shared" si="42"/>
        <v>0</v>
      </c>
      <c r="AH90" s="10">
        <f t="shared" si="43"/>
        <v>0</v>
      </c>
      <c r="AI90" s="10">
        <f t="shared" si="44"/>
        <v>0</v>
      </c>
      <c r="AJ90" s="10">
        <f t="shared" si="45"/>
        <v>0</v>
      </c>
      <c r="AK90" s="10">
        <f t="shared" si="46"/>
        <v>0</v>
      </c>
      <c r="AL90" s="10">
        <f t="shared" si="47"/>
        <v>0</v>
      </c>
      <c r="AM90" s="10">
        <f t="shared" si="48"/>
        <v>0</v>
      </c>
      <c r="BC90" s="10">
        <f t="shared" si="49"/>
        <v>0</v>
      </c>
      <c r="BD90" s="10">
        <f t="shared" si="49"/>
        <v>0</v>
      </c>
      <c r="BE90" s="10">
        <f t="shared" si="51"/>
        <v>0</v>
      </c>
      <c r="BF90" s="10">
        <f t="shared" si="51"/>
        <v>0</v>
      </c>
      <c r="BG90" s="10">
        <f t="shared" si="51"/>
        <v>0</v>
      </c>
      <c r="BH90" s="10">
        <f t="shared" si="51"/>
        <v>0</v>
      </c>
      <c r="BI90" s="10">
        <f t="shared" si="51"/>
        <v>0</v>
      </c>
      <c r="BJ90" s="10">
        <f t="shared" si="51"/>
        <v>0</v>
      </c>
      <c r="BK90" s="10">
        <f t="shared" si="51"/>
        <v>0</v>
      </c>
      <c r="BL90" s="10">
        <f t="shared" si="51"/>
        <v>0</v>
      </c>
      <c r="BM90" s="10">
        <f t="shared" si="51"/>
        <v>0</v>
      </c>
      <c r="BN90" s="10">
        <f t="shared" si="51"/>
        <v>0</v>
      </c>
      <c r="BO90" s="10">
        <f t="shared" si="51"/>
        <v>0</v>
      </c>
      <c r="BP90" s="10">
        <f t="shared" si="51"/>
        <v>0</v>
      </c>
      <c r="BQ90" s="10">
        <f t="shared" si="51"/>
        <v>0</v>
      </c>
      <c r="BR90" s="10">
        <f t="shared" si="51"/>
        <v>0</v>
      </c>
      <c r="BS90" s="10">
        <f t="shared" si="50"/>
        <v>0</v>
      </c>
      <c r="BT90" s="10">
        <f t="shared" si="50"/>
        <v>0</v>
      </c>
      <c r="BU90" s="10">
        <f t="shared" si="50"/>
        <v>0</v>
      </c>
      <c r="BV90" s="10">
        <f t="shared" si="34"/>
        <v>0</v>
      </c>
      <c r="BW90" s="10">
        <f t="shared" si="34"/>
        <v>0</v>
      </c>
      <c r="BX90" s="10">
        <f t="shared" si="34"/>
        <v>0</v>
      </c>
      <c r="BY90" s="10">
        <f t="shared" si="34"/>
        <v>0</v>
      </c>
      <c r="BZ90" s="10">
        <f t="shared" si="35"/>
        <v>0</v>
      </c>
    </row>
    <row r="91" spans="1:78">
      <c r="A91">
        <f>Grades!A91</f>
        <v>0</v>
      </c>
      <c r="B91">
        <f>Grades!B91</f>
        <v>0</v>
      </c>
      <c r="C91">
        <f>Grades!C91</f>
        <v>0</v>
      </c>
      <c r="D91" s="9">
        <f t="shared" si="36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7"/>
        <v>0</v>
      </c>
      <c r="AC91" s="10">
        <f t="shared" si="38"/>
        <v>0</v>
      </c>
      <c r="AD91" s="10">
        <f t="shared" si="39"/>
        <v>0</v>
      </c>
      <c r="AE91" s="10">
        <f t="shared" si="40"/>
        <v>0</v>
      </c>
      <c r="AF91" s="10">
        <f t="shared" si="41"/>
        <v>0</v>
      </c>
      <c r="AG91" s="10">
        <f t="shared" si="42"/>
        <v>0</v>
      </c>
      <c r="AH91" s="10">
        <f t="shared" si="43"/>
        <v>0</v>
      </c>
      <c r="AI91" s="10">
        <f t="shared" si="44"/>
        <v>0</v>
      </c>
      <c r="AJ91" s="10">
        <f t="shared" si="45"/>
        <v>0</v>
      </c>
      <c r="AK91" s="10">
        <f t="shared" si="46"/>
        <v>0</v>
      </c>
      <c r="AL91" s="10">
        <f t="shared" si="47"/>
        <v>0</v>
      </c>
      <c r="AM91" s="10">
        <f t="shared" si="48"/>
        <v>0</v>
      </c>
      <c r="BC91" s="10">
        <f t="shared" si="49"/>
        <v>0</v>
      </c>
      <c r="BD91" s="10">
        <f t="shared" si="49"/>
        <v>0</v>
      </c>
      <c r="BE91" s="10">
        <f t="shared" si="51"/>
        <v>0</v>
      </c>
      <c r="BF91" s="10">
        <f t="shared" si="51"/>
        <v>0</v>
      </c>
      <c r="BG91" s="10">
        <f t="shared" si="51"/>
        <v>0</v>
      </c>
      <c r="BH91" s="10">
        <f t="shared" si="51"/>
        <v>0</v>
      </c>
      <c r="BI91" s="10">
        <f t="shared" si="51"/>
        <v>0</v>
      </c>
      <c r="BJ91" s="10">
        <f t="shared" si="51"/>
        <v>0</v>
      </c>
      <c r="BK91" s="10">
        <f t="shared" si="51"/>
        <v>0</v>
      </c>
      <c r="BL91" s="10">
        <f t="shared" si="51"/>
        <v>0</v>
      </c>
      <c r="BM91" s="10">
        <f t="shared" si="51"/>
        <v>0</v>
      </c>
      <c r="BN91" s="10">
        <f t="shared" si="51"/>
        <v>0</v>
      </c>
      <c r="BO91" s="10">
        <f t="shared" si="51"/>
        <v>0</v>
      </c>
      <c r="BP91" s="10">
        <f t="shared" si="51"/>
        <v>0</v>
      </c>
      <c r="BQ91" s="10">
        <f t="shared" si="51"/>
        <v>0</v>
      </c>
      <c r="BR91" s="10">
        <f t="shared" si="51"/>
        <v>0</v>
      </c>
      <c r="BS91" s="10">
        <f t="shared" si="50"/>
        <v>0</v>
      </c>
      <c r="BT91" s="10">
        <f t="shared" si="50"/>
        <v>0</v>
      </c>
      <c r="BU91" s="10">
        <f t="shared" si="50"/>
        <v>0</v>
      </c>
      <c r="BV91" s="10">
        <f t="shared" si="34"/>
        <v>0</v>
      </c>
      <c r="BW91" s="10">
        <f t="shared" si="34"/>
        <v>0</v>
      </c>
      <c r="BX91" s="10">
        <f t="shared" si="34"/>
        <v>0</v>
      </c>
      <c r="BY91" s="10">
        <f t="shared" si="34"/>
        <v>0</v>
      </c>
      <c r="BZ91" s="10">
        <f t="shared" si="35"/>
        <v>0</v>
      </c>
    </row>
    <row r="92" spans="1:78">
      <c r="A92">
        <f>Grades!A92</f>
        <v>0</v>
      </c>
      <c r="B92">
        <f>Grades!B92</f>
        <v>0</v>
      </c>
      <c r="C92">
        <f>Grades!C92</f>
        <v>0</v>
      </c>
      <c r="D92" s="9">
        <f t="shared" si="36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7"/>
        <v>0</v>
      </c>
      <c r="AC92" s="10">
        <f t="shared" si="38"/>
        <v>0</v>
      </c>
      <c r="AD92" s="10">
        <f t="shared" si="39"/>
        <v>0</v>
      </c>
      <c r="AE92" s="10">
        <f t="shared" si="40"/>
        <v>0</v>
      </c>
      <c r="AF92" s="10">
        <f t="shared" si="41"/>
        <v>0</v>
      </c>
      <c r="AG92" s="10">
        <f t="shared" si="42"/>
        <v>0</v>
      </c>
      <c r="AH92" s="10">
        <f t="shared" si="43"/>
        <v>0</v>
      </c>
      <c r="AI92" s="10">
        <f t="shared" si="44"/>
        <v>0</v>
      </c>
      <c r="AJ92" s="10">
        <f t="shared" si="45"/>
        <v>0</v>
      </c>
      <c r="AK92" s="10">
        <f t="shared" si="46"/>
        <v>0</v>
      </c>
      <c r="AL92" s="10">
        <f t="shared" si="47"/>
        <v>0</v>
      </c>
      <c r="AM92" s="10">
        <f t="shared" si="48"/>
        <v>0</v>
      </c>
      <c r="BC92" s="10">
        <f t="shared" si="49"/>
        <v>0</v>
      </c>
      <c r="BD92" s="10">
        <f t="shared" si="49"/>
        <v>0</v>
      </c>
      <c r="BE92" s="10">
        <f t="shared" si="51"/>
        <v>0</v>
      </c>
      <c r="BF92" s="10">
        <f t="shared" si="51"/>
        <v>0</v>
      </c>
      <c r="BG92" s="10">
        <f t="shared" si="51"/>
        <v>0</v>
      </c>
      <c r="BH92" s="10">
        <f t="shared" si="51"/>
        <v>0</v>
      </c>
      <c r="BI92" s="10">
        <f t="shared" si="51"/>
        <v>0</v>
      </c>
      <c r="BJ92" s="10">
        <f t="shared" si="51"/>
        <v>0</v>
      </c>
      <c r="BK92" s="10">
        <f t="shared" si="51"/>
        <v>0</v>
      </c>
      <c r="BL92" s="10">
        <f t="shared" si="51"/>
        <v>0</v>
      </c>
      <c r="BM92" s="10">
        <f t="shared" si="51"/>
        <v>0</v>
      </c>
      <c r="BN92" s="10">
        <f t="shared" si="51"/>
        <v>0</v>
      </c>
      <c r="BO92" s="10">
        <f t="shared" si="51"/>
        <v>0</v>
      </c>
      <c r="BP92" s="10">
        <f t="shared" si="51"/>
        <v>0</v>
      </c>
      <c r="BQ92" s="10">
        <f t="shared" si="51"/>
        <v>0</v>
      </c>
      <c r="BR92" s="10">
        <f t="shared" si="51"/>
        <v>0</v>
      </c>
      <c r="BS92" s="10">
        <f t="shared" si="50"/>
        <v>0</v>
      </c>
      <c r="BT92" s="10">
        <f t="shared" si="50"/>
        <v>0</v>
      </c>
      <c r="BU92" s="10">
        <f t="shared" si="50"/>
        <v>0</v>
      </c>
      <c r="BV92" s="10">
        <f t="shared" si="34"/>
        <v>0</v>
      </c>
      <c r="BW92" s="10">
        <f t="shared" si="34"/>
        <v>0</v>
      </c>
      <c r="BX92" s="10">
        <f t="shared" si="34"/>
        <v>0</v>
      </c>
      <c r="BY92" s="10">
        <f t="shared" si="34"/>
        <v>0</v>
      </c>
      <c r="BZ92" s="10">
        <f t="shared" si="35"/>
        <v>0</v>
      </c>
    </row>
    <row r="93" spans="1:78">
      <c r="A93">
        <f>Grades!A93</f>
        <v>0</v>
      </c>
      <c r="B93">
        <f>Grades!B93</f>
        <v>0</v>
      </c>
      <c r="C93">
        <f>Grades!C93</f>
        <v>0</v>
      </c>
      <c r="D93" s="9">
        <f t="shared" si="36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7"/>
        <v>0</v>
      </c>
      <c r="AC93" s="10">
        <f t="shared" si="38"/>
        <v>0</v>
      </c>
      <c r="AD93" s="10">
        <f t="shared" si="39"/>
        <v>0</v>
      </c>
      <c r="AE93" s="10">
        <f t="shared" si="40"/>
        <v>0</v>
      </c>
      <c r="AF93" s="10">
        <f t="shared" si="41"/>
        <v>0</v>
      </c>
      <c r="AG93" s="10">
        <f t="shared" si="42"/>
        <v>0</v>
      </c>
      <c r="AH93" s="10">
        <f t="shared" si="43"/>
        <v>0</v>
      </c>
      <c r="AI93" s="10">
        <f t="shared" si="44"/>
        <v>0</v>
      </c>
      <c r="AJ93" s="10">
        <f t="shared" si="45"/>
        <v>0</v>
      </c>
      <c r="AK93" s="10">
        <f t="shared" si="46"/>
        <v>0</v>
      </c>
      <c r="AL93" s="10">
        <f t="shared" si="47"/>
        <v>0</v>
      </c>
      <c r="AM93" s="10">
        <f t="shared" si="48"/>
        <v>0</v>
      </c>
      <c r="BC93" s="10">
        <f t="shared" si="49"/>
        <v>0</v>
      </c>
      <c r="BD93" s="10">
        <f t="shared" si="49"/>
        <v>0</v>
      </c>
      <c r="BE93" s="10">
        <f t="shared" si="51"/>
        <v>0</v>
      </c>
      <c r="BF93" s="10">
        <f t="shared" si="51"/>
        <v>0</v>
      </c>
      <c r="BG93" s="10">
        <f t="shared" si="51"/>
        <v>0</v>
      </c>
      <c r="BH93" s="10">
        <f t="shared" si="51"/>
        <v>0</v>
      </c>
      <c r="BI93" s="10">
        <f t="shared" si="51"/>
        <v>0</v>
      </c>
      <c r="BJ93" s="10">
        <f t="shared" si="51"/>
        <v>0</v>
      </c>
      <c r="BK93" s="10">
        <f t="shared" si="51"/>
        <v>0</v>
      </c>
      <c r="BL93" s="10">
        <f t="shared" si="51"/>
        <v>0</v>
      </c>
      <c r="BM93" s="10">
        <f t="shared" si="51"/>
        <v>0</v>
      </c>
      <c r="BN93" s="10">
        <f t="shared" si="51"/>
        <v>0</v>
      </c>
      <c r="BO93" s="10">
        <f t="shared" si="51"/>
        <v>0</v>
      </c>
      <c r="BP93" s="10">
        <f t="shared" si="51"/>
        <v>0</v>
      </c>
      <c r="BQ93" s="10">
        <f t="shared" si="51"/>
        <v>0</v>
      </c>
      <c r="BR93" s="10">
        <f t="shared" si="51"/>
        <v>0</v>
      </c>
      <c r="BS93" s="10">
        <f t="shared" si="50"/>
        <v>0</v>
      </c>
      <c r="BT93" s="10">
        <f t="shared" si="50"/>
        <v>0</v>
      </c>
      <c r="BU93" s="10">
        <f t="shared" si="50"/>
        <v>0</v>
      </c>
      <c r="BV93" s="10">
        <f t="shared" si="34"/>
        <v>0</v>
      </c>
      <c r="BW93" s="10">
        <f t="shared" si="34"/>
        <v>0</v>
      </c>
      <c r="BX93" s="10">
        <f t="shared" si="34"/>
        <v>0</v>
      </c>
      <c r="BY93" s="10">
        <f t="shared" si="34"/>
        <v>0</v>
      </c>
      <c r="BZ93" s="10">
        <f t="shared" si="35"/>
        <v>0</v>
      </c>
    </row>
    <row r="94" spans="1:78">
      <c r="A94">
        <f>Grades!A94</f>
        <v>0</v>
      </c>
      <c r="B94">
        <f>Grades!B94</f>
        <v>0</v>
      </c>
      <c r="C94">
        <f>Grades!C94</f>
        <v>0</v>
      </c>
      <c r="D94" s="9">
        <f t="shared" si="36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7"/>
        <v>0</v>
      </c>
      <c r="AC94" s="10">
        <f t="shared" si="38"/>
        <v>0</v>
      </c>
      <c r="AD94" s="10">
        <f t="shared" si="39"/>
        <v>0</v>
      </c>
      <c r="AE94" s="10">
        <f t="shared" si="40"/>
        <v>0</v>
      </c>
      <c r="AF94" s="10">
        <f t="shared" si="41"/>
        <v>0</v>
      </c>
      <c r="AG94" s="10">
        <f t="shared" si="42"/>
        <v>0</v>
      </c>
      <c r="AH94" s="10">
        <f t="shared" si="43"/>
        <v>0</v>
      </c>
      <c r="AI94" s="10">
        <f t="shared" si="44"/>
        <v>0</v>
      </c>
      <c r="AJ94" s="10">
        <f t="shared" si="45"/>
        <v>0</v>
      </c>
      <c r="AK94" s="10">
        <f t="shared" si="46"/>
        <v>0</v>
      </c>
      <c r="AL94" s="10">
        <f t="shared" si="47"/>
        <v>0</v>
      </c>
      <c r="AM94" s="10">
        <f t="shared" si="48"/>
        <v>0</v>
      </c>
      <c r="BC94" s="10">
        <f t="shared" si="49"/>
        <v>0</v>
      </c>
      <c r="BD94" s="10">
        <f t="shared" si="49"/>
        <v>0</v>
      </c>
      <c r="BE94" s="10">
        <f t="shared" si="51"/>
        <v>0</v>
      </c>
      <c r="BF94" s="10">
        <f t="shared" si="51"/>
        <v>0</v>
      </c>
      <c r="BG94" s="10">
        <f t="shared" si="51"/>
        <v>0</v>
      </c>
      <c r="BH94" s="10">
        <f t="shared" si="51"/>
        <v>0</v>
      </c>
      <c r="BI94" s="10">
        <f t="shared" si="51"/>
        <v>0</v>
      </c>
      <c r="BJ94" s="10">
        <f t="shared" si="51"/>
        <v>0</v>
      </c>
      <c r="BK94" s="10">
        <f t="shared" si="51"/>
        <v>0</v>
      </c>
      <c r="BL94" s="10">
        <f t="shared" si="51"/>
        <v>0</v>
      </c>
      <c r="BM94" s="10">
        <f t="shared" si="51"/>
        <v>0</v>
      </c>
      <c r="BN94" s="10">
        <f t="shared" si="51"/>
        <v>0</v>
      </c>
      <c r="BO94" s="10">
        <f t="shared" si="51"/>
        <v>0</v>
      </c>
      <c r="BP94" s="10">
        <f t="shared" si="51"/>
        <v>0</v>
      </c>
      <c r="BQ94" s="10">
        <f t="shared" si="51"/>
        <v>0</v>
      </c>
      <c r="BR94" s="10">
        <f t="shared" si="51"/>
        <v>0</v>
      </c>
      <c r="BS94" s="10">
        <f t="shared" si="50"/>
        <v>0</v>
      </c>
      <c r="BT94" s="10">
        <f t="shared" si="50"/>
        <v>0</v>
      </c>
      <c r="BU94" s="10">
        <f t="shared" si="50"/>
        <v>0</v>
      </c>
      <c r="BV94" s="10">
        <f t="shared" si="34"/>
        <v>0</v>
      </c>
      <c r="BW94" s="10">
        <f t="shared" si="34"/>
        <v>0</v>
      </c>
      <c r="BX94" s="10">
        <f t="shared" si="34"/>
        <v>0</v>
      </c>
      <c r="BY94" s="10">
        <f t="shared" si="34"/>
        <v>0</v>
      </c>
      <c r="BZ94" s="10">
        <f t="shared" si="35"/>
        <v>0</v>
      </c>
    </row>
    <row r="95" spans="1:78">
      <c r="A95">
        <f>Grades!A95</f>
        <v>0</v>
      </c>
      <c r="B95">
        <f>Grades!B95</f>
        <v>0</v>
      </c>
      <c r="C95">
        <f>Grades!C95</f>
        <v>0</v>
      </c>
      <c r="D95" s="9">
        <f t="shared" si="36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7"/>
        <v>0</v>
      </c>
      <c r="AC95" s="10">
        <f t="shared" si="38"/>
        <v>0</v>
      </c>
      <c r="AD95" s="10">
        <f t="shared" si="39"/>
        <v>0</v>
      </c>
      <c r="AE95" s="10">
        <f t="shared" si="40"/>
        <v>0</v>
      </c>
      <c r="AF95" s="10">
        <f t="shared" si="41"/>
        <v>0</v>
      </c>
      <c r="AG95" s="10">
        <f t="shared" si="42"/>
        <v>0</v>
      </c>
      <c r="AH95" s="10">
        <f t="shared" si="43"/>
        <v>0</v>
      </c>
      <c r="AI95" s="10">
        <f t="shared" si="44"/>
        <v>0</v>
      </c>
      <c r="AJ95" s="10">
        <f t="shared" si="45"/>
        <v>0</v>
      </c>
      <c r="AK95" s="10">
        <f t="shared" si="46"/>
        <v>0</v>
      </c>
      <c r="AL95" s="10">
        <f t="shared" si="47"/>
        <v>0</v>
      </c>
      <c r="AM95" s="10">
        <f t="shared" si="48"/>
        <v>0</v>
      </c>
      <c r="BC95" s="10">
        <f t="shared" si="49"/>
        <v>0</v>
      </c>
      <c r="BD95" s="10">
        <f t="shared" si="49"/>
        <v>0</v>
      </c>
      <c r="BE95" s="10">
        <f t="shared" si="51"/>
        <v>0</v>
      </c>
      <c r="BF95" s="10">
        <f t="shared" si="51"/>
        <v>0</v>
      </c>
      <c r="BG95" s="10">
        <f t="shared" si="51"/>
        <v>0</v>
      </c>
      <c r="BH95" s="10">
        <f t="shared" si="51"/>
        <v>0</v>
      </c>
      <c r="BI95" s="10">
        <f t="shared" si="51"/>
        <v>0</v>
      </c>
      <c r="BJ95" s="10">
        <f t="shared" si="51"/>
        <v>0</v>
      </c>
      <c r="BK95" s="10">
        <f t="shared" si="51"/>
        <v>0</v>
      </c>
      <c r="BL95" s="10">
        <f t="shared" si="51"/>
        <v>0</v>
      </c>
      <c r="BM95" s="10">
        <f t="shared" si="51"/>
        <v>0</v>
      </c>
      <c r="BN95" s="10">
        <f t="shared" si="51"/>
        <v>0</v>
      </c>
      <c r="BO95" s="10">
        <f t="shared" si="51"/>
        <v>0</v>
      </c>
      <c r="BP95" s="10">
        <f t="shared" si="51"/>
        <v>0</v>
      </c>
      <c r="BQ95" s="10">
        <f t="shared" si="51"/>
        <v>0</v>
      </c>
      <c r="BR95" s="10">
        <f t="shared" si="51"/>
        <v>0</v>
      </c>
      <c r="BS95" s="10">
        <f t="shared" si="50"/>
        <v>0</v>
      </c>
      <c r="BT95" s="10">
        <f t="shared" si="50"/>
        <v>0</v>
      </c>
      <c r="BU95" s="10">
        <f t="shared" si="50"/>
        <v>0</v>
      </c>
      <c r="BV95" s="10">
        <f t="shared" si="34"/>
        <v>0</v>
      </c>
      <c r="BW95" s="10">
        <f t="shared" si="34"/>
        <v>0</v>
      </c>
      <c r="BX95" s="10">
        <f t="shared" si="34"/>
        <v>0</v>
      </c>
      <c r="BY95" s="10">
        <f t="shared" si="34"/>
        <v>0</v>
      </c>
      <c r="BZ95" s="10">
        <f t="shared" si="35"/>
        <v>0</v>
      </c>
    </row>
    <row r="96" spans="1:78">
      <c r="A96">
        <f>Grades!A96</f>
        <v>0</v>
      </c>
      <c r="B96">
        <f>Grades!B96</f>
        <v>0</v>
      </c>
      <c r="C96">
        <f>Grades!C96</f>
        <v>0</v>
      </c>
      <c r="D96" s="9">
        <f t="shared" si="36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7"/>
        <v>0</v>
      </c>
      <c r="AC96" s="10">
        <f t="shared" si="38"/>
        <v>0</v>
      </c>
      <c r="AD96" s="10">
        <f t="shared" si="39"/>
        <v>0</v>
      </c>
      <c r="AE96" s="10">
        <f t="shared" si="40"/>
        <v>0</v>
      </c>
      <c r="AF96" s="10">
        <f t="shared" si="41"/>
        <v>0</v>
      </c>
      <c r="AG96" s="10">
        <f t="shared" si="42"/>
        <v>0</v>
      </c>
      <c r="AH96" s="10">
        <f t="shared" si="43"/>
        <v>0</v>
      </c>
      <c r="AI96" s="10">
        <f t="shared" si="44"/>
        <v>0</v>
      </c>
      <c r="AJ96" s="10">
        <f t="shared" si="45"/>
        <v>0</v>
      </c>
      <c r="AK96" s="10">
        <f t="shared" si="46"/>
        <v>0</v>
      </c>
      <c r="AL96" s="10">
        <f t="shared" si="47"/>
        <v>0</v>
      </c>
      <c r="AM96" s="10">
        <f t="shared" si="48"/>
        <v>0</v>
      </c>
      <c r="BC96" s="10">
        <f t="shared" si="49"/>
        <v>0</v>
      </c>
      <c r="BD96" s="10">
        <f t="shared" si="49"/>
        <v>0</v>
      </c>
      <c r="BE96" s="10">
        <f t="shared" si="51"/>
        <v>0</v>
      </c>
      <c r="BF96" s="10">
        <f t="shared" si="51"/>
        <v>0</v>
      </c>
      <c r="BG96" s="10">
        <f t="shared" si="51"/>
        <v>0</v>
      </c>
      <c r="BH96" s="10">
        <f t="shared" si="51"/>
        <v>0</v>
      </c>
      <c r="BI96" s="10">
        <f t="shared" si="51"/>
        <v>0</v>
      </c>
      <c r="BJ96" s="10">
        <f t="shared" si="51"/>
        <v>0</v>
      </c>
      <c r="BK96" s="10">
        <f t="shared" si="51"/>
        <v>0</v>
      </c>
      <c r="BL96" s="10">
        <f t="shared" si="51"/>
        <v>0</v>
      </c>
      <c r="BM96" s="10">
        <f t="shared" si="51"/>
        <v>0</v>
      </c>
      <c r="BN96" s="10">
        <f t="shared" si="51"/>
        <v>0</v>
      </c>
      <c r="BO96" s="10">
        <f t="shared" si="51"/>
        <v>0</v>
      </c>
      <c r="BP96" s="10">
        <f t="shared" si="51"/>
        <v>0</v>
      </c>
      <c r="BQ96" s="10">
        <f t="shared" si="51"/>
        <v>0</v>
      </c>
      <c r="BR96" s="10">
        <f t="shared" si="51"/>
        <v>0</v>
      </c>
      <c r="BS96" s="10">
        <f t="shared" si="50"/>
        <v>0</v>
      </c>
      <c r="BT96" s="10">
        <f t="shared" si="50"/>
        <v>0</v>
      </c>
      <c r="BU96" s="10">
        <f t="shared" si="50"/>
        <v>0</v>
      </c>
      <c r="BV96" s="10">
        <f t="shared" si="34"/>
        <v>0</v>
      </c>
      <c r="BW96" s="10">
        <f t="shared" si="34"/>
        <v>0</v>
      </c>
      <c r="BX96" s="10">
        <f t="shared" si="34"/>
        <v>0</v>
      </c>
      <c r="BY96" s="10">
        <f t="shared" si="34"/>
        <v>0</v>
      </c>
      <c r="BZ96" s="10">
        <f t="shared" si="35"/>
        <v>0</v>
      </c>
    </row>
    <row r="97" spans="1:78">
      <c r="A97">
        <f>Grades!A97</f>
        <v>0</v>
      </c>
      <c r="B97">
        <f>Grades!B97</f>
        <v>0</v>
      </c>
      <c r="C97">
        <f>Grades!C97</f>
        <v>0</v>
      </c>
      <c r="D97" s="9">
        <f t="shared" si="36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7"/>
        <v>0</v>
      </c>
      <c r="AC97" s="10">
        <f t="shared" si="38"/>
        <v>0</v>
      </c>
      <c r="AD97" s="10">
        <f t="shared" si="39"/>
        <v>0</v>
      </c>
      <c r="AE97" s="10">
        <f t="shared" si="40"/>
        <v>0</v>
      </c>
      <c r="AF97" s="10">
        <f t="shared" si="41"/>
        <v>0</v>
      </c>
      <c r="AG97" s="10">
        <f t="shared" si="42"/>
        <v>0</v>
      </c>
      <c r="AH97" s="10">
        <f t="shared" si="43"/>
        <v>0</v>
      </c>
      <c r="AI97" s="10">
        <f t="shared" si="44"/>
        <v>0</v>
      </c>
      <c r="AJ97" s="10">
        <f t="shared" si="45"/>
        <v>0</v>
      </c>
      <c r="AK97" s="10">
        <f t="shared" si="46"/>
        <v>0</v>
      </c>
      <c r="AL97" s="10">
        <f t="shared" si="47"/>
        <v>0</v>
      </c>
      <c r="AM97" s="10">
        <f t="shared" si="48"/>
        <v>0</v>
      </c>
      <c r="BC97" s="10">
        <f t="shared" si="49"/>
        <v>0</v>
      </c>
      <c r="BD97" s="10">
        <f t="shared" si="49"/>
        <v>0</v>
      </c>
      <c r="BE97" s="10">
        <f t="shared" si="51"/>
        <v>0</v>
      </c>
      <c r="BF97" s="10">
        <f t="shared" si="51"/>
        <v>0</v>
      </c>
      <c r="BG97" s="10">
        <f t="shared" si="51"/>
        <v>0</v>
      </c>
      <c r="BH97" s="10">
        <f t="shared" si="51"/>
        <v>0</v>
      </c>
      <c r="BI97" s="10">
        <f t="shared" si="51"/>
        <v>0</v>
      </c>
      <c r="BJ97" s="10">
        <f t="shared" si="51"/>
        <v>0</v>
      </c>
      <c r="BK97" s="10">
        <f t="shared" si="51"/>
        <v>0</v>
      </c>
      <c r="BL97" s="10">
        <f t="shared" si="51"/>
        <v>0</v>
      </c>
      <c r="BM97" s="10">
        <f t="shared" si="51"/>
        <v>0</v>
      </c>
      <c r="BN97" s="10">
        <f t="shared" si="51"/>
        <v>0</v>
      </c>
      <c r="BO97" s="10">
        <f t="shared" si="51"/>
        <v>0</v>
      </c>
      <c r="BP97" s="10">
        <f t="shared" si="51"/>
        <v>0</v>
      </c>
      <c r="BQ97" s="10">
        <f t="shared" si="51"/>
        <v>0</v>
      </c>
      <c r="BR97" s="10">
        <f t="shared" si="51"/>
        <v>0</v>
      </c>
      <c r="BS97" s="10">
        <f t="shared" si="50"/>
        <v>0</v>
      </c>
      <c r="BT97" s="10">
        <f t="shared" si="50"/>
        <v>0</v>
      </c>
      <c r="BU97" s="10">
        <f t="shared" si="50"/>
        <v>0</v>
      </c>
      <c r="BV97" s="10">
        <f t="shared" si="34"/>
        <v>0</v>
      </c>
      <c r="BW97" s="10">
        <f t="shared" si="34"/>
        <v>0</v>
      </c>
      <c r="BX97" s="10">
        <f t="shared" si="34"/>
        <v>0</v>
      </c>
      <c r="BY97" s="10">
        <f t="shared" si="34"/>
        <v>0</v>
      </c>
      <c r="BZ97" s="10">
        <f t="shared" si="35"/>
        <v>0</v>
      </c>
    </row>
    <row r="98" spans="1:78">
      <c r="A98">
        <f>Grades!A98</f>
        <v>0</v>
      </c>
      <c r="B98">
        <f>Grades!B98</f>
        <v>0</v>
      </c>
      <c r="C98">
        <f>Grades!C98</f>
        <v>0</v>
      </c>
      <c r="D98" s="9">
        <f t="shared" si="36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7"/>
        <v>0</v>
      </c>
      <c r="AC98" s="10">
        <f t="shared" si="38"/>
        <v>0</v>
      </c>
      <c r="AD98" s="10">
        <f t="shared" si="39"/>
        <v>0</v>
      </c>
      <c r="AE98" s="10">
        <f t="shared" si="40"/>
        <v>0</v>
      </c>
      <c r="AF98" s="10">
        <f t="shared" si="41"/>
        <v>0</v>
      </c>
      <c r="AG98" s="10">
        <f t="shared" si="42"/>
        <v>0</v>
      </c>
      <c r="AH98" s="10">
        <f t="shared" si="43"/>
        <v>0</v>
      </c>
      <c r="AI98" s="10">
        <f t="shared" si="44"/>
        <v>0</v>
      </c>
      <c r="AJ98" s="10">
        <f t="shared" si="45"/>
        <v>0</v>
      </c>
      <c r="AK98" s="10">
        <f t="shared" si="46"/>
        <v>0</v>
      </c>
      <c r="AL98" s="10">
        <f t="shared" si="47"/>
        <v>0</v>
      </c>
      <c r="AM98" s="10">
        <f t="shared" si="48"/>
        <v>0</v>
      </c>
      <c r="BC98" s="10">
        <f t="shared" si="49"/>
        <v>0</v>
      </c>
      <c r="BD98" s="10">
        <f t="shared" si="49"/>
        <v>0</v>
      </c>
      <c r="BE98" s="10">
        <f t="shared" si="51"/>
        <v>0</v>
      </c>
      <c r="BF98" s="10">
        <f t="shared" si="51"/>
        <v>0</v>
      </c>
      <c r="BG98" s="10">
        <f t="shared" si="51"/>
        <v>0</v>
      </c>
      <c r="BH98" s="10">
        <f t="shared" si="51"/>
        <v>0</v>
      </c>
      <c r="BI98" s="10">
        <f t="shared" si="51"/>
        <v>0</v>
      </c>
      <c r="BJ98" s="10">
        <f t="shared" si="51"/>
        <v>0</v>
      </c>
      <c r="BK98" s="10">
        <f t="shared" si="51"/>
        <v>0</v>
      </c>
      <c r="BL98" s="10">
        <f t="shared" si="51"/>
        <v>0</v>
      </c>
      <c r="BM98" s="10">
        <f t="shared" si="51"/>
        <v>0</v>
      </c>
      <c r="BN98" s="10">
        <f t="shared" si="51"/>
        <v>0</v>
      </c>
      <c r="BO98" s="10">
        <f t="shared" si="51"/>
        <v>0</v>
      </c>
      <c r="BP98" s="10">
        <f t="shared" si="51"/>
        <v>0</v>
      </c>
      <c r="BQ98" s="10">
        <f t="shared" si="51"/>
        <v>0</v>
      </c>
      <c r="BR98" s="10">
        <f t="shared" si="51"/>
        <v>0</v>
      </c>
      <c r="BS98" s="10">
        <f t="shared" si="50"/>
        <v>0</v>
      </c>
      <c r="BT98" s="10">
        <f t="shared" si="50"/>
        <v>0</v>
      </c>
      <c r="BU98" s="10">
        <f t="shared" si="50"/>
        <v>0</v>
      </c>
      <c r="BV98" s="10">
        <f t="shared" si="34"/>
        <v>0</v>
      </c>
      <c r="BW98" s="10">
        <f t="shared" si="34"/>
        <v>0</v>
      </c>
      <c r="BX98" s="10">
        <f t="shared" si="34"/>
        <v>0</v>
      </c>
      <c r="BY98" s="10">
        <f t="shared" si="34"/>
        <v>0</v>
      </c>
      <c r="BZ98" s="10">
        <f t="shared" si="35"/>
        <v>0</v>
      </c>
    </row>
    <row r="99" spans="1:78">
      <c r="A99">
        <f>Grades!A99</f>
        <v>0</v>
      </c>
      <c r="B99">
        <f>Grades!B99</f>
        <v>0</v>
      </c>
      <c r="C99">
        <f>Grades!C99</f>
        <v>0</v>
      </c>
      <c r="D99" s="9">
        <f t="shared" si="36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7"/>
        <v>0</v>
      </c>
      <c r="AC99" s="10">
        <f t="shared" si="38"/>
        <v>0</v>
      </c>
      <c r="AD99" s="10">
        <f t="shared" si="39"/>
        <v>0</v>
      </c>
      <c r="AE99" s="10">
        <f t="shared" si="40"/>
        <v>0</v>
      </c>
      <c r="AF99" s="10">
        <f t="shared" si="41"/>
        <v>0</v>
      </c>
      <c r="AG99" s="10">
        <f t="shared" si="42"/>
        <v>0</v>
      </c>
      <c r="AH99" s="10">
        <f t="shared" si="43"/>
        <v>0</v>
      </c>
      <c r="AI99" s="10">
        <f t="shared" si="44"/>
        <v>0</v>
      </c>
      <c r="AJ99" s="10">
        <f t="shared" si="45"/>
        <v>0</v>
      </c>
      <c r="AK99" s="10">
        <f t="shared" si="46"/>
        <v>0</v>
      </c>
      <c r="AL99" s="10">
        <f t="shared" si="47"/>
        <v>0</v>
      </c>
      <c r="AM99" s="10">
        <f t="shared" si="48"/>
        <v>0</v>
      </c>
      <c r="BC99" s="10">
        <f t="shared" si="49"/>
        <v>0</v>
      </c>
      <c r="BD99" s="10">
        <f t="shared" si="49"/>
        <v>0</v>
      </c>
      <c r="BE99" s="10">
        <f t="shared" si="51"/>
        <v>0</v>
      </c>
      <c r="BF99" s="10">
        <f t="shared" si="51"/>
        <v>0</v>
      </c>
      <c r="BG99" s="10">
        <f t="shared" si="51"/>
        <v>0</v>
      </c>
      <c r="BH99" s="10">
        <f t="shared" si="51"/>
        <v>0</v>
      </c>
      <c r="BI99" s="10">
        <f t="shared" si="51"/>
        <v>0</v>
      </c>
      <c r="BJ99" s="10">
        <f t="shared" si="51"/>
        <v>0</v>
      </c>
      <c r="BK99" s="10">
        <f t="shared" si="51"/>
        <v>0</v>
      </c>
      <c r="BL99" s="10">
        <f t="shared" si="51"/>
        <v>0</v>
      </c>
      <c r="BM99" s="10">
        <f t="shared" si="51"/>
        <v>0</v>
      </c>
      <c r="BN99" s="10">
        <f t="shared" si="51"/>
        <v>0</v>
      </c>
      <c r="BO99" s="10">
        <f t="shared" si="51"/>
        <v>0</v>
      </c>
      <c r="BP99" s="10">
        <f t="shared" si="51"/>
        <v>0</v>
      </c>
      <c r="BQ99" s="10">
        <f t="shared" si="51"/>
        <v>0</v>
      </c>
      <c r="BR99" s="10">
        <f t="shared" si="51"/>
        <v>0</v>
      </c>
      <c r="BS99" s="10">
        <f t="shared" si="50"/>
        <v>0</v>
      </c>
      <c r="BT99" s="10">
        <f t="shared" si="50"/>
        <v>0</v>
      </c>
      <c r="BU99" s="10">
        <f t="shared" si="50"/>
        <v>0</v>
      </c>
      <c r="BV99" s="10">
        <f t="shared" si="34"/>
        <v>0</v>
      </c>
      <c r="BW99" s="10">
        <f t="shared" si="34"/>
        <v>0</v>
      </c>
      <c r="BX99" s="10">
        <f t="shared" si="34"/>
        <v>0</v>
      </c>
      <c r="BY99" s="10">
        <f t="shared" si="34"/>
        <v>0</v>
      </c>
      <c r="BZ99" s="10">
        <f t="shared" si="35"/>
        <v>0</v>
      </c>
    </row>
    <row r="100" spans="1:78">
      <c r="A100">
        <f>Grades!A100</f>
        <v>0</v>
      </c>
      <c r="B100">
        <f>Grades!B100</f>
        <v>0</v>
      </c>
      <c r="C100">
        <f>Grades!C100</f>
        <v>0</v>
      </c>
      <c r="D100" s="9">
        <f t="shared" si="36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7"/>
        <v>0</v>
      </c>
      <c r="AC100" s="10">
        <f t="shared" si="38"/>
        <v>0</v>
      </c>
      <c r="AD100" s="10">
        <f t="shared" si="39"/>
        <v>0</v>
      </c>
      <c r="AE100" s="10">
        <f t="shared" si="40"/>
        <v>0</v>
      </c>
      <c r="AF100" s="10">
        <f t="shared" si="41"/>
        <v>0</v>
      </c>
      <c r="AG100" s="10">
        <f t="shared" si="42"/>
        <v>0</v>
      </c>
      <c r="AH100" s="10">
        <f t="shared" si="43"/>
        <v>0</v>
      </c>
      <c r="AI100" s="10">
        <f t="shared" si="44"/>
        <v>0</v>
      </c>
      <c r="AJ100" s="10">
        <f t="shared" si="45"/>
        <v>0</v>
      </c>
      <c r="AK100" s="10">
        <f t="shared" si="46"/>
        <v>0</v>
      </c>
      <c r="AL100" s="10">
        <f t="shared" si="47"/>
        <v>0</v>
      </c>
      <c r="AM100" s="10">
        <f t="shared" si="48"/>
        <v>0</v>
      </c>
      <c r="BC100" s="10">
        <f t="shared" si="49"/>
        <v>0</v>
      </c>
      <c r="BD100" s="10">
        <f t="shared" si="49"/>
        <v>0</v>
      </c>
      <c r="BE100" s="10">
        <f t="shared" si="51"/>
        <v>0</v>
      </c>
      <c r="BF100" s="10">
        <f t="shared" si="51"/>
        <v>0</v>
      </c>
      <c r="BG100" s="10">
        <f t="shared" si="51"/>
        <v>0</v>
      </c>
      <c r="BH100" s="10">
        <f t="shared" si="51"/>
        <v>0</v>
      </c>
      <c r="BI100" s="10">
        <f t="shared" si="51"/>
        <v>0</v>
      </c>
      <c r="BJ100" s="10">
        <f t="shared" si="51"/>
        <v>0</v>
      </c>
      <c r="BK100" s="10">
        <f t="shared" si="51"/>
        <v>0</v>
      </c>
      <c r="BL100" s="10">
        <f t="shared" si="51"/>
        <v>0</v>
      </c>
      <c r="BM100" s="10">
        <f t="shared" si="51"/>
        <v>0</v>
      </c>
      <c r="BN100" s="10">
        <f t="shared" si="51"/>
        <v>0</v>
      </c>
      <c r="BO100" s="10">
        <f t="shared" si="51"/>
        <v>0</v>
      </c>
      <c r="BP100" s="10">
        <f t="shared" si="51"/>
        <v>0</v>
      </c>
      <c r="BQ100" s="10">
        <f t="shared" si="51"/>
        <v>0</v>
      </c>
      <c r="BR100" s="10">
        <f t="shared" si="51"/>
        <v>0</v>
      </c>
      <c r="BS100" s="10">
        <f t="shared" si="50"/>
        <v>0</v>
      </c>
      <c r="BT100" s="10">
        <f t="shared" si="50"/>
        <v>0</v>
      </c>
      <c r="BU100" s="10">
        <f t="shared" si="50"/>
        <v>0</v>
      </c>
      <c r="BV100" s="10">
        <f t="shared" si="34"/>
        <v>0</v>
      </c>
      <c r="BW100" s="10">
        <f t="shared" si="34"/>
        <v>0</v>
      </c>
      <c r="BX100" s="10">
        <f t="shared" si="34"/>
        <v>0</v>
      </c>
      <c r="BY100" s="10">
        <f t="shared" si="34"/>
        <v>0</v>
      </c>
      <c r="BZ100" s="10">
        <f t="shared" si="35"/>
        <v>0</v>
      </c>
    </row>
    <row r="101" spans="1:78">
      <c r="A101">
        <f>Grades!A101</f>
        <v>0</v>
      </c>
      <c r="B101">
        <f>Grades!B101</f>
        <v>0</v>
      </c>
      <c r="C101">
        <f>Grades!C101</f>
        <v>0</v>
      </c>
      <c r="D101" s="9">
        <f t="shared" si="36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7"/>
        <v>0</v>
      </c>
      <c r="AC101" s="10">
        <f t="shared" si="38"/>
        <v>0</v>
      </c>
      <c r="AD101" s="10">
        <f t="shared" si="39"/>
        <v>0</v>
      </c>
      <c r="AE101" s="10">
        <f t="shared" si="40"/>
        <v>0</v>
      </c>
      <c r="AF101" s="10">
        <f t="shared" si="41"/>
        <v>0</v>
      </c>
      <c r="AG101" s="10">
        <f t="shared" si="42"/>
        <v>0</v>
      </c>
      <c r="AH101" s="10">
        <f t="shared" si="43"/>
        <v>0</v>
      </c>
      <c r="AI101" s="10">
        <f t="shared" si="44"/>
        <v>0</v>
      </c>
      <c r="AJ101" s="10">
        <f t="shared" si="45"/>
        <v>0</v>
      </c>
      <c r="AK101" s="10">
        <f t="shared" si="46"/>
        <v>0</v>
      </c>
      <c r="AL101" s="10">
        <f t="shared" si="47"/>
        <v>0</v>
      </c>
      <c r="AM101" s="10">
        <f t="shared" si="48"/>
        <v>0</v>
      </c>
      <c r="BC101" s="10">
        <f t="shared" si="49"/>
        <v>0</v>
      </c>
      <c r="BD101" s="10">
        <f t="shared" si="49"/>
        <v>0</v>
      </c>
      <c r="BE101" s="10">
        <f t="shared" ref="BE101:BR116" si="52">IF(BE$7&gt;0,SUMIF($E$8:$Z$8,BE$6,$E101:$Z101)/BE$7,0)</f>
        <v>0</v>
      </c>
      <c r="BF101" s="10">
        <f t="shared" si="52"/>
        <v>0</v>
      </c>
      <c r="BG101" s="10">
        <f t="shared" si="52"/>
        <v>0</v>
      </c>
      <c r="BH101" s="10">
        <f t="shared" si="52"/>
        <v>0</v>
      </c>
      <c r="BI101" s="10">
        <f t="shared" si="52"/>
        <v>0</v>
      </c>
      <c r="BJ101" s="10">
        <f t="shared" si="52"/>
        <v>0</v>
      </c>
      <c r="BK101" s="10">
        <f t="shared" si="52"/>
        <v>0</v>
      </c>
      <c r="BL101" s="10">
        <f t="shared" si="52"/>
        <v>0</v>
      </c>
      <c r="BM101" s="10">
        <f t="shared" si="52"/>
        <v>0</v>
      </c>
      <c r="BN101" s="10">
        <f t="shared" si="52"/>
        <v>0</v>
      </c>
      <c r="BO101" s="10">
        <f t="shared" si="52"/>
        <v>0</v>
      </c>
      <c r="BP101" s="10">
        <f t="shared" si="52"/>
        <v>0</v>
      </c>
      <c r="BQ101" s="10">
        <f t="shared" si="52"/>
        <v>0</v>
      </c>
      <c r="BR101" s="10">
        <f t="shared" si="52"/>
        <v>0</v>
      </c>
      <c r="BS101" s="10">
        <f t="shared" si="50"/>
        <v>0</v>
      </c>
      <c r="BT101" s="10">
        <f t="shared" si="50"/>
        <v>0</v>
      </c>
      <c r="BU101" s="10">
        <f t="shared" si="50"/>
        <v>0</v>
      </c>
      <c r="BV101" s="10">
        <f t="shared" si="34"/>
        <v>0</v>
      </c>
      <c r="BW101" s="10">
        <f t="shared" si="34"/>
        <v>0</v>
      </c>
      <c r="BX101" s="10">
        <f t="shared" si="34"/>
        <v>0</v>
      </c>
      <c r="BY101" s="10">
        <f t="shared" si="34"/>
        <v>0</v>
      </c>
      <c r="BZ101" s="10">
        <f t="shared" si="35"/>
        <v>0</v>
      </c>
    </row>
    <row r="102" spans="1:78">
      <c r="A102">
        <f>Grades!A102</f>
        <v>0</v>
      </c>
      <c r="B102">
        <f>Grades!B102</f>
        <v>0</v>
      </c>
      <c r="C102">
        <f>Grades!C102</f>
        <v>0</v>
      </c>
      <c r="D102" s="9">
        <f t="shared" si="36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7"/>
        <v>0</v>
      </c>
      <c r="AC102" s="10">
        <f t="shared" si="38"/>
        <v>0</v>
      </c>
      <c r="AD102" s="10">
        <f t="shared" si="39"/>
        <v>0</v>
      </c>
      <c r="AE102" s="10">
        <f t="shared" si="40"/>
        <v>0</v>
      </c>
      <c r="AF102" s="10">
        <f t="shared" si="41"/>
        <v>0</v>
      </c>
      <c r="AG102" s="10">
        <f t="shared" si="42"/>
        <v>0</v>
      </c>
      <c r="AH102" s="10">
        <f t="shared" si="43"/>
        <v>0</v>
      </c>
      <c r="AI102" s="10">
        <f t="shared" si="44"/>
        <v>0</v>
      </c>
      <c r="AJ102" s="10">
        <f t="shared" si="45"/>
        <v>0</v>
      </c>
      <c r="AK102" s="10">
        <f t="shared" si="46"/>
        <v>0</v>
      </c>
      <c r="AL102" s="10">
        <f t="shared" si="47"/>
        <v>0</v>
      </c>
      <c r="AM102" s="10">
        <f t="shared" si="48"/>
        <v>0</v>
      </c>
      <c r="BC102" s="10">
        <f t="shared" si="49"/>
        <v>0</v>
      </c>
      <c r="BD102" s="10">
        <f t="shared" si="49"/>
        <v>0</v>
      </c>
      <c r="BE102" s="10">
        <f t="shared" si="52"/>
        <v>0</v>
      </c>
      <c r="BF102" s="10">
        <f t="shared" si="52"/>
        <v>0</v>
      </c>
      <c r="BG102" s="10">
        <f t="shared" si="52"/>
        <v>0</v>
      </c>
      <c r="BH102" s="10">
        <f t="shared" si="52"/>
        <v>0</v>
      </c>
      <c r="BI102" s="10">
        <f t="shared" si="52"/>
        <v>0</v>
      </c>
      <c r="BJ102" s="10">
        <f t="shared" si="52"/>
        <v>0</v>
      </c>
      <c r="BK102" s="10">
        <f t="shared" si="52"/>
        <v>0</v>
      </c>
      <c r="BL102" s="10">
        <f t="shared" si="52"/>
        <v>0</v>
      </c>
      <c r="BM102" s="10">
        <f t="shared" si="52"/>
        <v>0</v>
      </c>
      <c r="BN102" s="10">
        <f t="shared" si="52"/>
        <v>0</v>
      </c>
      <c r="BO102" s="10">
        <f t="shared" si="52"/>
        <v>0</v>
      </c>
      <c r="BP102" s="10">
        <f t="shared" si="52"/>
        <v>0</v>
      </c>
      <c r="BQ102" s="10">
        <f t="shared" si="52"/>
        <v>0</v>
      </c>
      <c r="BR102" s="10">
        <f t="shared" si="52"/>
        <v>0</v>
      </c>
      <c r="BS102" s="10">
        <f t="shared" si="50"/>
        <v>0</v>
      </c>
      <c r="BT102" s="10">
        <f t="shared" si="50"/>
        <v>0</v>
      </c>
      <c r="BU102" s="10">
        <f t="shared" si="50"/>
        <v>0</v>
      </c>
      <c r="BV102" s="10">
        <f t="shared" si="34"/>
        <v>0</v>
      </c>
      <c r="BW102" s="10">
        <f t="shared" si="34"/>
        <v>0</v>
      </c>
      <c r="BX102" s="10">
        <f t="shared" si="34"/>
        <v>0</v>
      </c>
      <c r="BY102" s="10">
        <f t="shared" si="34"/>
        <v>0</v>
      </c>
      <c r="BZ102" s="10">
        <f t="shared" si="35"/>
        <v>0</v>
      </c>
    </row>
    <row r="103" spans="1:78">
      <c r="A103">
        <f>Grades!A103</f>
        <v>0</v>
      </c>
      <c r="B103">
        <f>Grades!B103</f>
        <v>0</v>
      </c>
      <c r="C103">
        <f>Grades!C103</f>
        <v>0</v>
      </c>
      <c r="D103" s="9">
        <f t="shared" si="36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7"/>
        <v>0</v>
      </c>
      <c r="AC103" s="10">
        <f t="shared" si="38"/>
        <v>0</v>
      </c>
      <c r="AD103" s="10">
        <f t="shared" si="39"/>
        <v>0</v>
      </c>
      <c r="AE103" s="10">
        <f t="shared" si="40"/>
        <v>0</v>
      </c>
      <c r="AF103" s="10">
        <f t="shared" si="41"/>
        <v>0</v>
      </c>
      <c r="AG103" s="10">
        <f t="shared" si="42"/>
        <v>0</v>
      </c>
      <c r="AH103" s="10">
        <f t="shared" si="43"/>
        <v>0</v>
      </c>
      <c r="AI103" s="10">
        <f t="shared" si="44"/>
        <v>0</v>
      </c>
      <c r="AJ103" s="10">
        <f t="shared" si="45"/>
        <v>0</v>
      </c>
      <c r="AK103" s="10">
        <f t="shared" si="46"/>
        <v>0</v>
      </c>
      <c r="AL103" s="10">
        <f t="shared" si="47"/>
        <v>0</v>
      </c>
      <c r="AM103" s="10">
        <f t="shared" si="48"/>
        <v>0</v>
      </c>
      <c r="BC103" s="10">
        <f t="shared" si="49"/>
        <v>0</v>
      </c>
      <c r="BD103" s="10">
        <f t="shared" si="49"/>
        <v>0</v>
      </c>
      <c r="BE103" s="10">
        <f t="shared" si="52"/>
        <v>0</v>
      </c>
      <c r="BF103" s="10">
        <f t="shared" si="52"/>
        <v>0</v>
      </c>
      <c r="BG103" s="10">
        <f t="shared" si="52"/>
        <v>0</v>
      </c>
      <c r="BH103" s="10">
        <f t="shared" si="52"/>
        <v>0</v>
      </c>
      <c r="BI103" s="10">
        <f t="shared" si="52"/>
        <v>0</v>
      </c>
      <c r="BJ103" s="10">
        <f t="shared" si="52"/>
        <v>0</v>
      </c>
      <c r="BK103" s="10">
        <f t="shared" si="52"/>
        <v>0</v>
      </c>
      <c r="BL103" s="10">
        <f t="shared" si="52"/>
        <v>0</v>
      </c>
      <c r="BM103" s="10">
        <f t="shared" si="52"/>
        <v>0</v>
      </c>
      <c r="BN103" s="10">
        <f t="shared" si="52"/>
        <v>0</v>
      </c>
      <c r="BO103" s="10">
        <f t="shared" si="52"/>
        <v>0</v>
      </c>
      <c r="BP103" s="10">
        <f t="shared" si="52"/>
        <v>0</v>
      </c>
      <c r="BQ103" s="10">
        <f t="shared" si="52"/>
        <v>0</v>
      </c>
      <c r="BR103" s="10">
        <f t="shared" si="52"/>
        <v>0</v>
      </c>
      <c r="BS103" s="10">
        <f t="shared" si="50"/>
        <v>0</v>
      </c>
      <c r="BT103" s="10">
        <f t="shared" si="50"/>
        <v>0</v>
      </c>
      <c r="BU103" s="10">
        <f t="shared" si="50"/>
        <v>0</v>
      </c>
      <c r="BV103" s="10">
        <f t="shared" si="34"/>
        <v>0</v>
      </c>
      <c r="BW103" s="10">
        <f t="shared" si="34"/>
        <v>0</v>
      </c>
      <c r="BX103" s="10">
        <f t="shared" si="34"/>
        <v>0</v>
      </c>
      <c r="BY103" s="10">
        <f t="shared" si="34"/>
        <v>0</v>
      </c>
      <c r="BZ103" s="10">
        <f t="shared" si="35"/>
        <v>0</v>
      </c>
    </row>
    <row r="104" spans="1:78">
      <c r="A104">
        <f>Grades!A104</f>
        <v>0</v>
      </c>
      <c r="B104">
        <f>Grades!B104</f>
        <v>0</v>
      </c>
      <c r="C104">
        <f>Grades!C104</f>
        <v>0</v>
      </c>
      <c r="D104" s="9">
        <f t="shared" si="36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7"/>
        <v>0</v>
      </c>
      <c r="AC104" s="10">
        <f t="shared" si="38"/>
        <v>0</v>
      </c>
      <c r="AD104" s="10">
        <f t="shared" si="39"/>
        <v>0</v>
      </c>
      <c r="AE104" s="10">
        <f t="shared" si="40"/>
        <v>0</v>
      </c>
      <c r="AF104" s="10">
        <f t="shared" si="41"/>
        <v>0</v>
      </c>
      <c r="AG104" s="10">
        <f t="shared" si="42"/>
        <v>0</v>
      </c>
      <c r="AH104" s="10">
        <f t="shared" si="43"/>
        <v>0</v>
      </c>
      <c r="AI104" s="10">
        <f t="shared" si="44"/>
        <v>0</v>
      </c>
      <c r="AJ104" s="10">
        <f t="shared" si="45"/>
        <v>0</v>
      </c>
      <c r="AK104" s="10">
        <f t="shared" si="46"/>
        <v>0</v>
      </c>
      <c r="AL104" s="10">
        <f t="shared" si="47"/>
        <v>0</v>
      </c>
      <c r="AM104" s="10">
        <f t="shared" si="48"/>
        <v>0</v>
      </c>
      <c r="BC104" s="10">
        <f t="shared" si="49"/>
        <v>0</v>
      </c>
      <c r="BD104" s="10">
        <f t="shared" si="49"/>
        <v>0</v>
      </c>
      <c r="BE104" s="10">
        <f t="shared" si="52"/>
        <v>0</v>
      </c>
      <c r="BF104" s="10">
        <f t="shared" si="52"/>
        <v>0</v>
      </c>
      <c r="BG104" s="10">
        <f t="shared" si="52"/>
        <v>0</v>
      </c>
      <c r="BH104" s="10">
        <f t="shared" si="52"/>
        <v>0</v>
      </c>
      <c r="BI104" s="10">
        <f t="shared" si="52"/>
        <v>0</v>
      </c>
      <c r="BJ104" s="10">
        <f t="shared" si="52"/>
        <v>0</v>
      </c>
      <c r="BK104" s="10">
        <f t="shared" si="52"/>
        <v>0</v>
      </c>
      <c r="BL104" s="10">
        <f t="shared" si="52"/>
        <v>0</v>
      </c>
      <c r="BM104" s="10">
        <f t="shared" si="52"/>
        <v>0</v>
      </c>
      <c r="BN104" s="10">
        <f t="shared" si="52"/>
        <v>0</v>
      </c>
      <c r="BO104" s="10">
        <f t="shared" si="52"/>
        <v>0</v>
      </c>
      <c r="BP104" s="10">
        <f t="shared" si="52"/>
        <v>0</v>
      </c>
      <c r="BQ104" s="10">
        <f t="shared" si="52"/>
        <v>0</v>
      </c>
      <c r="BR104" s="10">
        <f t="shared" si="52"/>
        <v>0</v>
      </c>
      <c r="BS104" s="10">
        <f t="shared" si="50"/>
        <v>0</v>
      </c>
      <c r="BT104" s="10">
        <f t="shared" si="50"/>
        <v>0</v>
      </c>
      <c r="BU104" s="10">
        <f t="shared" si="50"/>
        <v>0</v>
      </c>
      <c r="BV104" s="10">
        <f t="shared" si="34"/>
        <v>0</v>
      </c>
      <c r="BW104" s="10">
        <f t="shared" si="34"/>
        <v>0</v>
      </c>
      <c r="BX104" s="10">
        <f t="shared" si="34"/>
        <v>0</v>
      </c>
      <c r="BY104" s="10">
        <f t="shared" si="34"/>
        <v>0</v>
      </c>
      <c r="BZ104" s="10">
        <f t="shared" si="35"/>
        <v>0</v>
      </c>
    </row>
    <row r="105" spans="1:78">
      <c r="A105">
        <f>Grades!A105</f>
        <v>0</v>
      </c>
      <c r="B105">
        <f>Grades!B105</f>
        <v>0</v>
      </c>
      <c r="C105">
        <f>Grades!C105</f>
        <v>0</v>
      </c>
      <c r="D105" s="9">
        <f t="shared" si="36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7"/>
        <v>0</v>
      </c>
      <c r="AC105" s="10">
        <f t="shared" si="38"/>
        <v>0</v>
      </c>
      <c r="AD105" s="10">
        <f t="shared" si="39"/>
        <v>0</v>
      </c>
      <c r="AE105" s="10">
        <f t="shared" si="40"/>
        <v>0</v>
      </c>
      <c r="AF105" s="10">
        <f t="shared" si="41"/>
        <v>0</v>
      </c>
      <c r="AG105" s="10">
        <f t="shared" si="42"/>
        <v>0</v>
      </c>
      <c r="AH105" s="10">
        <f t="shared" si="43"/>
        <v>0</v>
      </c>
      <c r="AI105" s="10">
        <f t="shared" si="44"/>
        <v>0</v>
      </c>
      <c r="AJ105" s="10">
        <f t="shared" si="45"/>
        <v>0</v>
      </c>
      <c r="AK105" s="10">
        <f t="shared" si="46"/>
        <v>0</v>
      </c>
      <c r="AL105" s="10">
        <f t="shared" si="47"/>
        <v>0</v>
      </c>
      <c r="AM105" s="10">
        <f t="shared" si="48"/>
        <v>0</v>
      </c>
      <c r="BC105" s="10">
        <f t="shared" si="49"/>
        <v>0</v>
      </c>
      <c r="BD105" s="10">
        <f t="shared" si="49"/>
        <v>0</v>
      </c>
      <c r="BE105" s="10">
        <f t="shared" si="52"/>
        <v>0</v>
      </c>
      <c r="BF105" s="10">
        <f t="shared" si="52"/>
        <v>0</v>
      </c>
      <c r="BG105" s="10">
        <f t="shared" si="52"/>
        <v>0</v>
      </c>
      <c r="BH105" s="10">
        <f t="shared" si="52"/>
        <v>0</v>
      </c>
      <c r="BI105" s="10">
        <f t="shared" si="52"/>
        <v>0</v>
      </c>
      <c r="BJ105" s="10">
        <f t="shared" si="52"/>
        <v>0</v>
      </c>
      <c r="BK105" s="10">
        <f t="shared" si="52"/>
        <v>0</v>
      </c>
      <c r="BL105" s="10">
        <f t="shared" si="52"/>
        <v>0</v>
      </c>
      <c r="BM105" s="10">
        <f t="shared" si="52"/>
        <v>0</v>
      </c>
      <c r="BN105" s="10">
        <f t="shared" si="52"/>
        <v>0</v>
      </c>
      <c r="BO105" s="10">
        <f t="shared" si="52"/>
        <v>0</v>
      </c>
      <c r="BP105" s="10">
        <f t="shared" si="52"/>
        <v>0</v>
      </c>
      <c r="BQ105" s="10">
        <f t="shared" si="52"/>
        <v>0</v>
      </c>
      <c r="BR105" s="10">
        <f t="shared" si="52"/>
        <v>0</v>
      </c>
      <c r="BS105" s="10">
        <f t="shared" si="50"/>
        <v>0</v>
      </c>
      <c r="BT105" s="10">
        <f t="shared" si="50"/>
        <v>0</v>
      </c>
      <c r="BU105" s="10">
        <f t="shared" si="50"/>
        <v>0</v>
      </c>
      <c r="BV105" s="10">
        <f t="shared" si="34"/>
        <v>0</v>
      </c>
      <c r="BW105" s="10">
        <f t="shared" si="34"/>
        <v>0</v>
      </c>
      <c r="BX105" s="10">
        <f t="shared" si="34"/>
        <v>0</v>
      </c>
      <c r="BY105" s="10">
        <f t="shared" si="34"/>
        <v>0</v>
      </c>
      <c r="BZ105" s="10">
        <f t="shared" si="35"/>
        <v>0</v>
      </c>
    </row>
    <row r="106" spans="1:78">
      <c r="A106">
        <f>Grades!A106</f>
        <v>0</v>
      </c>
      <c r="B106">
        <f>Grades!B106</f>
        <v>0</v>
      </c>
      <c r="C106">
        <f>Grades!C106</f>
        <v>0</v>
      </c>
      <c r="D106" s="9">
        <f t="shared" si="36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7"/>
        <v>0</v>
      </c>
      <c r="AC106" s="10">
        <f t="shared" si="38"/>
        <v>0</v>
      </c>
      <c r="AD106" s="10">
        <f t="shared" si="39"/>
        <v>0</v>
      </c>
      <c r="AE106" s="10">
        <f t="shared" si="40"/>
        <v>0</v>
      </c>
      <c r="AF106" s="10">
        <f t="shared" si="41"/>
        <v>0</v>
      </c>
      <c r="AG106" s="10">
        <f t="shared" si="42"/>
        <v>0</v>
      </c>
      <c r="AH106" s="10">
        <f t="shared" si="43"/>
        <v>0</v>
      </c>
      <c r="AI106" s="10">
        <f t="shared" si="44"/>
        <v>0</v>
      </c>
      <c r="AJ106" s="10">
        <f t="shared" si="45"/>
        <v>0</v>
      </c>
      <c r="AK106" s="10">
        <f t="shared" si="46"/>
        <v>0</v>
      </c>
      <c r="AL106" s="10">
        <f t="shared" si="47"/>
        <v>0</v>
      </c>
      <c r="AM106" s="10">
        <f t="shared" si="48"/>
        <v>0</v>
      </c>
      <c r="BC106" s="10">
        <f t="shared" si="49"/>
        <v>0</v>
      </c>
      <c r="BD106" s="10">
        <f t="shared" si="49"/>
        <v>0</v>
      </c>
      <c r="BE106" s="10">
        <f t="shared" si="52"/>
        <v>0</v>
      </c>
      <c r="BF106" s="10">
        <f t="shared" si="52"/>
        <v>0</v>
      </c>
      <c r="BG106" s="10">
        <f t="shared" si="52"/>
        <v>0</v>
      </c>
      <c r="BH106" s="10">
        <f t="shared" si="52"/>
        <v>0</v>
      </c>
      <c r="BI106" s="10">
        <f t="shared" si="52"/>
        <v>0</v>
      </c>
      <c r="BJ106" s="10">
        <f t="shared" si="52"/>
        <v>0</v>
      </c>
      <c r="BK106" s="10">
        <f t="shared" si="52"/>
        <v>0</v>
      </c>
      <c r="BL106" s="10">
        <f t="shared" si="52"/>
        <v>0</v>
      </c>
      <c r="BM106" s="10">
        <f t="shared" si="52"/>
        <v>0</v>
      </c>
      <c r="BN106" s="10">
        <f t="shared" si="52"/>
        <v>0</v>
      </c>
      <c r="BO106" s="10">
        <f t="shared" si="52"/>
        <v>0</v>
      </c>
      <c r="BP106" s="10">
        <f t="shared" si="52"/>
        <v>0</v>
      </c>
      <c r="BQ106" s="10">
        <f t="shared" si="52"/>
        <v>0</v>
      </c>
      <c r="BR106" s="10">
        <f t="shared" si="52"/>
        <v>0</v>
      </c>
      <c r="BS106" s="10">
        <f t="shared" si="50"/>
        <v>0</v>
      </c>
      <c r="BT106" s="10">
        <f t="shared" si="50"/>
        <v>0</v>
      </c>
      <c r="BU106" s="10">
        <f t="shared" si="50"/>
        <v>0</v>
      </c>
      <c r="BV106" s="10">
        <f t="shared" si="34"/>
        <v>0</v>
      </c>
      <c r="BW106" s="10">
        <f t="shared" si="34"/>
        <v>0</v>
      </c>
      <c r="BX106" s="10">
        <f t="shared" si="34"/>
        <v>0</v>
      </c>
      <c r="BY106" s="10">
        <f t="shared" si="34"/>
        <v>0</v>
      </c>
      <c r="BZ106" s="10">
        <f t="shared" si="35"/>
        <v>0</v>
      </c>
    </row>
    <row r="107" spans="1:78">
      <c r="A107">
        <f>Grades!A107</f>
        <v>0</v>
      </c>
      <c r="B107">
        <f>Grades!B107</f>
        <v>0</v>
      </c>
      <c r="C107">
        <f>Grades!C107</f>
        <v>0</v>
      </c>
      <c r="D107" s="9">
        <f t="shared" si="36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7"/>
        <v>0</v>
      </c>
      <c r="AC107" s="10">
        <f t="shared" si="38"/>
        <v>0</v>
      </c>
      <c r="AD107" s="10">
        <f t="shared" si="39"/>
        <v>0</v>
      </c>
      <c r="AE107" s="10">
        <f t="shared" si="40"/>
        <v>0</v>
      </c>
      <c r="AF107" s="10">
        <f t="shared" si="41"/>
        <v>0</v>
      </c>
      <c r="AG107" s="10">
        <f t="shared" si="42"/>
        <v>0</v>
      </c>
      <c r="AH107" s="10">
        <f t="shared" si="43"/>
        <v>0</v>
      </c>
      <c r="AI107" s="10">
        <f t="shared" si="44"/>
        <v>0</v>
      </c>
      <c r="AJ107" s="10">
        <f t="shared" si="45"/>
        <v>0</v>
      </c>
      <c r="AK107" s="10">
        <f t="shared" si="46"/>
        <v>0</v>
      </c>
      <c r="AL107" s="10">
        <f t="shared" si="47"/>
        <v>0</v>
      </c>
      <c r="AM107" s="10">
        <f t="shared" si="48"/>
        <v>0</v>
      </c>
      <c r="BC107" s="10">
        <f t="shared" si="49"/>
        <v>0</v>
      </c>
      <c r="BD107" s="10">
        <f t="shared" si="49"/>
        <v>0</v>
      </c>
      <c r="BE107" s="10">
        <f t="shared" si="52"/>
        <v>0</v>
      </c>
      <c r="BF107" s="10">
        <f t="shared" si="52"/>
        <v>0</v>
      </c>
      <c r="BG107" s="10">
        <f t="shared" si="52"/>
        <v>0</v>
      </c>
      <c r="BH107" s="10">
        <f t="shared" si="52"/>
        <v>0</v>
      </c>
      <c r="BI107" s="10">
        <f t="shared" si="52"/>
        <v>0</v>
      </c>
      <c r="BJ107" s="10">
        <f t="shared" si="52"/>
        <v>0</v>
      </c>
      <c r="BK107" s="10">
        <f t="shared" si="52"/>
        <v>0</v>
      </c>
      <c r="BL107" s="10">
        <f t="shared" si="52"/>
        <v>0</v>
      </c>
      <c r="BM107" s="10">
        <f t="shared" si="52"/>
        <v>0</v>
      </c>
      <c r="BN107" s="10">
        <f t="shared" si="52"/>
        <v>0</v>
      </c>
      <c r="BO107" s="10">
        <f t="shared" si="52"/>
        <v>0</v>
      </c>
      <c r="BP107" s="10">
        <f t="shared" si="52"/>
        <v>0</v>
      </c>
      <c r="BQ107" s="10">
        <f t="shared" si="52"/>
        <v>0</v>
      </c>
      <c r="BR107" s="10">
        <f t="shared" si="52"/>
        <v>0</v>
      </c>
      <c r="BS107" s="10">
        <f t="shared" si="50"/>
        <v>0</v>
      </c>
      <c r="BT107" s="10">
        <f t="shared" si="50"/>
        <v>0</v>
      </c>
      <c r="BU107" s="10">
        <f t="shared" si="50"/>
        <v>0</v>
      </c>
      <c r="BV107" s="10">
        <f t="shared" si="34"/>
        <v>0</v>
      </c>
      <c r="BW107" s="10">
        <f t="shared" si="34"/>
        <v>0</v>
      </c>
      <c r="BX107" s="10">
        <f t="shared" si="34"/>
        <v>0</v>
      </c>
      <c r="BY107" s="10">
        <f t="shared" si="34"/>
        <v>0</v>
      </c>
      <c r="BZ107" s="10">
        <f t="shared" si="35"/>
        <v>0</v>
      </c>
    </row>
    <row r="108" spans="1:78">
      <c r="A108">
        <f>Grades!A108</f>
        <v>0</v>
      </c>
      <c r="B108">
        <f>Grades!B108</f>
        <v>0</v>
      </c>
      <c r="C108">
        <f>Grades!C108</f>
        <v>0</v>
      </c>
      <c r="D108" s="9">
        <f t="shared" si="36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7"/>
        <v>0</v>
      </c>
      <c r="AC108" s="10">
        <f t="shared" si="38"/>
        <v>0</v>
      </c>
      <c r="AD108" s="10">
        <f t="shared" si="39"/>
        <v>0</v>
      </c>
      <c r="AE108" s="10">
        <f t="shared" si="40"/>
        <v>0</v>
      </c>
      <c r="AF108" s="10">
        <f t="shared" si="41"/>
        <v>0</v>
      </c>
      <c r="AG108" s="10">
        <f t="shared" si="42"/>
        <v>0</v>
      </c>
      <c r="AH108" s="10">
        <f t="shared" si="43"/>
        <v>0</v>
      </c>
      <c r="AI108" s="10">
        <f t="shared" si="44"/>
        <v>0</v>
      </c>
      <c r="AJ108" s="10">
        <f t="shared" si="45"/>
        <v>0</v>
      </c>
      <c r="AK108" s="10">
        <f t="shared" si="46"/>
        <v>0</v>
      </c>
      <c r="AL108" s="10">
        <f t="shared" si="47"/>
        <v>0</v>
      </c>
      <c r="AM108" s="10">
        <f t="shared" si="48"/>
        <v>0</v>
      </c>
      <c r="BC108" s="10">
        <f t="shared" si="49"/>
        <v>0</v>
      </c>
      <c r="BD108" s="10">
        <f t="shared" si="49"/>
        <v>0</v>
      </c>
      <c r="BE108" s="10">
        <f t="shared" si="52"/>
        <v>0</v>
      </c>
      <c r="BF108" s="10">
        <f t="shared" si="52"/>
        <v>0</v>
      </c>
      <c r="BG108" s="10">
        <f t="shared" si="52"/>
        <v>0</v>
      </c>
      <c r="BH108" s="10">
        <f t="shared" si="52"/>
        <v>0</v>
      </c>
      <c r="BI108" s="10">
        <f t="shared" si="52"/>
        <v>0</v>
      </c>
      <c r="BJ108" s="10">
        <f t="shared" si="52"/>
        <v>0</v>
      </c>
      <c r="BK108" s="10">
        <f t="shared" si="52"/>
        <v>0</v>
      </c>
      <c r="BL108" s="10">
        <f t="shared" si="52"/>
        <v>0</v>
      </c>
      <c r="BM108" s="10">
        <f t="shared" si="52"/>
        <v>0</v>
      </c>
      <c r="BN108" s="10">
        <f t="shared" si="52"/>
        <v>0</v>
      </c>
      <c r="BO108" s="10">
        <f t="shared" si="52"/>
        <v>0</v>
      </c>
      <c r="BP108" s="10">
        <f t="shared" si="52"/>
        <v>0</v>
      </c>
      <c r="BQ108" s="10">
        <f t="shared" si="52"/>
        <v>0</v>
      </c>
      <c r="BR108" s="10">
        <f t="shared" si="52"/>
        <v>0</v>
      </c>
      <c r="BS108" s="10">
        <f t="shared" si="50"/>
        <v>0</v>
      </c>
      <c r="BT108" s="10">
        <f t="shared" si="50"/>
        <v>0</v>
      </c>
      <c r="BU108" s="10">
        <f t="shared" si="50"/>
        <v>0</v>
      </c>
      <c r="BV108" s="10">
        <f t="shared" si="34"/>
        <v>0</v>
      </c>
      <c r="BW108" s="10">
        <f t="shared" si="34"/>
        <v>0</v>
      </c>
      <c r="BX108" s="10">
        <f t="shared" si="34"/>
        <v>0</v>
      </c>
      <c r="BY108" s="10">
        <f t="shared" si="34"/>
        <v>0</v>
      </c>
      <c r="BZ108" s="10">
        <f t="shared" si="35"/>
        <v>0</v>
      </c>
    </row>
    <row r="109" spans="1:78">
      <c r="A109">
        <f>Grades!A109</f>
        <v>0</v>
      </c>
      <c r="B109">
        <f>Grades!B109</f>
        <v>0</v>
      </c>
      <c r="C109">
        <f>Grades!C109</f>
        <v>0</v>
      </c>
      <c r="D109" s="9">
        <f t="shared" si="36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7"/>
        <v>0</v>
      </c>
      <c r="AC109" s="10">
        <f t="shared" si="38"/>
        <v>0</v>
      </c>
      <c r="AD109" s="10">
        <f t="shared" si="39"/>
        <v>0</v>
      </c>
      <c r="AE109" s="10">
        <f t="shared" si="40"/>
        <v>0</v>
      </c>
      <c r="AF109" s="10">
        <f t="shared" si="41"/>
        <v>0</v>
      </c>
      <c r="AG109" s="10">
        <f t="shared" si="42"/>
        <v>0</v>
      </c>
      <c r="AH109" s="10">
        <f t="shared" si="43"/>
        <v>0</v>
      </c>
      <c r="AI109" s="10">
        <f t="shared" si="44"/>
        <v>0</v>
      </c>
      <c r="AJ109" s="10">
        <f t="shared" si="45"/>
        <v>0</v>
      </c>
      <c r="AK109" s="10">
        <f t="shared" si="46"/>
        <v>0</v>
      </c>
      <c r="AL109" s="10">
        <f t="shared" si="47"/>
        <v>0</v>
      </c>
      <c r="AM109" s="10">
        <f t="shared" si="48"/>
        <v>0</v>
      </c>
      <c r="BC109" s="10">
        <f t="shared" si="49"/>
        <v>0</v>
      </c>
      <c r="BD109" s="10">
        <f t="shared" si="49"/>
        <v>0</v>
      </c>
      <c r="BE109" s="10">
        <f t="shared" si="52"/>
        <v>0</v>
      </c>
      <c r="BF109" s="10">
        <f t="shared" si="52"/>
        <v>0</v>
      </c>
      <c r="BG109" s="10">
        <f t="shared" si="52"/>
        <v>0</v>
      </c>
      <c r="BH109" s="10">
        <f t="shared" si="52"/>
        <v>0</v>
      </c>
      <c r="BI109" s="10">
        <f t="shared" si="52"/>
        <v>0</v>
      </c>
      <c r="BJ109" s="10">
        <f t="shared" si="52"/>
        <v>0</v>
      </c>
      <c r="BK109" s="10">
        <f t="shared" si="52"/>
        <v>0</v>
      </c>
      <c r="BL109" s="10">
        <f t="shared" si="52"/>
        <v>0</v>
      </c>
      <c r="BM109" s="10">
        <f t="shared" si="52"/>
        <v>0</v>
      </c>
      <c r="BN109" s="10">
        <f t="shared" si="52"/>
        <v>0</v>
      </c>
      <c r="BO109" s="10">
        <f t="shared" si="52"/>
        <v>0</v>
      </c>
      <c r="BP109" s="10">
        <f t="shared" si="52"/>
        <v>0</v>
      </c>
      <c r="BQ109" s="10">
        <f t="shared" si="52"/>
        <v>0</v>
      </c>
      <c r="BR109" s="10">
        <f t="shared" si="52"/>
        <v>0</v>
      </c>
      <c r="BS109" s="10">
        <f t="shared" si="50"/>
        <v>0</v>
      </c>
      <c r="BT109" s="10">
        <f t="shared" si="50"/>
        <v>0</v>
      </c>
      <c r="BU109" s="10">
        <f t="shared" si="50"/>
        <v>0</v>
      </c>
      <c r="BV109" s="10">
        <f t="shared" si="34"/>
        <v>0</v>
      </c>
      <c r="BW109" s="10">
        <f t="shared" si="34"/>
        <v>0</v>
      </c>
      <c r="BX109" s="10">
        <f t="shared" si="34"/>
        <v>0</v>
      </c>
      <c r="BY109" s="10">
        <f t="shared" si="34"/>
        <v>0</v>
      </c>
      <c r="BZ109" s="10">
        <f t="shared" si="35"/>
        <v>0</v>
      </c>
    </row>
    <row r="110" spans="1:78">
      <c r="A110">
        <f>Grades!A110</f>
        <v>0</v>
      </c>
      <c r="B110">
        <f>Grades!B110</f>
        <v>0</v>
      </c>
      <c r="C110">
        <f>Grades!C110</f>
        <v>0</v>
      </c>
      <c r="D110" s="9">
        <f t="shared" si="36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7"/>
        <v>0</v>
      </c>
      <c r="AC110" s="10">
        <f t="shared" si="38"/>
        <v>0</v>
      </c>
      <c r="AD110" s="10">
        <f t="shared" si="39"/>
        <v>0</v>
      </c>
      <c r="AE110" s="10">
        <f t="shared" si="40"/>
        <v>0</v>
      </c>
      <c r="AF110" s="10">
        <f t="shared" si="41"/>
        <v>0</v>
      </c>
      <c r="AG110" s="10">
        <f t="shared" si="42"/>
        <v>0</v>
      </c>
      <c r="AH110" s="10">
        <f t="shared" si="43"/>
        <v>0</v>
      </c>
      <c r="AI110" s="10">
        <f t="shared" si="44"/>
        <v>0</v>
      </c>
      <c r="AJ110" s="10">
        <f t="shared" si="45"/>
        <v>0</v>
      </c>
      <c r="AK110" s="10">
        <f t="shared" si="46"/>
        <v>0</v>
      </c>
      <c r="AL110" s="10">
        <f t="shared" si="47"/>
        <v>0</v>
      </c>
      <c r="AM110" s="10">
        <f t="shared" si="48"/>
        <v>0</v>
      </c>
      <c r="BC110" s="10">
        <f t="shared" si="49"/>
        <v>0</v>
      </c>
      <c r="BD110" s="10">
        <f t="shared" si="49"/>
        <v>0</v>
      </c>
      <c r="BE110" s="10">
        <f t="shared" si="52"/>
        <v>0</v>
      </c>
      <c r="BF110" s="10">
        <f t="shared" si="52"/>
        <v>0</v>
      </c>
      <c r="BG110" s="10">
        <f t="shared" si="52"/>
        <v>0</v>
      </c>
      <c r="BH110" s="10">
        <f t="shared" si="52"/>
        <v>0</v>
      </c>
      <c r="BI110" s="10">
        <f t="shared" si="52"/>
        <v>0</v>
      </c>
      <c r="BJ110" s="10">
        <f t="shared" si="52"/>
        <v>0</v>
      </c>
      <c r="BK110" s="10">
        <f t="shared" si="52"/>
        <v>0</v>
      </c>
      <c r="BL110" s="10">
        <f t="shared" si="52"/>
        <v>0</v>
      </c>
      <c r="BM110" s="10">
        <f t="shared" si="52"/>
        <v>0</v>
      </c>
      <c r="BN110" s="10">
        <f t="shared" si="52"/>
        <v>0</v>
      </c>
      <c r="BO110" s="10">
        <f t="shared" si="52"/>
        <v>0</v>
      </c>
      <c r="BP110" s="10">
        <f t="shared" si="52"/>
        <v>0</v>
      </c>
      <c r="BQ110" s="10">
        <f t="shared" si="52"/>
        <v>0</v>
      </c>
      <c r="BR110" s="10">
        <f t="shared" si="52"/>
        <v>0</v>
      </c>
      <c r="BS110" s="10">
        <f t="shared" si="50"/>
        <v>0</v>
      </c>
      <c r="BT110" s="10">
        <f t="shared" si="50"/>
        <v>0</v>
      </c>
      <c r="BU110" s="10">
        <f t="shared" si="50"/>
        <v>0</v>
      </c>
      <c r="BV110" s="10">
        <f t="shared" si="34"/>
        <v>0</v>
      </c>
      <c r="BW110" s="10">
        <f t="shared" si="34"/>
        <v>0</v>
      </c>
      <c r="BX110" s="10">
        <f t="shared" si="34"/>
        <v>0</v>
      </c>
      <c r="BY110" s="10">
        <f t="shared" si="34"/>
        <v>0</v>
      </c>
      <c r="BZ110" s="10">
        <f t="shared" si="35"/>
        <v>0</v>
      </c>
    </row>
    <row r="111" spans="1:78">
      <c r="A111">
        <f>Grades!A111</f>
        <v>0</v>
      </c>
      <c r="B111">
        <f>Grades!B111</f>
        <v>0</v>
      </c>
      <c r="C111">
        <f>Grades!C111</f>
        <v>0</v>
      </c>
      <c r="D111" s="9">
        <f t="shared" si="36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7"/>
        <v>0</v>
      </c>
      <c r="AC111" s="10">
        <f t="shared" si="38"/>
        <v>0</v>
      </c>
      <c r="AD111" s="10">
        <f t="shared" si="39"/>
        <v>0</v>
      </c>
      <c r="AE111" s="10">
        <f t="shared" si="40"/>
        <v>0</v>
      </c>
      <c r="AF111" s="10">
        <f t="shared" si="41"/>
        <v>0</v>
      </c>
      <c r="AG111" s="10">
        <f t="shared" si="42"/>
        <v>0</v>
      </c>
      <c r="AH111" s="10">
        <f t="shared" si="43"/>
        <v>0</v>
      </c>
      <c r="AI111" s="10">
        <f t="shared" si="44"/>
        <v>0</v>
      </c>
      <c r="AJ111" s="10">
        <f t="shared" si="45"/>
        <v>0</v>
      </c>
      <c r="AK111" s="10">
        <f t="shared" si="46"/>
        <v>0</v>
      </c>
      <c r="AL111" s="10">
        <f t="shared" si="47"/>
        <v>0</v>
      </c>
      <c r="AM111" s="10">
        <f t="shared" si="48"/>
        <v>0</v>
      </c>
      <c r="BC111" s="10">
        <f t="shared" si="49"/>
        <v>0</v>
      </c>
      <c r="BD111" s="10">
        <f t="shared" si="49"/>
        <v>0</v>
      </c>
      <c r="BE111" s="10">
        <f t="shared" si="52"/>
        <v>0</v>
      </c>
      <c r="BF111" s="10">
        <f t="shared" si="52"/>
        <v>0</v>
      </c>
      <c r="BG111" s="10">
        <f t="shared" si="52"/>
        <v>0</v>
      </c>
      <c r="BH111" s="10">
        <f t="shared" si="52"/>
        <v>0</v>
      </c>
      <c r="BI111" s="10">
        <f t="shared" si="52"/>
        <v>0</v>
      </c>
      <c r="BJ111" s="10">
        <f t="shared" si="52"/>
        <v>0</v>
      </c>
      <c r="BK111" s="10">
        <f t="shared" si="52"/>
        <v>0</v>
      </c>
      <c r="BL111" s="10">
        <f t="shared" si="52"/>
        <v>0</v>
      </c>
      <c r="BM111" s="10">
        <f t="shared" si="52"/>
        <v>0</v>
      </c>
      <c r="BN111" s="10">
        <f t="shared" si="52"/>
        <v>0</v>
      </c>
      <c r="BO111" s="10">
        <f t="shared" si="52"/>
        <v>0</v>
      </c>
      <c r="BP111" s="10">
        <f t="shared" si="52"/>
        <v>0</v>
      </c>
      <c r="BQ111" s="10">
        <f t="shared" si="52"/>
        <v>0</v>
      </c>
      <c r="BR111" s="10">
        <f t="shared" si="52"/>
        <v>0</v>
      </c>
      <c r="BS111" s="10">
        <f t="shared" si="50"/>
        <v>0</v>
      </c>
      <c r="BT111" s="10">
        <f t="shared" si="50"/>
        <v>0</v>
      </c>
      <c r="BU111" s="10">
        <f t="shared" si="50"/>
        <v>0</v>
      </c>
      <c r="BV111" s="10">
        <f t="shared" si="34"/>
        <v>0</v>
      </c>
      <c r="BW111" s="10">
        <f t="shared" si="34"/>
        <v>0</v>
      </c>
      <c r="BX111" s="10">
        <f t="shared" si="34"/>
        <v>0</v>
      </c>
      <c r="BY111" s="10">
        <f t="shared" si="34"/>
        <v>0</v>
      </c>
      <c r="BZ111" s="10">
        <f t="shared" si="35"/>
        <v>0</v>
      </c>
    </row>
    <row r="112" spans="1:78">
      <c r="A112">
        <f>Grades!A112</f>
        <v>0</v>
      </c>
      <c r="B112">
        <f>Grades!B112</f>
        <v>0</v>
      </c>
      <c r="C112">
        <f>Grades!C112</f>
        <v>0</v>
      </c>
      <c r="D112" s="9">
        <f t="shared" si="36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7"/>
        <v>0</v>
      </c>
      <c r="AC112" s="10">
        <f t="shared" si="38"/>
        <v>0</v>
      </c>
      <c r="AD112" s="10">
        <f t="shared" si="39"/>
        <v>0</v>
      </c>
      <c r="AE112" s="10">
        <f t="shared" si="40"/>
        <v>0</v>
      </c>
      <c r="AF112" s="10">
        <f t="shared" si="41"/>
        <v>0</v>
      </c>
      <c r="AG112" s="10">
        <f t="shared" si="42"/>
        <v>0</v>
      </c>
      <c r="AH112" s="10">
        <f t="shared" si="43"/>
        <v>0</v>
      </c>
      <c r="AI112" s="10">
        <f t="shared" si="44"/>
        <v>0</v>
      </c>
      <c r="AJ112" s="10">
        <f t="shared" si="45"/>
        <v>0</v>
      </c>
      <c r="AK112" s="10">
        <f t="shared" si="46"/>
        <v>0</v>
      </c>
      <c r="AL112" s="10">
        <f t="shared" si="47"/>
        <v>0</v>
      </c>
      <c r="AM112" s="10">
        <f t="shared" si="48"/>
        <v>0</v>
      </c>
      <c r="BC112" s="10">
        <f t="shared" si="49"/>
        <v>0</v>
      </c>
      <c r="BD112" s="10">
        <f t="shared" si="49"/>
        <v>0</v>
      </c>
      <c r="BE112" s="10">
        <f t="shared" si="52"/>
        <v>0</v>
      </c>
      <c r="BF112" s="10">
        <f t="shared" si="52"/>
        <v>0</v>
      </c>
      <c r="BG112" s="10">
        <f t="shared" si="52"/>
        <v>0</v>
      </c>
      <c r="BH112" s="10">
        <f t="shared" si="52"/>
        <v>0</v>
      </c>
      <c r="BI112" s="10">
        <f t="shared" si="52"/>
        <v>0</v>
      </c>
      <c r="BJ112" s="10">
        <f t="shared" si="52"/>
        <v>0</v>
      </c>
      <c r="BK112" s="10">
        <f t="shared" si="52"/>
        <v>0</v>
      </c>
      <c r="BL112" s="10">
        <f t="shared" si="52"/>
        <v>0</v>
      </c>
      <c r="BM112" s="10">
        <f t="shared" si="52"/>
        <v>0</v>
      </c>
      <c r="BN112" s="10">
        <f t="shared" si="52"/>
        <v>0</v>
      </c>
      <c r="BO112" s="10">
        <f t="shared" si="52"/>
        <v>0</v>
      </c>
      <c r="BP112" s="10">
        <f t="shared" si="52"/>
        <v>0</v>
      </c>
      <c r="BQ112" s="10">
        <f t="shared" si="52"/>
        <v>0</v>
      </c>
      <c r="BR112" s="10">
        <f t="shared" si="52"/>
        <v>0</v>
      </c>
      <c r="BS112" s="10">
        <f t="shared" si="50"/>
        <v>0</v>
      </c>
      <c r="BT112" s="10">
        <f t="shared" si="50"/>
        <v>0</v>
      </c>
      <c r="BU112" s="10">
        <f t="shared" si="50"/>
        <v>0</v>
      </c>
      <c r="BV112" s="10">
        <f t="shared" si="34"/>
        <v>0</v>
      </c>
      <c r="BW112" s="10">
        <f t="shared" si="34"/>
        <v>0</v>
      </c>
      <c r="BX112" s="10">
        <f t="shared" si="34"/>
        <v>0</v>
      </c>
      <c r="BY112" s="10">
        <f t="shared" si="34"/>
        <v>0</v>
      </c>
      <c r="BZ112" s="10">
        <f t="shared" si="35"/>
        <v>0</v>
      </c>
    </row>
    <row r="113" spans="1:78">
      <c r="A113">
        <f>Grades!A113</f>
        <v>0</v>
      </c>
      <c r="B113">
        <f>Grades!B113</f>
        <v>0</v>
      </c>
      <c r="C113">
        <f>Grades!C113</f>
        <v>0</v>
      </c>
      <c r="D113" s="9">
        <f t="shared" si="36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7"/>
        <v>0</v>
      </c>
      <c r="AC113" s="10">
        <f t="shared" si="38"/>
        <v>0</v>
      </c>
      <c r="AD113" s="10">
        <f t="shared" si="39"/>
        <v>0</v>
      </c>
      <c r="AE113" s="10">
        <f t="shared" si="40"/>
        <v>0</v>
      </c>
      <c r="AF113" s="10">
        <f t="shared" si="41"/>
        <v>0</v>
      </c>
      <c r="AG113" s="10">
        <f t="shared" si="42"/>
        <v>0</v>
      </c>
      <c r="AH113" s="10">
        <f t="shared" si="43"/>
        <v>0</v>
      </c>
      <c r="AI113" s="10">
        <f t="shared" si="44"/>
        <v>0</v>
      </c>
      <c r="AJ113" s="10">
        <f t="shared" si="45"/>
        <v>0</v>
      </c>
      <c r="AK113" s="10">
        <f t="shared" si="46"/>
        <v>0</v>
      </c>
      <c r="AL113" s="10">
        <f t="shared" si="47"/>
        <v>0</v>
      </c>
      <c r="AM113" s="10">
        <f t="shared" si="48"/>
        <v>0</v>
      </c>
      <c r="BC113" s="10">
        <f t="shared" si="49"/>
        <v>0</v>
      </c>
      <c r="BD113" s="10">
        <f t="shared" si="49"/>
        <v>0</v>
      </c>
      <c r="BE113" s="10">
        <f t="shared" si="52"/>
        <v>0</v>
      </c>
      <c r="BF113" s="10">
        <f t="shared" si="52"/>
        <v>0</v>
      </c>
      <c r="BG113" s="10">
        <f t="shared" si="52"/>
        <v>0</v>
      </c>
      <c r="BH113" s="10">
        <f t="shared" si="52"/>
        <v>0</v>
      </c>
      <c r="BI113" s="10">
        <f t="shared" si="52"/>
        <v>0</v>
      </c>
      <c r="BJ113" s="10">
        <f t="shared" si="52"/>
        <v>0</v>
      </c>
      <c r="BK113" s="10">
        <f t="shared" si="52"/>
        <v>0</v>
      </c>
      <c r="BL113" s="10">
        <f t="shared" si="52"/>
        <v>0</v>
      </c>
      <c r="BM113" s="10">
        <f t="shared" si="52"/>
        <v>0</v>
      </c>
      <c r="BN113" s="10">
        <f t="shared" si="52"/>
        <v>0</v>
      </c>
      <c r="BO113" s="10">
        <f t="shared" si="52"/>
        <v>0</v>
      </c>
      <c r="BP113" s="10">
        <f t="shared" si="52"/>
        <v>0</v>
      </c>
      <c r="BQ113" s="10">
        <f t="shared" si="52"/>
        <v>0</v>
      </c>
      <c r="BR113" s="10">
        <f t="shared" si="52"/>
        <v>0</v>
      </c>
      <c r="BS113" s="10">
        <f t="shared" si="50"/>
        <v>0</v>
      </c>
      <c r="BT113" s="10">
        <f t="shared" si="50"/>
        <v>0</v>
      </c>
      <c r="BU113" s="10">
        <f t="shared" si="50"/>
        <v>0</v>
      </c>
      <c r="BV113" s="10">
        <f t="shared" si="34"/>
        <v>0</v>
      </c>
      <c r="BW113" s="10">
        <f t="shared" si="34"/>
        <v>0</v>
      </c>
      <c r="BX113" s="10">
        <f t="shared" si="34"/>
        <v>0</v>
      </c>
      <c r="BY113" s="10">
        <f t="shared" si="34"/>
        <v>0</v>
      </c>
      <c r="BZ113" s="10">
        <f t="shared" si="35"/>
        <v>0</v>
      </c>
    </row>
    <row r="114" spans="1:78">
      <c r="A114">
        <f>Grades!A114</f>
        <v>0</v>
      </c>
      <c r="B114">
        <f>Grades!B114</f>
        <v>0</v>
      </c>
      <c r="C114">
        <f>Grades!C114</f>
        <v>0</v>
      </c>
      <c r="D114" s="9">
        <f t="shared" si="36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7"/>
        <v>0</v>
      </c>
      <c r="AC114" s="10">
        <f t="shared" si="38"/>
        <v>0</v>
      </c>
      <c r="AD114" s="10">
        <f t="shared" si="39"/>
        <v>0</v>
      </c>
      <c r="AE114" s="10">
        <f t="shared" si="40"/>
        <v>0</v>
      </c>
      <c r="AF114" s="10">
        <f t="shared" si="41"/>
        <v>0</v>
      </c>
      <c r="AG114" s="10">
        <f t="shared" si="42"/>
        <v>0</v>
      </c>
      <c r="AH114" s="10">
        <f t="shared" si="43"/>
        <v>0</v>
      </c>
      <c r="AI114" s="10">
        <f t="shared" si="44"/>
        <v>0</v>
      </c>
      <c r="AJ114" s="10">
        <f t="shared" si="45"/>
        <v>0</v>
      </c>
      <c r="AK114" s="10">
        <f t="shared" si="46"/>
        <v>0</v>
      </c>
      <c r="AL114" s="10">
        <f t="shared" si="47"/>
        <v>0</v>
      </c>
      <c r="AM114" s="10">
        <f t="shared" si="48"/>
        <v>0</v>
      </c>
      <c r="BC114" s="10">
        <f t="shared" si="49"/>
        <v>0</v>
      </c>
      <c r="BD114" s="10">
        <f t="shared" si="49"/>
        <v>0</v>
      </c>
      <c r="BE114" s="10">
        <f t="shared" si="52"/>
        <v>0</v>
      </c>
      <c r="BF114" s="10">
        <f t="shared" si="52"/>
        <v>0</v>
      </c>
      <c r="BG114" s="10">
        <f t="shared" si="52"/>
        <v>0</v>
      </c>
      <c r="BH114" s="10">
        <f t="shared" si="52"/>
        <v>0</v>
      </c>
      <c r="BI114" s="10">
        <f t="shared" si="52"/>
        <v>0</v>
      </c>
      <c r="BJ114" s="10">
        <f t="shared" si="52"/>
        <v>0</v>
      </c>
      <c r="BK114" s="10">
        <f t="shared" si="52"/>
        <v>0</v>
      </c>
      <c r="BL114" s="10">
        <f t="shared" si="52"/>
        <v>0</v>
      </c>
      <c r="BM114" s="10">
        <f t="shared" si="52"/>
        <v>0</v>
      </c>
      <c r="BN114" s="10">
        <f t="shared" si="52"/>
        <v>0</v>
      </c>
      <c r="BO114" s="10">
        <f t="shared" si="52"/>
        <v>0</v>
      </c>
      <c r="BP114" s="10">
        <f t="shared" si="52"/>
        <v>0</v>
      </c>
      <c r="BQ114" s="10">
        <f t="shared" si="52"/>
        <v>0</v>
      </c>
      <c r="BR114" s="10">
        <f t="shared" si="52"/>
        <v>0</v>
      </c>
      <c r="BS114" s="10">
        <f t="shared" si="50"/>
        <v>0</v>
      </c>
      <c r="BT114" s="10">
        <f t="shared" si="50"/>
        <v>0</v>
      </c>
      <c r="BU114" s="10">
        <f t="shared" si="50"/>
        <v>0</v>
      </c>
      <c r="BV114" s="10">
        <f t="shared" si="34"/>
        <v>0</v>
      </c>
      <c r="BW114" s="10">
        <f t="shared" si="34"/>
        <v>0</v>
      </c>
      <c r="BX114" s="10">
        <f t="shared" si="34"/>
        <v>0</v>
      </c>
      <c r="BY114" s="10">
        <f t="shared" si="34"/>
        <v>0</v>
      </c>
      <c r="BZ114" s="10">
        <f t="shared" si="35"/>
        <v>0</v>
      </c>
    </row>
    <row r="115" spans="1:78">
      <c r="A115">
        <f>Grades!A115</f>
        <v>0</v>
      </c>
      <c r="B115">
        <f>Grades!B115</f>
        <v>0</v>
      </c>
      <c r="C115">
        <f>Grades!C115</f>
        <v>0</v>
      </c>
      <c r="D115" s="9">
        <f t="shared" si="36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7"/>
        <v>0</v>
      </c>
      <c r="AC115" s="10">
        <f t="shared" si="38"/>
        <v>0</v>
      </c>
      <c r="AD115" s="10">
        <f t="shared" si="39"/>
        <v>0</v>
      </c>
      <c r="AE115" s="10">
        <f t="shared" si="40"/>
        <v>0</v>
      </c>
      <c r="AF115" s="10">
        <f t="shared" si="41"/>
        <v>0</v>
      </c>
      <c r="AG115" s="10">
        <f t="shared" si="42"/>
        <v>0</v>
      </c>
      <c r="AH115" s="10">
        <f t="shared" si="43"/>
        <v>0</v>
      </c>
      <c r="AI115" s="10">
        <f t="shared" si="44"/>
        <v>0</v>
      </c>
      <c r="AJ115" s="10">
        <f t="shared" si="45"/>
        <v>0</v>
      </c>
      <c r="AK115" s="10">
        <f t="shared" si="46"/>
        <v>0</v>
      </c>
      <c r="AL115" s="10">
        <f t="shared" si="47"/>
        <v>0</v>
      </c>
      <c r="AM115" s="10">
        <f t="shared" si="48"/>
        <v>0</v>
      </c>
      <c r="BC115" s="10">
        <f t="shared" si="49"/>
        <v>0</v>
      </c>
      <c r="BD115" s="10">
        <f t="shared" si="49"/>
        <v>0</v>
      </c>
      <c r="BE115" s="10">
        <f t="shared" si="52"/>
        <v>0</v>
      </c>
      <c r="BF115" s="10">
        <f t="shared" si="52"/>
        <v>0</v>
      </c>
      <c r="BG115" s="10">
        <f t="shared" si="52"/>
        <v>0</v>
      </c>
      <c r="BH115" s="10">
        <f t="shared" si="52"/>
        <v>0</v>
      </c>
      <c r="BI115" s="10">
        <f t="shared" si="52"/>
        <v>0</v>
      </c>
      <c r="BJ115" s="10">
        <f t="shared" si="52"/>
        <v>0</v>
      </c>
      <c r="BK115" s="10">
        <f t="shared" si="52"/>
        <v>0</v>
      </c>
      <c r="BL115" s="10">
        <f t="shared" si="52"/>
        <v>0</v>
      </c>
      <c r="BM115" s="10">
        <f t="shared" si="52"/>
        <v>0</v>
      </c>
      <c r="BN115" s="10">
        <f t="shared" si="52"/>
        <v>0</v>
      </c>
      <c r="BO115" s="10">
        <f t="shared" si="52"/>
        <v>0</v>
      </c>
      <c r="BP115" s="10">
        <f t="shared" si="52"/>
        <v>0</v>
      </c>
      <c r="BQ115" s="10">
        <f t="shared" si="52"/>
        <v>0</v>
      </c>
      <c r="BR115" s="10">
        <f t="shared" si="52"/>
        <v>0</v>
      </c>
      <c r="BS115" s="10">
        <f t="shared" si="50"/>
        <v>0</v>
      </c>
      <c r="BT115" s="10">
        <f t="shared" si="50"/>
        <v>0</v>
      </c>
      <c r="BU115" s="10">
        <f t="shared" si="50"/>
        <v>0</v>
      </c>
      <c r="BV115" s="10">
        <f t="shared" si="34"/>
        <v>0</v>
      </c>
      <c r="BW115" s="10">
        <f t="shared" si="34"/>
        <v>0</v>
      </c>
      <c r="BX115" s="10">
        <f t="shared" si="34"/>
        <v>0</v>
      </c>
      <c r="BY115" s="10">
        <f t="shared" si="34"/>
        <v>0</v>
      </c>
      <c r="BZ115" s="10">
        <f t="shared" si="35"/>
        <v>0</v>
      </c>
    </row>
    <row r="116" spans="1:78">
      <c r="A116">
        <f>Grades!A116</f>
        <v>0</v>
      </c>
      <c r="B116">
        <f>Grades!B116</f>
        <v>0</v>
      </c>
      <c r="C116">
        <f>Grades!C116</f>
        <v>0</v>
      </c>
      <c r="D116" s="9">
        <f t="shared" si="36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7"/>
        <v>0</v>
      </c>
      <c r="AC116" s="10">
        <f t="shared" si="38"/>
        <v>0</v>
      </c>
      <c r="AD116" s="10">
        <f t="shared" si="39"/>
        <v>0</v>
      </c>
      <c r="AE116" s="10">
        <f t="shared" si="40"/>
        <v>0</v>
      </c>
      <c r="AF116" s="10">
        <f t="shared" si="41"/>
        <v>0</v>
      </c>
      <c r="AG116" s="10">
        <f t="shared" si="42"/>
        <v>0</v>
      </c>
      <c r="AH116" s="10">
        <f t="shared" si="43"/>
        <v>0</v>
      </c>
      <c r="AI116" s="10">
        <f t="shared" si="44"/>
        <v>0</v>
      </c>
      <c r="AJ116" s="10">
        <f t="shared" si="45"/>
        <v>0</v>
      </c>
      <c r="AK116" s="10">
        <f t="shared" si="46"/>
        <v>0</v>
      </c>
      <c r="AL116" s="10">
        <f t="shared" si="47"/>
        <v>0</v>
      </c>
      <c r="AM116" s="10">
        <f t="shared" si="48"/>
        <v>0</v>
      </c>
      <c r="BC116" s="10">
        <f t="shared" si="49"/>
        <v>0</v>
      </c>
      <c r="BD116" s="10">
        <f t="shared" si="49"/>
        <v>0</v>
      </c>
      <c r="BE116" s="10">
        <f t="shared" si="52"/>
        <v>0</v>
      </c>
      <c r="BF116" s="10">
        <f t="shared" si="52"/>
        <v>0</v>
      </c>
      <c r="BG116" s="10">
        <f t="shared" si="52"/>
        <v>0</v>
      </c>
      <c r="BH116" s="10">
        <f t="shared" si="52"/>
        <v>0</v>
      </c>
      <c r="BI116" s="10">
        <f t="shared" si="52"/>
        <v>0</v>
      </c>
      <c r="BJ116" s="10">
        <f t="shared" si="52"/>
        <v>0</v>
      </c>
      <c r="BK116" s="10">
        <f t="shared" si="52"/>
        <v>0</v>
      </c>
      <c r="BL116" s="10">
        <f t="shared" si="52"/>
        <v>0</v>
      </c>
      <c r="BM116" s="10">
        <f t="shared" si="52"/>
        <v>0</v>
      </c>
      <c r="BN116" s="10">
        <f t="shared" si="52"/>
        <v>0</v>
      </c>
      <c r="BO116" s="10">
        <f t="shared" si="52"/>
        <v>0</v>
      </c>
      <c r="BP116" s="10">
        <f t="shared" si="52"/>
        <v>0</v>
      </c>
      <c r="BQ116" s="10">
        <f t="shared" si="52"/>
        <v>0</v>
      </c>
      <c r="BR116" s="10">
        <f t="shared" si="52"/>
        <v>0</v>
      </c>
      <c r="BS116" s="10">
        <f t="shared" si="50"/>
        <v>0</v>
      </c>
      <c r="BT116" s="10">
        <f t="shared" si="50"/>
        <v>0</v>
      </c>
      <c r="BU116" s="10">
        <f t="shared" si="50"/>
        <v>0</v>
      </c>
      <c r="BV116" s="10">
        <f t="shared" si="34"/>
        <v>0</v>
      </c>
      <c r="BW116" s="10">
        <f t="shared" si="34"/>
        <v>0</v>
      </c>
      <c r="BX116" s="10">
        <f t="shared" si="34"/>
        <v>0</v>
      </c>
      <c r="BY116" s="10">
        <f t="shared" si="34"/>
        <v>0</v>
      </c>
      <c r="BZ116" s="10">
        <f t="shared" si="35"/>
        <v>0</v>
      </c>
    </row>
    <row r="117" spans="1:78">
      <c r="A117">
        <f>Grades!A117</f>
        <v>0</v>
      </c>
      <c r="B117">
        <f>Grades!B117</f>
        <v>0</v>
      </c>
      <c r="C117">
        <f>Grades!C117</f>
        <v>0</v>
      </c>
      <c r="D117" s="9">
        <f t="shared" si="36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7"/>
        <v>0</v>
      </c>
      <c r="AC117" s="10">
        <f t="shared" si="38"/>
        <v>0</v>
      </c>
      <c r="AD117" s="10">
        <f t="shared" si="39"/>
        <v>0</v>
      </c>
      <c r="AE117" s="10">
        <f t="shared" si="40"/>
        <v>0</v>
      </c>
      <c r="AF117" s="10">
        <f t="shared" si="41"/>
        <v>0</v>
      </c>
      <c r="AG117" s="10">
        <f t="shared" si="42"/>
        <v>0</v>
      </c>
      <c r="AH117" s="10">
        <f t="shared" si="43"/>
        <v>0</v>
      </c>
      <c r="AI117" s="10">
        <f t="shared" si="44"/>
        <v>0</v>
      </c>
      <c r="AJ117" s="10">
        <f t="shared" si="45"/>
        <v>0</v>
      </c>
      <c r="AK117" s="10">
        <f t="shared" si="46"/>
        <v>0</v>
      </c>
      <c r="AL117" s="10">
        <f t="shared" si="47"/>
        <v>0</v>
      </c>
      <c r="AM117" s="10">
        <f t="shared" si="48"/>
        <v>0</v>
      </c>
      <c r="BC117" s="10">
        <f t="shared" si="49"/>
        <v>0</v>
      </c>
      <c r="BD117" s="10">
        <f t="shared" si="49"/>
        <v>0</v>
      </c>
      <c r="BE117" s="10">
        <f t="shared" ref="BE117:BR132" si="53">IF(BE$7&gt;0,SUMIF($E$8:$Z$8,BE$6,$E117:$Z117)/BE$7,0)</f>
        <v>0</v>
      </c>
      <c r="BF117" s="10">
        <f t="shared" si="53"/>
        <v>0</v>
      </c>
      <c r="BG117" s="10">
        <f t="shared" si="53"/>
        <v>0</v>
      </c>
      <c r="BH117" s="10">
        <f t="shared" si="53"/>
        <v>0</v>
      </c>
      <c r="BI117" s="10">
        <f t="shared" si="53"/>
        <v>0</v>
      </c>
      <c r="BJ117" s="10">
        <f t="shared" si="53"/>
        <v>0</v>
      </c>
      <c r="BK117" s="10">
        <f t="shared" si="53"/>
        <v>0</v>
      </c>
      <c r="BL117" s="10">
        <f t="shared" si="53"/>
        <v>0</v>
      </c>
      <c r="BM117" s="10">
        <f t="shared" si="53"/>
        <v>0</v>
      </c>
      <c r="BN117" s="10">
        <f t="shared" si="53"/>
        <v>0</v>
      </c>
      <c r="BO117" s="10">
        <f t="shared" si="53"/>
        <v>0</v>
      </c>
      <c r="BP117" s="10">
        <f t="shared" si="53"/>
        <v>0</v>
      </c>
      <c r="BQ117" s="10">
        <f t="shared" si="53"/>
        <v>0</v>
      </c>
      <c r="BR117" s="10">
        <f t="shared" si="53"/>
        <v>0</v>
      </c>
      <c r="BS117" s="10">
        <f t="shared" si="50"/>
        <v>0</v>
      </c>
      <c r="BT117" s="10">
        <f t="shared" si="50"/>
        <v>0</v>
      </c>
      <c r="BU117" s="10">
        <f t="shared" si="50"/>
        <v>0</v>
      </c>
      <c r="BV117" s="10">
        <f t="shared" si="34"/>
        <v>0</v>
      </c>
      <c r="BW117" s="10">
        <f t="shared" si="34"/>
        <v>0</v>
      </c>
      <c r="BX117" s="10">
        <f t="shared" si="34"/>
        <v>0</v>
      </c>
      <c r="BY117" s="10">
        <f t="shared" si="34"/>
        <v>0</v>
      </c>
      <c r="BZ117" s="10">
        <f t="shared" si="35"/>
        <v>0</v>
      </c>
    </row>
    <row r="118" spans="1:78">
      <c r="A118">
        <f>Grades!A118</f>
        <v>0</v>
      </c>
      <c r="B118">
        <f>Grades!B118</f>
        <v>0</v>
      </c>
      <c r="C118">
        <f>Grades!C118</f>
        <v>0</v>
      </c>
      <c r="D118" s="9">
        <f t="shared" si="36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7"/>
        <v>0</v>
      </c>
      <c r="AC118" s="10">
        <f t="shared" si="38"/>
        <v>0</v>
      </c>
      <c r="AD118" s="10">
        <f t="shared" si="39"/>
        <v>0</v>
      </c>
      <c r="AE118" s="10">
        <f t="shared" si="40"/>
        <v>0</v>
      </c>
      <c r="AF118" s="10">
        <f t="shared" si="41"/>
        <v>0</v>
      </c>
      <c r="AG118" s="10">
        <f t="shared" si="42"/>
        <v>0</v>
      </c>
      <c r="AH118" s="10">
        <f t="shared" si="43"/>
        <v>0</v>
      </c>
      <c r="AI118" s="10">
        <f t="shared" si="44"/>
        <v>0</v>
      </c>
      <c r="AJ118" s="10">
        <f t="shared" si="45"/>
        <v>0</v>
      </c>
      <c r="AK118" s="10">
        <f t="shared" si="46"/>
        <v>0</v>
      </c>
      <c r="AL118" s="10">
        <f t="shared" si="47"/>
        <v>0</v>
      </c>
      <c r="AM118" s="10">
        <f t="shared" si="48"/>
        <v>0</v>
      </c>
      <c r="BC118" s="10">
        <f t="shared" si="49"/>
        <v>0</v>
      </c>
      <c r="BD118" s="10">
        <f t="shared" si="49"/>
        <v>0</v>
      </c>
      <c r="BE118" s="10">
        <f t="shared" si="53"/>
        <v>0</v>
      </c>
      <c r="BF118" s="10">
        <f t="shared" si="53"/>
        <v>0</v>
      </c>
      <c r="BG118" s="10">
        <f t="shared" si="53"/>
        <v>0</v>
      </c>
      <c r="BH118" s="10">
        <f t="shared" si="53"/>
        <v>0</v>
      </c>
      <c r="BI118" s="10">
        <f t="shared" si="53"/>
        <v>0</v>
      </c>
      <c r="BJ118" s="10">
        <f t="shared" si="53"/>
        <v>0</v>
      </c>
      <c r="BK118" s="10">
        <f t="shared" si="53"/>
        <v>0</v>
      </c>
      <c r="BL118" s="10">
        <f t="shared" si="53"/>
        <v>0</v>
      </c>
      <c r="BM118" s="10">
        <f t="shared" si="53"/>
        <v>0</v>
      </c>
      <c r="BN118" s="10">
        <f t="shared" si="53"/>
        <v>0</v>
      </c>
      <c r="BO118" s="10">
        <f t="shared" si="53"/>
        <v>0</v>
      </c>
      <c r="BP118" s="10">
        <f t="shared" si="53"/>
        <v>0</v>
      </c>
      <c r="BQ118" s="10">
        <f t="shared" si="53"/>
        <v>0</v>
      </c>
      <c r="BR118" s="10">
        <f t="shared" si="53"/>
        <v>0</v>
      </c>
      <c r="BS118" s="10">
        <f t="shared" si="50"/>
        <v>0</v>
      </c>
      <c r="BT118" s="10">
        <f t="shared" si="50"/>
        <v>0</v>
      </c>
      <c r="BU118" s="10">
        <f t="shared" si="50"/>
        <v>0</v>
      </c>
      <c r="BV118" s="10">
        <f t="shared" si="34"/>
        <v>0</v>
      </c>
      <c r="BW118" s="10">
        <f t="shared" si="34"/>
        <v>0</v>
      </c>
      <c r="BX118" s="10">
        <f t="shared" si="34"/>
        <v>0</v>
      </c>
      <c r="BY118" s="10">
        <f t="shared" si="34"/>
        <v>0</v>
      </c>
      <c r="BZ118" s="10">
        <f t="shared" si="35"/>
        <v>0</v>
      </c>
    </row>
    <row r="119" spans="1:78">
      <c r="A119">
        <f>Grades!A119</f>
        <v>0</v>
      </c>
      <c r="B119">
        <f>Grades!B119</f>
        <v>0</v>
      </c>
      <c r="C119">
        <f>Grades!C119</f>
        <v>0</v>
      </c>
      <c r="D119" s="9">
        <f t="shared" si="36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7"/>
        <v>0</v>
      </c>
      <c r="AC119" s="10">
        <f t="shared" si="38"/>
        <v>0</v>
      </c>
      <c r="AD119" s="10">
        <f t="shared" si="39"/>
        <v>0</v>
      </c>
      <c r="AE119" s="10">
        <f t="shared" si="40"/>
        <v>0</v>
      </c>
      <c r="AF119" s="10">
        <f t="shared" si="41"/>
        <v>0</v>
      </c>
      <c r="AG119" s="10">
        <f t="shared" si="42"/>
        <v>0</v>
      </c>
      <c r="AH119" s="10">
        <f t="shared" si="43"/>
        <v>0</v>
      </c>
      <c r="AI119" s="10">
        <f t="shared" si="44"/>
        <v>0</v>
      </c>
      <c r="AJ119" s="10">
        <f t="shared" si="45"/>
        <v>0</v>
      </c>
      <c r="AK119" s="10">
        <f t="shared" si="46"/>
        <v>0</v>
      </c>
      <c r="AL119" s="10">
        <f t="shared" si="47"/>
        <v>0</v>
      </c>
      <c r="AM119" s="10">
        <f t="shared" si="48"/>
        <v>0</v>
      </c>
      <c r="BC119" s="10">
        <f t="shared" si="49"/>
        <v>0</v>
      </c>
      <c r="BD119" s="10">
        <f t="shared" si="49"/>
        <v>0</v>
      </c>
      <c r="BE119" s="10">
        <f t="shared" si="53"/>
        <v>0</v>
      </c>
      <c r="BF119" s="10">
        <f t="shared" si="53"/>
        <v>0</v>
      </c>
      <c r="BG119" s="10">
        <f t="shared" si="53"/>
        <v>0</v>
      </c>
      <c r="BH119" s="10">
        <f t="shared" si="53"/>
        <v>0</v>
      </c>
      <c r="BI119" s="10">
        <f t="shared" si="53"/>
        <v>0</v>
      </c>
      <c r="BJ119" s="10">
        <f t="shared" si="53"/>
        <v>0</v>
      </c>
      <c r="BK119" s="10">
        <f t="shared" si="53"/>
        <v>0</v>
      </c>
      <c r="BL119" s="10">
        <f t="shared" si="53"/>
        <v>0</v>
      </c>
      <c r="BM119" s="10">
        <f t="shared" si="53"/>
        <v>0</v>
      </c>
      <c r="BN119" s="10">
        <f t="shared" si="53"/>
        <v>0</v>
      </c>
      <c r="BO119" s="10">
        <f t="shared" si="53"/>
        <v>0</v>
      </c>
      <c r="BP119" s="10">
        <f t="shared" si="53"/>
        <v>0</v>
      </c>
      <c r="BQ119" s="10">
        <f t="shared" si="53"/>
        <v>0</v>
      </c>
      <c r="BR119" s="10">
        <f t="shared" si="53"/>
        <v>0</v>
      </c>
      <c r="BS119" s="10">
        <f t="shared" si="50"/>
        <v>0</v>
      </c>
      <c r="BT119" s="10">
        <f t="shared" si="50"/>
        <v>0</v>
      </c>
      <c r="BU119" s="10">
        <f t="shared" si="50"/>
        <v>0</v>
      </c>
      <c r="BV119" s="10">
        <f t="shared" si="34"/>
        <v>0</v>
      </c>
      <c r="BW119" s="10">
        <f t="shared" si="34"/>
        <v>0</v>
      </c>
      <c r="BX119" s="10">
        <f t="shared" si="34"/>
        <v>0</v>
      </c>
      <c r="BY119" s="10">
        <f t="shared" si="34"/>
        <v>0</v>
      </c>
      <c r="BZ119" s="10">
        <f t="shared" si="35"/>
        <v>0</v>
      </c>
    </row>
    <row r="120" spans="1:78">
      <c r="A120">
        <f>Grades!A120</f>
        <v>0</v>
      </c>
      <c r="B120">
        <f>Grades!B120</f>
        <v>0</v>
      </c>
      <c r="C120">
        <f>Grades!C120</f>
        <v>0</v>
      </c>
      <c r="D120" s="9">
        <f t="shared" si="36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7"/>
        <v>0</v>
      </c>
      <c r="AC120" s="10">
        <f t="shared" si="38"/>
        <v>0</v>
      </c>
      <c r="AD120" s="10">
        <f t="shared" si="39"/>
        <v>0</v>
      </c>
      <c r="AE120" s="10">
        <f t="shared" si="40"/>
        <v>0</v>
      </c>
      <c r="AF120" s="10">
        <f t="shared" si="41"/>
        <v>0</v>
      </c>
      <c r="AG120" s="10">
        <f t="shared" si="42"/>
        <v>0</v>
      </c>
      <c r="AH120" s="10">
        <f t="shared" si="43"/>
        <v>0</v>
      </c>
      <c r="AI120" s="10">
        <f t="shared" si="44"/>
        <v>0</v>
      </c>
      <c r="AJ120" s="10">
        <f t="shared" si="45"/>
        <v>0</v>
      </c>
      <c r="AK120" s="10">
        <f t="shared" si="46"/>
        <v>0</v>
      </c>
      <c r="AL120" s="10">
        <f t="shared" si="47"/>
        <v>0</v>
      </c>
      <c r="AM120" s="10">
        <f t="shared" si="48"/>
        <v>0</v>
      </c>
      <c r="BC120" s="10">
        <f t="shared" si="49"/>
        <v>0</v>
      </c>
      <c r="BD120" s="10">
        <f t="shared" si="49"/>
        <v>0</v>
      </c>
      <c r="BE120" s="10">
        <f t="shared" si="53"/>
        <v>0</v>
      </c>
      <c r="BF120" s="10">
        <f t="shared" si="53"/>
        <v>0</v>
      </c>
      <c r="BG120" s="10">
        <f t="shared" si="53"/>
        <v>0</v>
      </c>
      <c r="BH120" s="10">
        <f t="shared" si="53"/>
        <v>0</v>
      </c>
      <c r="BI120" s="10">
        <f t="shared" si="53"/>
        <v>0</v>
      </c>
      <c r="BJ120" s="10">
        <f t="shared" si="53"/>
        <v>0</v>
      </c>
      <c r="BK120" s="10">
        <f t="shared" si="53"/>
        <v>0</v>
      </c>
      <c r="BL120" s="10">
        <f t="shared" si="53"/>
        <v>0</v>
      </c>
      <c r="BM120" s="10">
        <f t="shared" si="53"/>
        <v>0</v>
      </c>
      <c r="BN120" s="10">
        <f t="shared" si="53"/>
        <v>0</v>
      </c>
      <c r="BO120" s="10">
        <f t="shared" si="53"/>
        <v>0</v>
      </c>
      <c r="BP120" s="10">
        <f t="shared" si="53"/>
        <v>0</v>
      </c>
      <c r="BQ120" s="10">
        <f t="shared" si="53"/>
        <v>0</v>
      </c>
      <c r="BR120" s="10">
        <f t="shared" si="53"/>
        <v>0</v>
      </c>
      <c r="BS120" s="10">
        <f t="shared" si="50"/>
        <v>0</v>
      </c>
      <c r="BT120" s="10">
        <f t="shared" si="50"/>
        <v>0</v>
      </c>
      <c r="BU120" s="10">
        <f t="shared" si="50"/>
        <v>0</v>
      </c>
      <c r="BV120" s="10">
        <f t="shared" si="34"/>
        <v>0</v>
      </c>
      <c r="BW120" s="10">
        <f t="shared" si="34"/>
        <v>0</v>
      </c>
      <c r="BX120" s="10">
        <f t="shared" si="34"/>
        <v>0</v>
      </c>
      <c r="BY120" s="10">
        <f t="shared" si="34"/>
        <v>0</v>
      </c>
      <c r="BZ120" s="10">
        <f t="shared" si="35"/>
        <v>0</v>
      </c>
    </row>
    <row r="121" spans="1:78">
      <c r="A121">
        <f>Grades!A121</f>
        <v>0</v>
      </c>
      <c r="B121">
        <f>Grades!B121</f>
        <v>0</v>
      </c>
      <c r="C121">
        <f>Grades!C121</f>
        <v>0</v>
      </c>
      <c r="D121" s="9">
        <f t="shared" si="36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7"/>
        <v>0</v>
      </c>
      <c r="AC121" s="10">
        <f t="shared" si="38"/>
        <v>0</v>
      </c>
      <c r="AD121" s="10">
        <f t="shared" si="39"/>
        <v>0</v>
      </c>
      <c r="AE121" s="10">
        <f t="shared" si="40"/>
        <v>0</v>
      </c>
      <c r="AF121" s="10">
        <f t="shared" si="41"/>
        <v>0</v>
      </c>
      <c r="AG121" s="10">
        <f t="shared" si="42"/>
        <v>0</v>
      </c>
      <c r="AH121" s="10">
        <f t="shared" si="43"/>
        <v>0</v>
      </c>
      <c r="AI121" s="10">
        <f t="shared" si="44"/>
        <v>0</v>
      </c>
      <c r="AJ121" s="10">
        <f t="shared" si="45"/>
        <v>0</v>
      </c>
      <c r="AK121" s="10">
        <f t="shared" si="46"/>
        <v>0</v>
      </c>
      <c r="AL121" s="10">
        <f t="shared" si="47"/>
        <v>0</v>
      </c>
      <c r="AM121" s="10">
        <f t="shared" si="48"/>
        <v>0</v>
      </c>
      <c r="BC121" s="10">
        <f t="shared" si="49"/>
        <v>0</v>
      </c>
      <c r="BD121" s="10">
        <f t="shared" si="49"/>
        <v>0</v>
      </c>
      <c r="BE121" s="10">
        <f t="shared" si="53"/>
        <v>0</v>
      </c>
      <c r="BF121" s="10">
        <f t="shared" si="53"/>
        <v>0</v>
      </c>
      <c r="BG121" s="10">
        <f t="shared" si="53"/>
        <v>0</v>
      </c>
      <c r="BH121" s="10">
        <f t="shared" si="53"/>
        <v>0</v>
      </c>
      <c r="BI121" s="10">
        <f t="shared" si="53"/>
        <v>0</v>
      </c>
      <c r="BJ121" s="10">
        <f t="shared" si="53"/>
        <v>0</v>
      </c>
      <c r="BK121" s="10">
        <f t="shared" si="53"/>
        <v>0</v>
      </c>
      <c r="BL121" s="10">
        <f t="shared" si="53"/>
        <v>0</v>
      </c>
      <c r="BM121" s="10">
        <f t="shared" si="53"/>
        <v>0</v>
      </c>
      <c r="BN121" s="10">
        <f t="shared" si="53"/>
        <v>0</v>
      </c>
      <c r="BO121" s="10">
        <f t="shared" si="53"/>
        <v>0</v>
      </c>
      <c r="BP121" s="10">
        <f t="shared" si="53"/>
        <v>0</v>
      </c>
      <c r="BQ121" s="10">
        <f t="shared" si="53"/>
        <v>0</v>
      </c>
      <c r="BR121" s="10">
        <f t="shared" si="53"/>
        <v>0</v>
      </c>
      <c r="BS121" s="10">
        <f t="shared" si="50"/>
        <v>0</v>
      </c>
      <c r="BT121" s="10">
        <f t="shared" si="50"/>
        <v>0</v>
      </c>
      <c r="BU121" s="10">
        <f t="shared" si="50"/>
        <v>0</v>
      </c>
      <c r="BV121" s="10">
        <f t="shared" si="34"/>
        <v>0</v>
      </c>
      <c r="BW121" s="10">
        <f t="shared" si="34"/>
        <v>0</v>
      </c>
      <c r="BX121" s="10">
        <f t="shared" si="34"/>
        <v>0</v>
      </c>
      <c r="BY121" s="10">
        <f t="shared" si="34"/>
        <v>0</v>
      </c>
      <c r="BZ121" s="10">
        <f t="shared" si="35"/>
        <v>0</v>
      </c>
    </row>
    <row r="122" spans="1:78">
      <c r="A122">
        <f>Grades!A122</f>
        <v>0</v>
      </c>
      <c r="B122">
        <f>Grades!B122</f>
        <v>0</v>
      </c>
      <c r="C122">
        <f>Grades!C122</f>
        <v>0</v>
      </c>
      <c r="D122" s="9">
        <f t="shared" si="36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7"/>
        <v>0</v>
      </c>
      <c r="AC122" s="10">
        <f t="shared" si="38"/>
        <v>0</v>
      </c>
      <c r="AD122" s="10">
        <f t="shared" si="39"/>
        <v>0</v>
      </c>
      <c r="AE122" s="10">
        <f t="shared" si="40"/>
        <v>0</v>
      </c>
      <c r="AF122" s="10">
        <f t="shared" si="41"/>
        <v>0</v>
      </c>
      <c r="AG122" s="10">
        <f t="shared" si="42"/>
        <v>0</v>
      </c>
      <c r="AH122" s="10">
        <f t="shared" si="43"/>
        <v>0</v>
      </c>
      <c r="AI122" s="10">
        <f t="shared" si="44"/>
        <v>0</v>
      </c>
      <c r="AJ122" s="10">
        <f t="shared" si="45"/>
        <v>0</v>
      </c>
      <c r="AK122" s="10">
        <f t="shared" si="46"/>
        <v>0</v>
      </c>
      <c r="AL122" s="10">
        <f t="shared" si="47"/>
        <v>0</v>
      </c>
      <c r="AM122" s="10">
        <f t="shared" si="48"/>
        <v>0</v>
      </c>
      <c r="BC122" s="10">
        <f t="shared" si="49"/>
        <v>0</v>
      </c>
      <c r="BD122" s="10">
        <f t="shared" si="49"/>
        <v>0</v>
      </c>
      <c r="BE122" s="10">
        <f t="shared" si="53"/>
        <v>0</v>
      </c>
      <c r="BF122" s="10">
        <f t="shared" si="53"/>
        <v>0</v>
      </c>
      <c r="BG122" s="10">
        <f t="shared" si="53"/>
        <v>0</v>
      </c>
      <c r="BH122" s="10">
        <f t="shared" si="53"/>
        <v>0</v>
      </c>
      <c r="BI122" s="10">
        <f t="shared" si="53"/>
        <v>0</v>
      </c>
      <c r="BJ122" s="10">
        <f t="shared" si="53"/>
        <v>0</v>
      </c>
      <c r="BK122" s="10">
        <f t="shared" si="53"/>
        <v>0</v>
      </c>
      <c r="BL122" s="10">
        <f t="shared" si="53"/>
        <v>0</v>
      </c>
      <c r="BM122" s="10">
        <f t="shared" si="53"/>
        <v>0</v>
      </c>
      <c r="BN122" s="10">
        <f t="shared" si="53"/>
        <v>0</v>
      </c>
      <c r="BO122" s="10">
        <f t="shared" si="53"/>
        <v>0</v>
      </c>
      <c r="BP122" s="10">
        <f t="shared" si="53"/>
        <v>0</v>
      </c>
      <c r="BQ122" s="10">
        <f t="shared" si="53"/>
        <v>0</v>
      </c>
      <c r="BR122" s="10">
        <f t="shared" si="53"/>
        <v>0</v>
      </c>
      <c r="BS122" s="10">
        <f t="shared" si="50"/>
        <v>0</v>
      </c>
      <c r="BT122" s="10">
        <f t="shared" si="50"/>
        <v>0</v>
      </c>
      <c r="BU122" s="10">
        <f t="shared" si="50"/>
        <v>0</v>
      </c>
      <c r="BV122" s="10">
        <f t="shared" si="34"/>
        <v>0</v>
      </c>
      <c r="BW122" s="10">
        <f t="shared" si="34"/>
        <v>0</v>
      </c>
      <c r="BX122" s="10">
        <f t="shared" si="34"/>
        <v>0</v>
      </c>
      <c r="BY122" s="10">
        <f t="shared" si="34"/>
        <v>0</v>
      </c>
      <c r="BZ122" s="10">
        <f t="shared" si="35"/>
        <v>0</v>
      </c>
    </row>
    <row r="123" spans="1:78">
      <c r="A123">
        <f>Grades!A123</f>
        <v>0</v>
      </c>
      <c r="B123">
        <f>Grades!B123</f>
        <v>0</v>
      </c>
      <c r="C123">
        <f>Grades!C123</f>
        <v>0</v>
      </c>
      <c r="D123" s="9">
        <f t="shared" si="36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7"/>
        <v>0</v>
      </c>
      <c r="AC123" s="10">
        <f t="shared" si="38"/>
        <v>0</v>
      </c>
      <c r="AD123" s="10">
        <f t="shared" si="39"/>
        <v>0</v>
      </c>
      <c r="AE123" s="10">
        <f t="shared" si="40"/>
        <v>0</v>
      </c>
      <c r="AF123" s="10">
        <f t="shared" si="41"/>
        <v>0</v>
      </c>
      <c r="AG123" s="10">
        <f t="shared" si="42"/>
        <v>0</v>
      </c>
      <c r="AH123" s="10">
        <f t="shared" si="43"/>
        <v>0</v>
      </c>
      <c r="AI123" s="10">
        <f t="shared" si="44"/>
        <v>0</v>
      </c>
      <c r="AJ123" s="10">
        <f t="shared" si="45"/>
        <v>0</v>
      </c>
      <c r="AK123" s="10">
        <f t="shared" si="46"/>
        <v>0</v>
      </c>
      <c r="AL123" s="10">
        <f t="shared" si="47"/>
        <v>0</v>
      </c>
      <c r="AM123" s="10">
        <f t="shared" si="48"/>
        <v>0</v>
      </c>
      <c r="BC123" s="10">
        <f t="shared" si="49"/>
        <v>0</v>
      </c>
      <c r="BD123" s="10">
        <f t="shared" si="49"/>
        <v>0</v>
      </c>
      <c r="BE123" s="10">
        <f t="shared" si="53"/>
        <v>0</v>
      </c>
      <c r="BF123" s="10">
        <f t="shared" si="53"/>
        <v>0</v>
      </c>
      <c r="BG123" s="10">
        <f t="shared" si="53"/>
        <v>0</v>
      </c>
      <c r="BH123" s="10">
        <f t="shared" si="53"/>
        <v>0</v>
      </c>
      <c r="BI123" s="10">
        <f t="shared" si="53"/>
        <v>0</v>
      </c>
      <c r="BJ123" s="10">
        <f t="shared" si="53"/>
        <v>0</v>
      </c>
      <c r="BK123" s="10">
        <f t="shared" si="53"/>
        <v>0</v>
      </c>
      <c r="BL123" s="10">
        <f t="shared" si="53"/>
        <v>0</v>
      </c>
      <c r="BM123" s="10">
        <f t="shared" si="53"/>
        <v>0</v>
      </c>
      <c r="BN123" s="10">
        <f t="shared" si="53"/>
        <v>0</v>
      </c>
      <c r="BO123" s="10">
        <f t="shared" si="53"/>
        <v>0</v>
      </c>
      <c r="BP123" s="10">
        <f t="shared" si="53"/>
        <v>0</v>
      </c>
      <c r="BQ123" s="10">
        <f t="shared" si="53"/>
        <v>0</v>
      </c>
      <c r="BR123" s="10">
        <f t="shared" si="53"/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34"/>
        <v>0</v>
      </c>
      <c r="BW123" s="10">
        <f t="shared" si="34"/>
        <v>0</v>
      </c>
      <c r="BX123" s="10">
        <f t="shared" si="34"/>
        <v>0</v>
      </c>
      <c r="BY123" s="10">
        <f t="shared" si="34"/>
        <v>0</v>
      </c>
      <c r="BZ123" s="10">
        <f t="shared" si="35"/>
        <v>0</v>
      </c>
    </row>
    <row r="124" spans="1:78">
      <c r="A124">
        <f>Grades!A124</f>
        <v>0</v>
      </c>
      <c r="B124">
        <f>Grades!B124</f>
        <v>0</v>
      </c>
      <c r="C124">
        <f>Grades!C124</f>
        <v>0</v>
      </c>
      <c r="D124" s="9">
        <f t="shared" si="36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7"/>
        <v>0</v>
      </c>
      <c r="AC124" s="10">
        <f t="shared" si="38"/>
        <v>0</v>
      </c>
      <c r="AD124" s="10">
        <f t="shared" si="39"/>
        <v>0</v>
      </c>
      <c r="AE124" s="10">
        <f t="shared" si="40"/>
        <v>0</v>
      </c>
      <c r="AF124" s="10">
        <f t="shared" si="41"/>
        <v>0</v>
      </c>
      <c r="AG124" s="10">
        <f t="shared" si="42"/>
        <v>0</v>
      </c>
      <c r="AH124" s="10">
        <f t="shared" si="43"/>
        <v>0</v>
      </c>
      <c r="AI124" s="10">
        <f t="shared" si="44"/>
        <v>0</v>
      </c>
      <c r="AJ124" s="10">
        <f t="shared" si="45"/>
        <v>0</v>
      </c>
      <c r="AK124" s="10">
        <f t="shared" si="46"/>
        <v>0</v>
      </c>
      <c r="AL124" s="10">
        <f t="shared" si="47"/>
        <v>0</v>
      </c>
      <c r="AM124" s="10">
        <f t="shared" si="48"/>
        <v>0</v>
      </c>
      <c r="BC124" s="10">
        <f t="shared" si="49"/>
        <v>0</v>
      </c>
      <c r="BD124" s="10">
        <f t="shared" si="49"/>
        <v>0</v>
      </c>
      <c r="BE124" s="10">
        <f t="shared" si="53"/>
        <v>0</v>
      </c>
      <c r="BF124" s="10">
        <f t="shared" si="53"/>
        <v>0</v>
      </c>
      <c r="BG124" s="10">
        <f t="shared" si="53"/>
        <v>0</v>
      </c>
      <c r="BH124" s="10">
        <f t="shared" si="53"/>
        <v>0</v>
      </c>
      <c r="BI124" s="10">
        <f t="shared" si="53"/>
        <v>0</v>
      </c>
      <c r="BJ124" s="10">
        <f t="shared" si="53"/>
        <v>0</v>
      </c>
      <c r="BK124" s="10">
        <f t="shared" si="53"/>
        <v>0</v>
      </c>
      <c r="BL124" s="10">
        <f t="shared" si="53"/>
        <v>0</v>
      </c>
      <c r="BM124" s="10">
        <f t="shared" si="53"/>
        <v>0</v>
      </c>
      <c r="BN124" s="10">
        <f t="shared" si="53"/>
        <v>0</v>
      </c>
      <c r="BO124" s="10">
        <f t="shared" si="53"/>
        <v>0</v>
      </c>
      <c r="BP124" s="10">
        <f t="shared" si="53"/>
        <v>0</v>
      </c>
      <c r="BQ124" s="10">
        <f t="shared" si="53"/>
        <v>0</v>
      </c>
      <c r="BR124" s="10">
        <f t="shared" si="53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34"/>
        <v>0</v>
      </c>
      <c r="BW124" s="10">
        <f t="shared" si="34"/>
        <v>0</v>
      </c>
      <c r="BX124" s="10">
        <f t="shared" si="34"/>
        <v>0</v>
      </c>
      <c r="BY124" s="10">
        <f t="shared" si="34"/>
        <v>0</v>
      </c>
      <c r="BZ124" s="10">
        <f t="shared" si="35"/>
        <v>0</v>
      </c>
    </row>
    <row r="125" spans="1:78">
      <c r="A125">
        <f>Grades!A125</f>
        <v>0</v>
      </c>
      <c r="B125">
        <f>Grades!B125</f>
        <v>0</v>
      </c>
      <c r="C125">
        <f>Grades!C125</f>
        <v>0</v>
      </c>
      <c r="D125" s="9">
        <f t="shared" si="36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7"/>
        <v>0</v>
      </c>
      <c r="AC125" s="10">
        <f t="shared" si="38"/>
        <v>0</v>
      </c>
      <c r="AD125" s="10">
        <f t="shared" si="39"/>
        <v>0</v>
      </c>
      <c r="AE125" s="10">
        <f t="shared" si="40"/>
        <v>0</v>
      </c>
      <c r="AF125" s="10">
        <f t="shared" si="41"/>
        <v>0</v>
      </c>
      <c r="AG125" s="10">
        <f t="shared" si="42"/>
        <v>0</v>
      </c>
      <c r="AH125" s="10">
        <f t="shared" si="43"/>
        <v>0</v>
      </c>
      <c r="AI125" s="10">
        <f t="shared" si="44"/>
        <v>0</v>
      </c>
      <c r="AJ125" s="10">
        <f t="shared" si="45"/>
        <v>0</v>
      </c>
      <c r="AK125" s="10">
        <f t="shared" si="46"/>
        <v>0</v>
      </c>
      <c r="AL125" s="10">
        <f t="shared" si="47"/>
        <v>0</v>
      </c>
      <c r="AM125" s="10">
        <f t="shared" si="48"/>
        <v>0</v>
      </c>
      <c r="BC125" s="10">
        <f t="shared" si="49"/>
        <v>0</v>
      </c>
      <c r="BD125" s="10">
        <f t="shared" si="49"/>
        <v>0</v>
      </c>
      <c r="BE125" s="10">
        <f t="shared" si="53"/>
        <v>0</v>
      </c>
      <c r="BF125" s="10">
        <f t="shared" si="53"/>
        <v>0</v>
      </c>
      <c r="BG125" s="10">
        <f t="shared" si="53"/>
        <v>0</v>
      </c>
      <c r="BH125" s="10">
        <f t="shared" si="53"/>
        <v>0</v>
      </c>
      <c r="BI125" s="10">
        <f t="shared" si="53"/>
        <v>0</v>
      </c>
      <c r="BJ125" s="10">
        <f t="shared" si="53"/>
        <v>0</v>
      </c>
      <c r="BK125" s="10">
        <f t="shared" si="53"/>
        <v>0</v>
      </c>
      <c r="BL125" s="10">
        <f t="shared" si="53"/>
        <v>0</v>
      </c>
      <c r="BM125" s="10">
        <f t="shared" si="53"/>
        <v>0</v>
      </c>
      <c r="BN125" s="10">
        <f t="shared" si="53"/>
        <v>0</v>
      </c>
      <c r="BO125" s="10">
        <f t="shared" si="53"/>
        <v>0</v>
      </c>
      <c r="BP125" s="10">
        <f t="shared" si="53"/>
        <v>0</v>
      </c>
      <c r="BQ125" s="10">
        <f t="shared" si="53"/>
        <v>0</v>
      </c>
      <c r="BR125" s="10">
        <f t="shared" si="53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34"/>
        <v>0</v>
      </c>
      <c r="BW125" s="10">
        <f t="shared" si="34"/>
        <v>0</v>
      </c>
      <c r="BX125" s="10">
        <f t="shared" si="34"/>
        <v>0</v>
      </c>
      <c r="BY125" s="10">
        <f t="shared" si="34"/>
        <v>0</v>
      </c>
      <c r="BZ125" s="10">
        <f t="shared" si="35"/>
        <v>0</v>
      </c>
    </row>
    <row r="126" spans="1:78">
      <c r="A126">
        <f>Grades!A126</f>
        <v>0</v>
      </c>
      <c r="B126">
        <f>Grades!B126</f>
        <v>0</v>
      </c>
      <c r="C126">
        <f>Grades!C126</f>
        <v>0</v>
      </c>
      <c r="D126" s="9">
        <f t="shared" si="36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7"/>
        <v>0</v>
      </c>
      <c r="AC126" s="10">
        <f t="shared" si="38"/>
        <v>0</v>
      </c>
      <c r="AD126" s="10">
        <f t="shared" si="39"/>
        <v>0</v>
      </c>
      <c r="AE126" s="10">
        <f t="shared" si="40"/>
        <v>0</v>
      </c>
      <c r="AF126" s="10">
        <f t="shared" si="41"/>
        <v>0</v>
      </c>
      <c r="AG126" s="10">
        <f t="shared" si="42"/>
        <v>0</v>
      </c>
      <c r="AH126" s="10">
        <f t="shared" si="43"/>
        <v>0</v>
      </c>
      <c r="AI126" s="10">
        <f t="shared" si="44"/>
        <v>0</v>
      </c>
      <c r="AJ126" s="10">
        <f t="shared" si="45"/>
        <v>0</v>
      </c>
      <c r="AK126" s="10">
        <f t="shared" si="46"/>
        <v>0</v>
      </c>
      <c r="AL126" s="10">
        <f t="shared" si="47"/>
        <v>0</v>
      </c>
      <c r="AM126" s="10">
        <f t="shared" si="48"/>
        <v>0</v>
      </c>
      <c r="BC126" s="10">
        <f t="shared" si="49"/>
        <v>0</v>
      </c>
      <c r="BD126" s="10">
        <f t="shared" si="49"/>
        <v>0</v>
      </c>
      <c r="BE126" s="10">
        <f t="shared" si="53"/>
        <v>0</v>
      </c>
      <c r="BF126" s="10">
        <f t="shared" si="53"/>
        <v>0</v>
      </c>
      <c r="BG126" s="10">
        <f t="shared" si="53"/>
        <v>0</v>
      </c>
      <c r="BH126" s="10">
        <f t="shared" si="53"/>
        <v>0</v>
      </c>
      <c r="BI126" s="10">
        <f t="shared" si="53"/>
        <v>0</v>
      </c>
      <c r="BJ126" s="10">
        <f t="shared" si="53"/>
        <v>0</v>
      </c>
      <c r="BK126" s="10">
        <f t="shared" si="53"/>
        <v>0</v>
      </c>
      <c r="BL126" s="10">
        <f t="shared" si="53"/>
        <v>0</v>
      </c>
      <c r="BM126" s="10">
        <f t="shared" si="53"/>
        <v>0</v>
      </c>
      <c r="BN126" s="10">
        <f t="shared" si="53"/>
        <v>0</v>
      </c>
      <c r="BO126" s="10">
        <f t="shared" si="53"/>
        <v>0</v>
      </c>
      <c r="BP126" s="10">
        <f t="shared" si="53"/>
        <v>0</v>
      </c>
      <c r="BQ126" s="10">
        <f t="shared" si="53"/>
        <v>0</v>
      </c>
      <c r="BR126" s="10">
        <f t="shared" si="53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34"/>
        <v>0</v>
      </c>
      <c r="BW126" s="10">
        <f t="shared" si="34"/>
        <v>0</v>
      </c>
      <c r="BX126" s="10">
        <f t="shared" si="34"/>
        <v>0</v>
      </c>
      <c r="BY126" s="10">
        <f t="shared" si="34"/>
        <v>0</v>
      </c>
      <c r="BZ126" s="10">
        <f t="shared" si="35"/>
        <v>0</v>
      </c>
    </row>
    <row r="127" spans="1:78">
      <c r="A127">
        <f>Grades!A127</f>
        <v>0</v>
      </c>
      <c r="B127">
        <f>Grades!B127</f>
        <v>0</v>
      </c>
      <c r="C127">
        <f>Grades!C127</f>
        <v>0</v>
      </c>
      <c r="D127" s="9">
        <f t="shared" si="36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7"/>
        <v>0</v>
      </c>
      <c r="AC127" s="10">
        <f t="shared" si="38"/>
        <v>0</v>
      </c>
      <c r="AD127" s="10">
        <f t="shared" si="39"/>
        <v>0</v>
      </c>
      <c r="AE127" s="10">
        <f t="shared" si="40"/>
        <v>0</v>
      </c>
      <c r="AF127" s="10">
        <f t="shared" si="41"/>
        <v>0</v>
      </c>
      <c r="AG127" s="10">
        <f t="shared" si="42"/>
        <v>0</v>
      </c>
      <c r="AH127" s="10">
        <f t="shared" si="43"/>
        <v>0</v>
      </c>
      <c r="AI127" s="10">
        <f t="shared" si="44"/>
        <v>0</v>
      </c>
      <c r="AJ127" s="10">
        <f t="shared" si="45"/>
        <v>0</v>
      </c>
      <c r="AK127" s="10">
        <f t="shared" si="46"/>
        <v>0</v>
      </c>
      <c r="AL127" s="10">
        <f t="shared" si="47"/>
        <v>0</v>
      </c>
      <c r="AM127" s="10">
        <f t="shared" si="48"/>
        <v>0</v>
      </c>
      <c r="BC127" s="10">
        <f t="shared" si="49"/>
        <v>0</v>
      </c>
      <c r="BD127" s="10">
        <f t="shared" si="49"/>
        <v>0</v>
      </c>
      <c r="BE127" s="10">
        <f t="shared" si="53"/>
        <v>0</v>
      </c>
      <c r="BF127" s="10">
        <f t="shared" si="53"/>
        <v>0</v>
      </c>
      <c r="BG127" s="10">
        <f t="shared" si="53"/>
        <v>0</v>
      </c>
      <c r="BH127" s="10">
        <f t="shared" si="53"/>
        <v>0</v>
      </c>
      <c r="BI127" s="10">
        <f t="shared" si="53"/>
        <v>0</v>
      </c>
      <c r="BJ127" s="10">
        <f t="shared" si="53"/>
        <v>0</v>
      </c>
      <c r="BK127" s="10">
        <f t="shared" si="53"/>
        <v>0</v>
      </c>
      <c r="BL127" s="10">
        <f t="shared" si="53"/>
        <v>0</v>
      </c>
      <c r="BM127" s="10">
        <f t="shared" si="53"/>
        <v>0</v>
      </c>
      <c r="BN127" s="10">
        <f t="shared" si="53"/>
        <v>0</v>
      </c>
      <c r="BO127" s="10">
        <f t="shared" si="53"/>
        <v>0</v>
      </c>
      <c r="BP127" s="10">
        <f t="shared" si="53"/>
        <v>0</v>
      </c>
      <c r="BQ127" s="10">
        <f t="shared" si="53"/>
        <v>0</v>
      </c>
      <c r="BR127" s="10">
        <f t="shared" si="53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34"/>
        <v>0</v>
      </c>
      <c r="BW127" s="10">
        <f t="shared" si="34"/>
        <v>0</v>
      </c>
      <c r="BX127" s="10">
        <f t="shared" si="34"/>
        <v>0</v>
      </c>
      <c r="BY127" s="10">
        <f t="shared" si="34"/>
        <v>0</v>
      </c>
      <c r="BZ127" s="10">
        <f t="shared" si="35"/>
        <v>0</v>
      </c>
    </row>
    <row r="128" spans="1:78">
      <c r="A128">
        <f>Grades!A128</f>
        <v>0</v>
      </c>
      <c r="B128">
        <f>Grades!B128</f>
        <v>0</v>
      </c>
      <c r="C128">
        <f>Grades!C128</f>
        <v>0</v>
      </c>
      <c r="D128" s="9">
        <f t="shared" si="36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7"/>
        <v>0</v>
      </c>
      <c r="AC128" s="10">
        <f t="shared" si="38"/>
        <v>0</v>
      </c>
      <c r="AD128" s="10">
        <f t="shared" si="39"/>
        <v>0</v>
      </c>
      <c r="AE128" s="10">
        <f t="shared" si="40"/>
        <v>0</v>
      </c>
      <c r="AF128" s="10">
        <f t="shared" si="41"/>
        <v>0</v>
      </c>
      <c r="AG128" s="10">
        <f t="shared" si="42"/>
        <v>0</v>
      </c>
      <c r="AH128" s="10">
        <f t="shared" si="43"/>
        <v>0</v>
      </c>
      <c r="AI128" s="10">
        <f t="shared" si="44"/>
        <v>0</v>
      </c>
      <c r="AJ128" s="10">
        <f t="shared" si="45"/>
        <v>0</v>
      </c>
      <c r="AK128" s="10">
        <f t="shared" si="46"/>
        <v>0</v>
      </c>
      <c r="AL128" s="10">
        <f t="shared" si="47"/>
        <v>0</v>
      </c>
      <c r="AM128" s="10">
        <f t="shared" si="48"/>
        <v>0</v>
      </c>
      <c r="BC128" s="10">
        <f t="shared" si="49"/>
        <v>0</v>
      </c>
      <c r="BD128" s="10">
        <f t="shared" si="49"/>
        <v>0</v>
      </c>
      <c r="BE128" s="10">
        <f t="shared" si="53"/>
        <v>0</v>
      </c>
      <c r="BF128" s="10">
        <f t="shared" si="53"/>
        <v>0</v>
      </c>
      <c r="BG128" s="10">
        <f t="shared" si="53"/>
        <v>0</v>
      </c>
      <c r="BH128" s="10">
        <f t="shared" si="53"/>
        <v>0</v>
      </c>
      <c r="BI128" s="10">
        <f t="shared" si="53"/>
        <v>0</v>
      </c>
      <c r="BJ128" s="10">
        <f t="shared" si="53"/>
        <v>0</v>
      </c>
      <c r="BK128" s="10">
        <f t="shared" si="53"/>
        <v>0</v>
      </c>
      <c r="BL128" s="10">
        <f t="shared" si="53"/>
        <v>0</v>
      </c>
      <c r="BM128" s="10">
        <f t="shared" si="53"/>
        <v>0</v>
      </c>
      <c r="BN128" s="10">
        <f t="shared" si="53"/>
        <v>0</v>
      </c>
      <c r="BO128" s="10">
        <f t="shared" si="53"/>
        <v>0</v>
      </c>
      <c r="BP128" s="10">
        <f t="shared" si="53"/>
        <v>0</v>
      </c>
      <c r="BQ128" s="10">
        <f t="shared" si="53"/>
        <v>0</v>
      </c>
      <c r="BR128" s="10">
        <f t="shared" si="53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34"/>
        <v>0</v>
      </c>
      <c r="BW128" s="10">
        <f t="shared" si="34"/>
        <v>0</v>
      </c>
      <c r="BX128" s="10">
        <f t="shared" si="34"/>
        <v>0</v>
      </c>
      <c r="BY128" s="10">
        <f t="shared" si="34"/>
        <v>0</v>
      </c>
      <c r="BZ128" s="10">
        <f t="shared" si="35"/>
        <v>0</v>
      </c>
    </row>
    <row r="129" spans="1:78">
      <c r="A129">
        <f>Grades!A129</f>
        <v>0</v>
      </c>
      <c r="B129">
        <f>Grades!B129</f>
        <v>0</v>
      </c>
      <c r="C129">
        <f>Grades!C129</f>
        <v>0</v>
      </c>
      <c r="D129" s="9">
        <f t="shared" si="36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7"/>
        <v>0</v>
      </c>
      <c r="AC129" s="10">
        <f t="shared" si="38"/>
        <v>0</v>
      </c>
      <c r="AD129" s="10">
        <f t="shared" si="39"/>
        <v>0</v>
      </c>
      <c r="AE129" s="10">
        <f t="shared" si="40"/>
        <v>0</v>
      </c>
      <c r="AF129" s="10">
        <f t="shared" si="41"/>
        <v>0</v>
      </c>
      <c r="AG129" s="10">
        <f t="shared" si="42"/>
        <v>0</v>
      </c>
      <c r="AH129" s="10">
        <f t="shared" si="43"/>
        <v>0</v>
      </c>
      <c r="AI129" s="10">
        <f t="shared" si="44"/>
        <v>0</v>
      </c>
      <c r="AJ129" s="10">
        <f t="shared" si="45"/>
        <v>0</v>
      </c>
      <c r="AK129" s="10">
        <f t="shared" si="46"/>
        <v>0</v>
      </c>
      <c r="AL129" s="10">
        <f t="shared" si="47"/>
        <v>0</v>
      </c>
      <c r="AM129" s="10">
        <f t="shared" si="48"/>
        <v>0</v>
      </c>
      <c r="BC129" s="10">
        <f t="shared" si="49"/>
        <v>0</v>
      </c>
      <c r="BD129" s="10">
        <f t="shared" si="49"/>
        <v>0</v>
      </c>
      <c r="BE129" s="10">
        <f t="shared" si="53"/>
        <v>0</v>
      </c>
      <c r="BF129" s="10">
        <f t="shared" si="53"/>
        <v>0</v>
      </c>
      <c r="BG129" s="10">
        <f t="shared" si="53"/>
        <v>0</v>
      </c>
      <c r="BH129" s="10">
        <f t="shared" si="53"/>
        <v>0</v>
      </c>
      <c r="BI129" s="10">
        <f t="shared" si="53"/>
        <v>0</v>
      </c>
      <c r="BJ129" s="10">
        <f t="shared" si="53"/>
        <v>0</v>
      </c>
      <c r="BK129" s="10">
        <f t="shared" si="53"/>
        <v>0</v>
      </c>
      <c r="BL129" s="10">
        <f t="shared" si="53"/>
        <v>0</v>
      </c>
      <c r="BM129" s="10">
        <f t="shared" si="53"/>
        <v>0</v>
      </c>
      <c r="BN129" s="10">
        <f t="shared" si="53"/>
        <v>0</v>
      </c>
      <c r="BO129" s="10">
        <f t="shared" si="53"/>
        <v>0</v>
      </c>
      <c r="BP129" s="10">
        <f t="shared" si="53"/>
        <v>0</v>
      </c>
      <c r="BQ129" s="10">
        <f t="shared" si="53"/>
        <v>0</v>
      </c>
      <c r="BR129" s="10">
        <f t="shared" si="53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34"/>
        <v>0</v>
      </c>
      <c r="BW129" s="10">
        <f t="shared" si="34"/>
        <v>0</v>
      </c>
      <c r="BX129" s="10">
        <f t="shared" si="34"/>
        <v>0</v>
      </c>
      <c r="BY129" s="10">
        <f t="shared" si="34"/>
        <v>0</v>
      </c>
      <c r="BZ129" s="10">
        <f t="shared" si="35"/>
        <v>0</v>
      </c>
    </row>
    <row r="130" spans="1:78">
      <c r="A130">
        <f>Grades!A130</f>
        <v>0</v>
      </c>
      <c r="B130">
        <f>Grades!B130</f>
        <v>0</v>
      </c>
      <c r="C130">
        <f>Grades!C130</f>
        <v>0</v>
      </c>
      <c r="D130" s="9">
        <f t="shared" si="36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7"/>
        <v>0</v>
      </c>
      <c r="AC130" s="10">
        <f t="shared" si="38"/>
        <v>0</v>
      </c>
      <c r="AD130" s="10">
        <f t="shared" si="39"/>
        <v>0</v>
      </c>
      <c r="AE130" s="10">
        <f t="shared" si="40"/>
        <v>0</v>
      </c>
      <c r="AF130" s="10">
        <f t="shared" si="41"/>
        <v>0</v>
      </c>
      <c r="AG130" s="10">
        <f t="shared" si="42"/>
        <v>0</v>
      </c>
      <c r="AH130" s="10">
        <f t="shared" si="43"/>
        <v>0</v>
      </c>
      <c r="AI130" s="10">
        <f t="shared" si="44"/>
        <v>0</v>
      </c>
      <c r="AJ130" s="10">
        <f t="shared" si="45"/>
        <v>0</v>
      </c>
      <c r="AK130" s="10">
        <f t="shared" si="46"/>
        <v>0</v>
      </c>
      <c r="AL130" s="10">
        <f t="shared" si="47"/>
        <v>0</v>
      </c>
      <c r="AM130" s="10">
        <f t="shared" si="48"/>
        <v>0</v>
      </c>
      <c r="BC130" s="10">
        <f t="shared" si="49"/>
        <v>0</v>
      </c>
      <c r="BD130" s="10">
        <f t="shared" si="49"/>
        <v>0</v>
      </c>
      <c r="BE130" s="10">
        <f t="shared" si="53"/>
        <v>0</v>
      </c>
      <c r="BF130" s="10">
        <f t="shared" si="53"/>
        <v>0</v>
      </c>
      <c r="BG130" s="10">
        <f t="shared" si="53"/>
        <v>0</v>
      </c>
      <c r="BH130" s="10">
        <f t="shared" si="53"/>
        <v>0</v>
      </c>
      <c r="BI130" s="10">
        <f t="shared" si="53"/>
        <v>0</v>
      </c>
      <c r="BJ130" s="10">
        <f t="shared" si="53"/>
        <v>0</v>
      </c>
      <c r="BK130" s="10">
        <f t="shared" si="53"/>
        <v>0</v>
      </c>
      <c r="BL130" s="10">
        <f t="shared" si="53"/>
        <v>0</v>
      </c>
      <c r="BM130" s="10">
        <f t="shared" si="53"/>
        <v>0</v>
      </c>
      <c r="BN130" s="10">
        <f t="shared" si="53"/>
        <v>0</v>
      </c>
      <c r="BO130" s="10">
        <f t="shared" si="53"/>
        <v>0</v>
      </c>
      <c r="BP130" s="10">
        <f t="shared" si="53"/>
        <v>0</v>
      </c>
      <c r="BQ130" s="10">
        <f t="shared" si="53"/>
        <v>0</v>
      </c>
      <c r="BR130" s="10">
        <f t="shared" si="53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34"/>
        <v>0</v>
      </c>
      <c r="BW130" s="10">
        <f t="shared" si="34"/>
        <v>0</v>
      </c>
      <c r="BX130" s="10">
        <f t="shared" si="34"/>
        <v>0</v>
      </c>
      <c r="BY130" s="10">
        <f t="shared" si="34"/>
        <v>0</v>
      </c>
      <c r="BZ130" s="10">
        <f t="shared" si="35"/>
        <v>0</v>
      </c>
    </row>
    <row r="131" spans="1:78">
      <c r="A131">
        <f>Grades!A131</f>
        <v>0</v>
      </c>
      <c r="B131">
        <f>Grades!B131</f>
        <v>0</v>
      </c>
      <c r="C131">
        <f>Grades!C131</f>
        <v>0</v>
      </c>
      <c r="D131" s="9">
        <f t="shared" si="36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7"/>
        <v>0</v>
      </c>
      <c r="AC131" s="10">
        <f t="shared" si="38"/>
        <v>0</v>
      </c>
      <c r="AD131" s="10">
        <f t="shared" si="39"/>
        <v>0</v>
      </c>
      <c r="AE131" s="10">
        <f t="shared" si="40"/>
        <v>0</v>
      </c>
      <c r="AF131" s="10">
        <f t="shared" si="41"/>
        <v>0</v>
      </c>
      <c r="AG131" s="10">
        <f t="shared" si="42"/>
        <v>0</v>
      </c>
      <c r="AH131" s="10">
        <f t="shared" si="43"/>
        <v>0</v>
      </c>
      <c r="AI131" s="10">
        <f t="shared" si="44"/>
        <v>0</v>
      </c>
      <c r="AJ131" s="10">
        <f t="shared" si="45"/>
        <v>0</v>
      </c>
      <c r="AK131" s="10">
        <f t="shared" si="46"/>
        <v>0</v>
      </c>
      <c r="AL131" s="10">
        <f t="shared" si="47"/>
        <v>0</v>
      </c>
      <c r="AM131" s="10">
        <f t="shared" si="48"/>
        <v>0</v>
      </c>
      <c r="BC131" s="10">
        <f t="shared" si="49"/>
        <v>0</v>
      </c>
      <c r="BD131" s="10">
        <f t="shared" si="49"/>
        <v>0</v>
      </c>
      <c r="BE131" s="10">
        <f t="shared" si="53"/>
        <v>0</v>
      </c>
      <c r="BF131" s="10">
        <f t="shared" si="53"/>
        <v>0</v>
      </c>
      <c r="BG131" s="10">
        <f t="shared" si="53"/>
        <v>0</v>
      </c>
      <c r="BH131" s="10">
        <f t="shared" si="53"/>
        <v>0</v>
      </c>
      <c r="BI131" s="10">
        <f t="shared" si="53"/>
        <v>0</v>
      </c>
      <c r="BJ131" s="10">
        <f t="shared" si="53"/>
        <v>0</v>
      </c>
      <c r="BK131" s="10">
        <f t="shared" si="53"/>
        <v>0</v>
      </c>
      <c r="BL131" s="10">
        <f t="shared" si="53"/>
        <v>0</v>
      </c>
      <c r="BM131" s="10">
        <f t="shared" si="53"/>
        <v>0</v>
      </c>
      <c r="BN131" s="10">
        <f t="shared" si="53"/>
        <v>0</v>
      </c>
      <c r="BO131" s="10">
        <f t="shared" si="53"/>
        <v>0</v>
      </c>
      <c r="BP131" s="10">
        <f t="shared" si="53"/>
        <v>0</v>
      </c>
      <c r="BQ131" s="10">
        <f t="shared" si="53"/>
        <v>0</v>
      </c>
      <c r="BR131" s="10">
        <f t="shared" si="53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34"/>
        <v>0</v>
      </c>
      <c r="BW131" s="10">
        <f t="shared" si="34"/>
        <v>0</v>
      </c>
      <c r="BX131" s="10">
        <f t="shared" si="34"/>
        <v>0</v>
      </c>
      <c r="BY131" s="10">
        <f t="shared" si="34"/>
        <v>0</v>
      </c>
      <c r="BZ131" s="10">
        <f t="shared" si="35"/>
        <v>0</v>
      </c>
    </row>
    <row r="132" spans="1:78">
      <c r="A132">
        <f>Grades!A132</f>
        <v>0</v>
      </c>
      <c r="B132">
        <f>Grades!B132</f>
        <v>0</v>
      </c>
      <c r="C132">
        <f>Grades!C132</f>
        <v>0</v>
      </c>
      <c r="D132" s="9">
        <f t="shared" si="36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7"/>
        <v>0</v>
      </c>
      <c r="AC132" s="10">
        <f t="shared" si="38"/>
        <v>0</v>
      </c>
      <c r="AD132" s="10">
        <f t="shared" si="39"/>
        <v>0</v>
      </c>
      <c r="AE132" s="10">
        <f t="shared" si="40"/>
        <v>0</v>
      </c>
      <c r="AF132" s="10">
        <f t="shared" si="41"/>
        <v>0</v>
      </c>
      <c r="AG132" s="10">
        <f t="shared" si="42"/>
        <v>0</v>
      </c>
      <c r="AH132" s="10">
        <f t="shared" si="43"/>
        <v>0</v>
      </c>
      <c r="AI132" s="10">
        <f t="shared" si="44"/>
        <v>0</v>
      </c>
      <c r="AJ132" s="10">
        <f t="shared" si="45"/>
        <v>0</v>
      </c>
      <c r="AK132" s="10">
        <f t="shared" si="46"/>
        <v>0</v>
      </c>
      <c r="AL132" s="10">
        <f t="shared" si="47"/>
        <v>0</v>
      </c>
      <c r="AM132" s="10">
        <f t="shared" si="48"/>
        <v>0</v>
      </c>
      <c r="BC132" s="10">
        <f t="shared" si="49"/>
        <v>0</v>
      </c>
      <c r="BD132" s="10">
        <f t="shared" si="49"/>
        <v>0</v>
      </c>
      <c r="BE132" s="10">
        <f t="shared" si="53"/>
        <v>0</v>
      </c>
      <c r="BF132" s="10">
        <f t="shared" si="53"/>
        <v>0</v>
      </c>
      <c r="BG132" s="10">
        <f t="shared" si="53"/>
        <v>0</v>
      </c>
      <c r="BH132" s="10">
        <f t="shared" si="53"/>
        <v>0</v>
      </c>
      <c r="BI132" s="10">
        <f t="shared" si="53"/>
        <v>0</v>
      </c>
      <c r="BJ132" s="10">
        <f t="shared" si="53"/>
        <v>0</v>
      </c>
      <c r="BK132" s="10">
        <f t="shared" si="53"/>
        <v>0</v>
      </c>
      <c r="BL132" s="10">
        <f t="shared" si="53"/>
        <v>0</v>
      </c>
      <c r="BM132" s="10">
        <f t="shared" si="53"/>
        <v>0</v>
      </c>
      <c r="BN132" s="10">
        <f t="shared" si="53"/>
        <v>0</v>
      </c>
      <c r="BO132" s="10">
        <f t="shared" si="53"/>
        <v>0</v>
      </c>
      <c r="BP132" s="10">
        <f t="shared" si="53"/>
        <v>0</v>
      </c>
      <c r="BQ132" s="10">
        <f t="shared" si="53"/>
        <v>0</v>
      </c>
      <c r="BR132" s="10">
        <f t="shared" si="53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34"/>
        <v>0</v>
      </c>
      <c r="BW132" s="10">
        <f t="shared" si="34"/>
        <v>0</v>
      </c>
      <c r="BX132" s="10">
        <f t="shared" si="34"/>
        <v>0</v>
      </c>
      <c r="BY132" s="10">
        <f t="shared" si="34"/>
        <v>0</v>
      </c>
      <c r="BZ132" s="10">
        <f t="shared" si="35"/>
        <v>0</v>
      </c>
    </row>
    <row r="133" spans="1:78">
      <c r="A133">
        <f>Grades!A133</f>
        <v>0</v>
      </c>
      <c r="B133">
        <f>Grades!B133</f>
        <v>0</v>
      </c>
      <c r="C133">
        <f>Grades!C133</f>
        <v>0</v>
      </c>
      <c r="D133" s="9">
        <f t="shared" si="36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7"/>
        <v>0</v>
      </c>
      <c r="AC133" s="10">
        <f t="shared" si="38"/>
        <v>0</v>
      </c>
      <c r="AD133" s="10">
        <f t="shared" si="39"/>
        <v>0</v>
      </c>
      <c r="AE133" s="10">
        <f t="shared" si="40"/>
        <v>0</v>
      </c>
      <c r="AF133" s="10">
        <f t="shared" si="41"/>
        <v>0</v>
      </c>
      <c r="AG133" s="10">
        <f t="shared" si="42"/>
        <v>0</v>
      </c>
      <c r="AH133" s="10">
        <f t="shared" si="43"/>
        <v>0</v>
      </c>
      <c r="AI133" s="10">
        <f t="shared" si="44"/>
        <v>0</v>
      </c>
      <c r="AJ133" s="10">
        <f t="shared" si="45"/>
        <v>0</v>
      </c>
      <c r="AK133" s="10">
        <f t="shared" si="46"/>
        <v>0</v>
      </c>
      <c r="AL133" s="10">
        <f t="shared" si="47"/>
        <v>0</v>
      </c>
      <c r="AM133" s="10">
        <f t="shared" si="48"/>
        <v>0</v>
      </c>
      <c r="BC133" s="10">
        <f t="shared" si="49"/>
        <v>0</v>
      </c>
      <c r="BD133" s="10">
        <f t="shared" si="49"/>
        <v>0</v>
      </c>
      <c r="BE133" s="10">
        <f t="shared" ref="BE133:BR139" si="54">IF(BE$7&gt;0,SUMIF($E$8:$Z$8,BE$6,$E133:$Z133)/BE$7,0)</f>
        <v>0</v>
      </c>
      <c r="BF133" s="10">
        <f t="shared" si="54"/>
        <v>0</v>
      </c>
      <c r="BG133" s="10">
        <f t="shared" si="54"/>
        <v>0</v>
      </c>
      <c r="BH133" s="10">
        <f t="shared" si="54"/>
        <v>0</v>
      </c>
      <c r="BI133" s="10">
        <f t="shared" si="54"/>
        <v>0</v>
      </c>
      <c r="BJ133" s="10">
        <f t="shared" si="54"/>
        <v>0</v>
      </c>
      <c r="BK133" s="10">
        <f t="shared" si="54"/>
        <v>0</v>
      </c>
      <c r="BL133" s="10">
        <f t="shared" si="54"/>
        <v>0</v>
      </c>
      <c r="BM133" s="10">
        <f t="shared" si="54"/>
        <v>0</v>
      </c>
      <c r="BN133" s="10">
        <f t="shared" si="54"/>
        <v>0</v>
      </c>
      <c r="BO133" s="10">
        <f t="shared" si="54"/>
        <v>0</v>
      </c>
      <c r="BP133" s="10">
        <f t="shared" si="54"/>
        <v>0</v>
      </c>
      <c r="BQ133" s="10">
        <f t="shared" si="54"/>
        <v>0</v>
      </c>
      <c r="BR133" s="10">
        <f t="shared" si="54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34"/>
        <v>0</v>
      </c>
      <c r="BW133" s="10">
        <f t="shared" si="34"/>
        <v>0</v>
      </c>
      <c r="BX133" s="10">
        <f t="shared" si="34"/>
        <v>0</v>
      </c>
      <c r="BY133" s="10">
        <f t="shared" si="34"/>
        <v>0</v>
      </c>
      <c r="BZ133" s="10">
        <f t="shared" si="35"/>
        <v>0</v>
      </c>
    </row>
    <row r="134" spans="1:78">
      <c r="A134">
        <f>Grades!A134</f>
        <v>0</v>
      </c>
      <c r="B134">
        <f>Grades!B134</f>
        <v>0</v>
      </c>
      <c r="C134">
        <f>Grades!C134</f>
        <v>0</v>
      </c>
      <c r="D134" s="9">
        <f t="shared" si="36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7"/>
        <v>0</v>
      </c>
      <c r="AC134" s="10">
        <f t="shared" si="38"/>
        <v>0</v>
      </c>
      <c r="AD134" s="10">
        <f t="shared" si="39"/>
        <v>0</v>
      </c>
      <c r="AE134" s="10">
        <f t="shared" si="40"/>
        <v>0</v>
      </c>
      <c r="AF134" s="10">
        <f t="shared" si="41"/>
        <v>0</v>
      </c>
      <c r="AG134" s="10">
        <f t="shared" si="42"/>
        <v>0</v>
      </c>
      <c r="AH134" s="10">
        <f t="shared" si="43"/>
        <v>0</v>
      </c>
      <c r="AI134" s="10">
        <f t="shared" si="44"/>
        <v>0</v>
      </c>
      <c r="AJ134" s="10">
        <f t="shared" si="45"/>
        <v>0</v>
      </c>
      <c r="AK134" s="10">
        <f t="shared" si="46"/>
        <v>0</v>
      </c>
      <c r="AL134" s="10">
        <f t="shared" si="47"/>
        <v>0</v>
      </c>
      <c r="AM134" s="10">
        <f t="shared" si="48"/>
        <v>0</v>
      </c>
      <c r="BC134" s="10">
        <f t="shared" si="49"/>
        <v>0</v>
      </c>
      <c r="BD134" s="10">
        <f t="shared" si="49"/>
        <v>0</v>
      </c>
      <c r="BE134" s="10">
        <f t="shared" si="54"/>
        <v>0</v>
      </c>
      <c r="BF134" s="10">
        <f t="shared" si="54"/>
        <v>0</v>
      </c>
      <c r="BG134" s="10">
        <f t="shared" si="54"/>
        <v>0</v>
      </c>
      <c r="BH134" s="10">
        <f t="shared" si="54"/>
        <v>0</v>
      </c>
      <c r="BI134" s="10">
        <f t="shared" si="54"/>
        <v>0</v>
      </c>
      <c r="BJ134" s="10">
        <f t="shared" si="54"/>
        <v>0</v>
      </c>
      <c r="BK134" s="10">
        <f t="shared" si="54"/>
        <v>0</v>
      </c>
      <c r="BL134" s="10">
        <f t="shared" si="54"/>
        <v>0</v>
      </c>
      <c r="BM134" s="10">
        <f t="shared" si="54"/>
        <v>0</v>
      </c>
      <c r="BN134" s="10">
        <f t="shared" si="54"/>
        <v>0</v>
      </c>
      <c r="BO134" s="10">
        <f t="shared" si="54"/>
        <v>0</v>
      </c>
      <c r="BP134" s="10">
        <f t="shared" si="54"/>
        <v>0</v>
      </c>
      <c r="BQ134" s="10">
        <f t="shared" si="54"/>
        <v>0</v>
      </c>
      <c r="BR134" s="10">
        <f t="shared" si="54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34"/>
        <v>0</v>
      </c>
      <c r="BW134" s="10">
        <f t="shared" si="34"/>
        <v>0</v>
      </c>
      <c r="BX134" s="10">
        <f t="shared" si="34"/>
        <v>0</v>
      </c>
      <c r="BY134" s="10">
        <f t="shared" si="34"/>
        <v>0</v>
      </c>
      <c r="BZ134" s="10">
        <f t="shared" si="35"/>
        <v>0</v>
      </c>
    </row>
    <row r="135" spans="1:78">
      <c r="A135">
        <f>Grades!A135</f>
        <v>0</v>
      </c>
      <c r="B135">
        <f>Grades!B135</f>
        <v>0</v>
      </c>
      <c r="C135">
        <f>Grades!C135</f>
        <v>0</v>
      </c>
      <c r="D135" s="9">
        <f t="shared" si="36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7"/>
        <v>0</v>
      </c>
      <c r="AC135" s="10">
        <f t="shared" si="38"/>
        <v>0</v>
      </c>
      <c r="AD135" s="10">
        <f t="shared" si="39"/>
        <v>0</v>
      </c>
      <c r="AE135" s="10">
        <f t="shared" si="40"/>
        <v>0</v>
      </c>
      <c r="AF135" s="10">
        <f t="shared" si="41"/>
        <v>0</v>
      </c>
      <c r="AG135" s="10">
        <f t="shared" si="42"/>
        <v>0</v>
      </c>
      <c r="AH135" s="10">
        <f t="shared" si="43"/>
        <v>0</v>
      </c>
      <c r="AI135" s="10">
        <f t="shared" si="44"/>
        <v>0</v>
      </c>
      <c r="AJ135" s="10">
        <f t="shared" si="45"/>
        <v>0</v>
      </c>
      <c r="AK135" s="10">
        <f t="shared" si="46"/>
        <v>0</v>
      </c>
      <c r="AL135" s="10">
        <f t="shared" si="47"/>
        <v>0</v>
      </c>
      <c r="AM135" s="10">
        <f t="shared" si="48"/>
        <v>0</v>
      </c>
      <c r="BC135" s="10">
        <f t="shared" si="49"/>
        <v>0</v>
      </c>
      <c r="BD135" s="10">
        <f t="shared" si="49"/>
        <v>0</v>
      </c>
      <c r="BE135" s="10">
        <f t="shared" si="54"/>
        <v>0</v>
      </c>
      <c r="BF135" s="10">
        <f t="shared" si="54"/>
        <v>0</v>
      </c>
      <c r="BG135" s="10">
        <f t="shared" si="54"/>
        <v>0</v>
      </c>
      <c r="BH135" s="10">
        <f t="shared" si="54"/>
        <v>0</v>
      </c>
      <c r="BI135" s="10">
        <f t="shared" si="54"/>
        <v>0</v>
      </c>
      <c r="BJ135" s="10">
        <f t="shared" si="54"/>
        <v>0</v>
      </c>
      <c r="BK135" s="10">
        <f t="shared" si="54"/>
        <v>0</v>
      </c>
      <c r="BL135" s="10">
        <f t="shared" si="54"/>
        <v>0</v>
      </c>
      <c r="BM135" s="10">
        <f t="shared" si="54"/>
        <v>0</v>
      </c>
      <c r="BN135" s="10">
        <f t="shared" si="54"/>
        <v>0</v>
      </c>
      <c r="BO135" s="10">
        <f t="shared" si="54"/>
        <v>0</v>
      </c>
      <c r="BP135" s="10">
        <f t="shared" si="54"/>
        <v>0</v>
      </c>
      <c r="BQ135" s="10">
        <f t="shared" si="54"/>
        <v>0</v>
      </c>
      <c r="BR135" s="10">
        <f t="shared" si="54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34"/>
        <v>0</v>
      </c>
      <c r="BW135" s="10">
        <f t="shared" si="34"/>
        <v>0</v>
      </c>
      <c r="BX135" s="10">
        <f t="shared" si="34"/>
        <v>0</v>
      </c>
      <c r="BY135" s="10">
        <f t="shared" si="34"/>
        <v>0</v>
      </c>
      <c r="BZ135" s="10">
        <f t="shared" si="35"/>
        <v>0</v>
      </c>
    </row>
    <row r="136" spans="1:78">
      <c r="A136">
        <f>Grades!A136</f>
        <v>0</v>
      </c>
      <c r="B136">
        <f>Grades!B136</f>
        <v>0</v>
      </c>
      <c r="C136">
        <f>Grades!C136</f>
        <v>0</v>
      </c>
      <c r="D136" s="9">
        <f t="shared" si="36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7"/>
        <v>0</v>
      </c>
      <c r="AC136" s="10">
        <f t="shared" si="38"/>
        <v>0</v>
      </c>
      <c r="AD136" s="10">
        <f t="shared" si="39"/>
        <v>0</v>
      </c>
      <c r="AE136" s="10">
        <f t="shared" si="40"/>
        <v>0</v>
      </c>
      <c r="AF136" s="10">
        <f t="shared" si="41"/>
        <v>0</v>
      </c>
      <c r="AG136" s="10">
        <f t="shared" si="42"/>
        <v>0</v>
      </c>
      <c r="AH136" s="10">
        <f t="shared" si="43"/>
        <v>0</v>
      </c>
      <c r="AI136" s="10">
        <f t="shared" si="44"/>
        <v>0</v>
      </c>
      <c r="AJ136" s="10">
        <f t="shared" si="45"/>
        <v>0</v>
      </c>
      <c r="AK136" s="10">
        <f t="shared" si="46"/>
        <v>0</v>
      </c>
      <c r="AL136" s="10">
        <f t="shared" si="47"/>
        <v>0</v>
      </c>
      <c r="AM136" s="10">
        <f t="shared" si="48"/>
        <v>0</v>
      </c>
      <c r="BC136" s="10">
        <f t="shared" si="49"/>
        <v>0</v>
      </c>
      <c r="BD136" s="10">
        <f t="shared" si="49"/>
        <v>0</v>
      </c>
      <c r="BE136" s="10">
        <f t="shared" si="54"/>
        <v>0</v>
      </c>
      <c r="BF136" s="10">
        <f t="shared" si="54"/>
        <v>0</v>
      </c>
      <c r="BG136" s="10">
        <f t="shared" si="54"/>
        <v>0</v>
      </c>
      <c r="BH136" s="10">
        <f t="shared" si="54"/>
        <v>0</v>
      </c>
      <c r="BI136" s="10">
        <f t="shared" si="54"/>
        <v>0</v>
      </c>
      <c r="BJ136" s="10">
        <f t="shared" si="54"/>
        <v>0</v>
      </c>
      <c r="BK136" s="10">
        <f t="shared" si="54"/>
        <v>0</v>
      </c>
      <c r="BL136" s="10">
        <f t="shared" si="54"/>
        <v>0</v>
      </c>
      <c r="BM136" s="10">
        <f t="shared" si="54"/>
        <v>0</v>
      </c>
      <c r="BN136" s="10">
        <f t="shared" si="54"/>
        <v>0</v>
      </c>
      <c r="BO136" s="10">
        <f t="shared" si="54"/>
        <v>0</v>
      </c>
      <c r="BP136" s="10">
        <f t="shared" si="54"/>
        <v>0</v>
      </c>
      <c r="BQ136" s="10">
        <f t="shared" si="54"/>
        <v>0</v>
      </c>
      <c r="BR136" s="10">
        <f t="shared" si="54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34"/>
        <v>0</v>
      </c>
      <c r="BW136" s="10">
        <f t="shared" si="34"/>
        <v>0</v>
      </c>
      <c r="BX136" s="10">
        <f t="shared" si="34"/>
        <v>0</v>
      </c>
      <c r="BY136" s="10">
        <f t="shared" si="34"/>
        <v>0</v>
      </c>
      <c r="BZ136" s="10">
        <f t="shared" si="35"/>
        <v>0</v>
      </c>
    </row>
    <row r="137" spans="1:78">
      <c r="A137">
        <f>Grades!A137</f>
        <v>0</v>
      </c>
      <c r="B137">
        <f>Grades!B137</f>
        <v>0</v>
      </c>
      <c r="C137">
        <f>Grades!C137</f>
        <v>0</v>
      </c>
      <c r="D137" s="9">
        <f t="shared" si="36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7"/>
        <v>0</v>
      </c>
      <c r="AC137" s="10">
        <f t="shared" si="38"/>
        <v>0</v>
      </c>
      <c r="AD137" s="10">
        <f t="shared" si="39"/>
        <v>0</v>
      </c>
      <c r="AE137" s="10">
        <f t="shared" si="40"/>
        <v>0</v>
      </c>
      <c r="AF137" s="10">
        <f t="shared" si="41"/>
        <v>0</v>
      </c>
      <c r="AG137" s="10">
        <f t="shared" si="42"/>
        <v>0</v>
      </c>
      <c r="AH137" s="10">
        <f t="shared" si="43"/>
        <v>0</v>
      </c>
      <c r="AI137" s="10">
        <f t="shared" si="44"/>
        <v>0</v>
      </c>
      <c r="AJ137" s="10">
        <f t="shared" si="45"/>
        <v>0</v>
      </c>
      <c r="AK137" s="10">
        <f t="shared" si="46"/>
        <v>0</v>
      </c>
      <c r="AL137" s="10">
        <f t="shared" si="47"/>
        <v>0</v>
      </c>
      <c r="AM137" s="10">
        <f t="shared" si="48"/>
        <v>0</v>
      </c>
      <c r="BC137" s="10">
        <f t="shared" si="49"/>
        <v>0</v>
      </c>
      <c r="BD137" s="10">
        <f t="shared" si="49"/>
        <v>0</v>
      </c>
      <c r="BE137" s="10">
        <f t="shared" si="54"/>
        <v>0</v>
      </c>
      <c r="BF137" s="10">
        <f t="shared" si="54"/>
        <v>0</v>
      </c>
      <c r="BG137" s="10">
        <f t="shared" si="54"/>
        <v>0</v>
      </c>
      <c r="BH137" s="10">
        <f t="shared" si="54"/>
        <v>0</v>
      </c>
      <c r="BI137" s="10">
        <f t="shared" si="54"/>
        <v>0</v>
      </c>
      <c r="BJ137" s="10">
        <f t="shared" si="54"/>
        <v>0</v>
      </c>
      <c r="BK137" s="10">
        <f t="shared" si="54"/>
        <v>0</v>
      </c>
      <c r="BL137" s="10">
        <f t="shared" si="54"/>
        <v>0</v>
      </c>
      <c r="BM137" s="10">
        <f t="shared" si="54"/>
        <v>0</v>
      </c>
      <c r="BN137" s="10">
        <f t="shared" si="54"/>
        <v>0</v>
      </c>
      <c r="BO137" s="10">
        <f t="shared" si="54"/>
        <v>0</v>
      </c>
      <c r="BP137" s="10">
        <f t="shared" si="54"/>
        <v>0</v>
      </c>
      <c r="BQ137" s="10">
        <f t="shared" si="54"/>
        <v>0</v>
      </c>
      <c r="BR137" s="10">
        <f t="shared" si="54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34"/>
        <v>0</v>
      </c>
      <c r="BW137" s="10">
        <f t="shared" si="34"/>
        <v>0</v>
      </c>
      <c r="BX137" s="10">
        <f t="shared" si="34"/>
        <v>0</v>
      </c>
      <c r="BY137" s="10">
        <f t="shared" si="34"/>
        <v>0</v>
      </c>
      <c r="BZ137" s="10">
        <f t="shared" si="35"/>
        <v>0</v>
      </c>
    </row>
    <row r="138" spans="1:78">
      <c r="A138">
        <f>Grades!A138</f>
        <v>0</v>
      </c>
      <c r="B138">
        <f>Grades!B138</f>
        <v>0</v>
      </c>
      <c r="C138">
        <f>Grades!C138</f>
        <v>0</v>
      </c>
      <c r="D138" s="9">
        <f t="shared" si="36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7"/>
        <v>0</v>
      </c>
      <c r="AC138" s="10">
        <f t="shared" si="38"/>
        <v>0</v>
      </c>
      <c r="AD138" s="10">
        <f t="shared" si="39"/>
        <v>0</v>
      </c>
      <c r="AE138" s="10">
        <f t="shared" si="40"/>
        <v>0</v>
      </c>
      <c r="AF138" s="10">
        <f t="shared" si="41"/>
        <v>0</v>
      </c>
      <c r="AG138" s="10">
        <f t="shared" si="42"/>
        <v>0</v>
      </c>
      <c r="AH138" s="10">
        <f t="shared" si="43"/>
        <v>0</v>
      </c>
      <c r="AI138" s="10">
        <f t="shared" si="44"/>
        <v>0</v>
      </c>
      <c r="AJ138" s="10">
        <f t="shared" si="45"/>
        <v>0</v>
      </c>
      <c r="AK138" s="10">
        <f t="shared" si="46"/>
        <v>0</v>
      </c>
      <c r="AL138" s="10">
        <f t="shared" si="47"/>
        <v>0</v>
      </c>
      <c r="AM138" s="10">
        <f t="shared" si="48"/>
        <v>0</v>
      </c>
      <c r="BC138" s="10">
        <f t="shared" si="49"/>
        <v>0</v>
      </c>
      <c r="BD138" s="10">
        <f t="shared" si="49"/>
        <v>0</v>
      </c>
      <c r="BE138" s="10">
        <f t="shared" si="54"/>
        <v>0</v>
      </c>
      <c r="BF138" s="10">
        <f t="shared" si="54"/>
        <v>0</v>
      </c>
      <c r="BG138" s="10">
        <f t="shared" si="54"/>
        <v>0</v>
      </c>
      <c r="BH138" s="10">
        <f t="shared" si="54"/>
        <v>0</v>
      </c>
      <c r="BI138" s="10">
        <f t="shared" si="54"/>
        <v>0</v>
      </c>
      <c r="BJ138" s="10">
        <f t="shared" si="54"/>
        <v>0</v>
      </c>
      <c r="BK138" s="10">
        <f t="shared" si="54"/>
        <v>0</v>
      </c>
      <c r="BL138" s="10">
        <f t="shared" si="54"/>
        <v>0</v>
      </c>
      <c r="BM138" s="10">
        <f t="shared" si="54"/>
        <v>0</v>
      </c>
      <c r="BN138" s="10">
        <f t="shared" si="54"/>
        <v>0</v>
      </c>
      <c r="BO138" s="10">
        <f t="shared" si="54"/>
        <v>0</v>
      </c>
      <c r="BP138" s="10">
        <f t="shared" si="54"/>
        <v>0</v>
      </c>
      <c r="BQ138" s="10">
        <f t="shared" si="54"/>
        <v>0</v>
      </c>
      <c r="BR138" s="10">
        <f t="shared" si="54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34"/>
        <v>0</v>
      </c>
      <c r="BW138" s="10">
        <f t="shared" si="34"/>
        <v>0</v>
      </c>
      <c r="BX138" s="10">
        <f t="shared" si="34"/>
        <v>0</v>
      </c>
      <c r="BY138" s="10">
        <f t="shared" si="34"/>
        <v>0</v>
      </c>
      <c r="BZ138" s="10">
        <f t="shared" si="35"/>
        <v>0</v>
      </c>
    </row>
    <row r="139" spans="1:78">
      <c r="A139">
        <f>Grades!A139</f>
        <v>0</v>
      </c>
      <c r="B139">
        <f>Grades!B139</f>
        <v>0</v>
      </c>
      <c r="C139">
        <f>Grades!C139</f>
        <v>0</v>
      </c>
      <c r="D139" s="9">
        <f t="shared" si="36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7"/>
        <v>0</v>
      </c>
      <c r="AC139" s="10">
        <f t="shared" si="38"/>
        <v>0</v>
      </c>
      <c r="AD139" s="10">
        <f t="shared" si="39"/>
        <v>0</v>
      </c>
      <c r="AE139" s="10">
        <f t="shared" si="40"/>
        <v>0</v>
      </c>
      <c r="AF139" s="10">
        <f t="shared" si="41"/>
        <v>0</v>
      </c>
      <c r="AG139" s="10">
        <f t="shared" si="42"/>
        <v>0</v>
      </c>
      <c r="AH139" s="10">
        <f t="shared" si="43"/>
        <v>0</v>
      </c>
      <c r="AI139" s="10">
        <f t="shared" si="44"/>
        <v>0</v>
      </c>
      <c r="AJ139" s="10">
        <f t="shared" si="45"/>
        <v>0</v>
      </c>
      <c r="AK139" s="10">
        <f t="shared" si="46"/>
        <v>0</v>
      </c>
      <c r="AL139" s="10">
        <f t="shared" si="47"/>
        <v>0</v>
      </c>
      <c r="AM139" s="10">
        <f t="shared" si="48"/>
        <v>0</v>
      </c>
      <c r="BC139" s="10">
        <f t="shared" si="49"/>
        <v>0</v>
      </c>
      <c r="BD139" s="10">
        <f t="shared" si="49"/>
        <v>0</v>
      </c>
      <c r="BE139" s="10">
        <f t="shared" si="54"/>
        <v>0</v>
      </c>
      <c r="BF139" s="10">
        <f t="shared" si="54"/>
        <v>0</v>
      </c>
      <c r="BG139" s="10">
        <f t="shared" si="54"/>
        <v>0</v>
      </c>
      <c r="BH139" s="10">
        <f t="shared" si="54"/>
        <v>0</v>
      </c>
      <c r="BI139" s="10">
        <f t="shared" si="54"/>
        <v>0</v>
      </c>
      <c r="BJ139" s="10">
        <f t="shared" si="54"/>
        <v>0</v>
      </c>
      <c r="BK139" s="10">
        <f t="shared" si="54"/>
        <v>0</v>
      </c>
      <c r="BL139" s="10">
        <f t="shared" si="54"/>
        <v>0</v>
      </c>
      <c r="BM139" s="10">
        <f t="shared" si="54"/>
        <v>0</v>
      </c>
      <c r="BN139" s="10">
        <f t="shared" si="54"/>
        <v>0</v>
      </c>
      <c r="BO139" s="10">
        <f t="shared" si="54"/>
        <v>0</v>
      </c>
      <c r="BP139" s="10">
        <f t="shared" si="54"/>
        <v>0</v>
      </c>
      <c r="BQ139" s="10">
        <f t="shared" si="54"/>
        <v>0</v>
      </c>
      <c r="BR139" s="10">
        <f t="shared" si="54"/>
        <v>0</v>
      </c>
      <c r="BS139" s="10">
        <f t="shared" si="50"/>
        <v>0</v>
      </c>
      <c r="BT139" s="10">
        <f t="shared" si="50"/>
        <v>0</v>
      </c>
      <c r="BU139" s="10">
        <f t="shared" si="50"/>
        <v>0</v>
      </c>
      <c r="BV139" s="10">
        <f t="shared" si="50"/>
        <v>0</v>
      </c>
      <c r="BW139" s="10">
        <f t="shared" si="50"/>
        <v>0</v>
      </c>
      <c r="BX139" s="10">
        <f t="shared" si="50"/>
        <v>0</v>
      </c>
      <c r="BY139" s="10">
        <f t="shared" si="50"/>
        <v>0</v>
      </c>
      <c r="BZ139" s="10">
        <f t="shared" si="50"/>
        <v>0</v>
      </c>
    </row>
    <row r="140" spans="1:78">
      <c r="A140">
        <f>Grades!A140</f>
        <v>0</v>
      </c>
      <c r="B140">
        <f>Grades!B140</f>
        <v>0</v>
      </c>
      <c r="C140">
        <f>Grades!C140</f>
        <v>0</v>
      </c>
      <c r="D140" s="9">
        <f t="shared" ref="D140:D203" si="55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6">IF(AB$7&gt;0,SUMIF($E$9:$Z$9,"3.1.1 ",$E140:$Z140)/AB$7,0)</f>
        <v>0</v>
      </c>
      <c r="AC140" s="10">
        <f t="shared" ref="AC140:AC203" si="57">IF(AC$7&gt;0,SUMIF($E$9:$Z$9,"3.1.2 ",$E140:$Z140)/AC$7,0)</f>
        <v>0</v>
      </c>
      <c r="AD140" s="10">
        <f t="shared" ref="AD140:AD203" si="58">IF(AD$7&gt;0,SUMIF($E$9:$Z$9,"3.1.3 ",$E140:$Z140)/AD$7,0)</f>
        <v>0</v>
      </c>
      <c r="AE140" s="10">
        <f t="shared" ref="AE140:AE203" si="59">IF(AE$7&gt;0,SUMIF($E$9:$Z$9,"3.1.4 ",$E140:$Z140)/AE$7,0)</f>
        <v>0</v>
      </c>
      <c r="AF140" s="10">
        <f t="shared" ref="AF140:AF203" si="60">IF(AF$7&gt;0,SUMIF($E$9:$Z$9,"3.1.5 ",$E140:$Z140)/AF$7,0)</f>
        <v>0</v>
      </c>
      <c r="AG140" s="10">
        <f t="shared" ref="AG140:AG203" si="61">IF(AG$7&gt;0,SUMIF($E$9:$Z$9,"3.1.6 ",$E140:$Z140)/AG$7,0)</f>
        <v>0</v>
      </c>
      <c r="AH140" s="10">
        <f t="shared" ref="AH140:AH203" si="62">IF(AH$7&gt;0,SUMIF($E$9:$Z$9,"3.1.7 ",$E140:$Z140)/AH$7,0)</f>
        <v>0</v>
      </c>
      <c r="AI140" s="10">
        <f t="shared" ref="AI140:AI203" si="63">IF(AI$7&gt;0,SUMIF($E$9:$Z$9,"3.1.8 ",$E140:$Z140)/AI$7,0)</f>
        <v>0</v>
      </c>
      <c r="AJ140" s="10">
        <f t="shared" ref="AJ140:AJ203" si="64">IF(AJ$7&gt;0,SUMIF($E$9:$Z$9,"3.1.9 ",$E140:$Z140)/AJ$7,0)</f>
        <v>0</v>
      </c>
      <c r="AK140" s="10">
        <f t="shared" ref="AK140:AK203" si="65">IF(AK$7&gt;0,SUMIF($E$9:$Z$9,"3.1.10",$E140:$Z140)/AK$7,0)</f>
        <v>0</v>
      </c>
      <c r="AL140" s="10">
        <f t="shared" ref="AL140:AL203" si="66">IF(AL$7&gt;0,SUMIF($E$9:$Z$9,"3.1.11",$E140:$Z140)/AL$7,0)</f>
        <v>0</v>
      </c>
      <c r="AM140" s="10">
        <f t="shared" ref="AM140:AM203" si="67">IF(AM$7&gt;0,SUMIF($E$9:$Z$9,"3.1.12",$E140:$Z140)/AM$7,0)</f>
        <v>0</v>
      </c>
      <c r="BC140" s="10">
        <f t="shared" ref="BC140:BR203" si="68">IF(BC$7&gt;0,SUMIF($E$8:$Z$8,BC$6,$E140:$Z140)/BC$7,0)</f>
        <v>0</v>
      </c>
      <c r="BD140" s="10">
        <f t="shared" si="68"/>
        <v>0</v>
      </c>
      <c r="BE140" s="10">
        <f t="shared" si="68"/>
        <v>0</v>
      </c>
      <c r="BF140" s="10">
        <f t="shared" si="68"/>
        <v>0</v>
      </c>
      <c r="BG140" s="10">
        <f t="shared" si="68"/>
        <v>0</v>
      </c>
      <c r="BH140" s="10">
        <f t="shared" si="68"/>
        <v>0</v>
      </c>
      <c r="BI140" s="10">
        <f t="shared" si="68"/>
        <v>0</v>
      </c>
      <c r="BJ140" s="10">
        <f t="shared" si="68"/>
        <v>0</v>
      </c>
      <c r="BK140" s="10">
        <f t="shared" si="68"/>
        <v>0</v>
      </c>
      <c r="BL140" s="10">
        <f t="shared" si="68"/>
        <v>0</v>
      </c>
      <c r="BM140" s="10">
        <f t="shared" si="68"/>
        <v>0</v>
      </c>
      <c r="BN140" s="10">
        <f t="shared" si="68"/>
        <v>0</v>
      </c>
      <c r="BO140" s="10">
        <f t="shared" si="68"/>
        <v>0</v>
      </c>
      <c r="BP140" s="10">
        <f t="shared" si="68"/>
        <v>0</v>
      </c>
      <c r="BQ140" s="10">
        <f t="shared" si="68"/>
        <v>0</v>
      </c>
      <c r="BR140" s="10">
        <f t="shared" si="68"/>
        <v>0</v>
      </c>
      <c r="BS140" s="10">
        <f t="shared" ref="BS140:BV203" si="69">IF(BS$7&gt;0,SUMIF($E$8:$Z$8,BS$6,$E140:$Z140)/BS$7,0)</f>
        <v>0</v>
      </c>
      <c r="BT140" s="10">
        <f t="shared" si="69"/>
        <v>0</v>
      </c>
      <c r="BU140" s="10">
        <f t="shared" si="69"/>
        <v>0</v>
      </c>
      <c r="BV140" s="10">
        <f t="shared" si="69"/>
        <v>0</v>
      </c>
      <c r="BW140" s="10">
        <f t="shared" ref="BW140:BZ203" si="70">IF(BW$7&gt;0,SUMIF($E$8:$Z$8,BW$6,$E140:$Z140)/BW$7,0)</f>
        <v>0</v>
      </c>
      <c r="BX140" s="10">
        <f t="shared" si="70"/>
        <v>0</v>
      </c>
      <c r="BY140" s="10">
        <f t="shared" si="70"/>
        <v>0</v>
      </c>
      <c r="BZ140" s="10">
        <f t="shared" si="70"/>
        <v>0</v>
      </c>
    </row>
    <row r="141" spans="1:78">
      <c r="A141">
        <f>Grades!A141</f>
        <v>0</v>
      </c>
      <c r="B141">
        <f>Grades!B141</f>
        <v>0</v>
      </c>
      <c r="C141">
        <f>Grades!C141</f>
        <v>0</v>
      </c>
      <c r="D141" s="9">
        <f t="shared" si="55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6"/>
        <v>0</v>
      </c>
      <c r="AC141" s="10">
        <f t="shared" si="57"/>
        <v>0</v>
      </c>
      <c r="AD141" s="10">
        <f t="shared" si="58"/>
        <v>0</v>
      </c>
      <c r="AE141" s="10">
        <f t="shared" si="59"/>
        <v>0</v>
      </c>
      <c r="AF141" s="10">
        <f t="shared" si="60"/>
        <v>0</v>
      </c>
      <c r="AG141" s="10">
        <f t="shared" si="61"/>
        <v>0</v>
      </c>
      <c r="AH141" s="10">
        <f t="shared" si="62"/>
        <v>0</v>
      </c>
      <c r="AI141" s="10">
        <f t="shared" si="63"/>
        <v>0</v>
      </c>
      <c r="AJ141" s="10">
        <f t="shared" si="64"/>
        <v>0</v>
      </c>
      <c r="AK141" s="10">
        <f t="shared" si="65"/>
        <v>0</v>
      </c>
      <c r="AL141" s="10">
        <f t="shared" si="66"/>
        <v>0</v>
      </c>
      <c r="AM141" s="10">
        <f t="shared" si="67"/>
        <v>0</v>
      </c>
      <c r="BC141" s="10">
        <f t="shared" si="68"/>
        <v>0</v>
      </c>
      <c r="BD141" s="10">
        <f t="shared" si="68"/>
        <v>0</v>
      </c>
      <c r="BE141" s="10">
        <f t="shared" si="68"/>
        <v>0</v>
      </c>
      <c r="BF141" s="10">
        <f t="shared" si="68"/>
        <v>0</v>
      </c>
      <c r="BG141" s="10">
        <f t="shared" si="68"/>
        <v>0</v>
      </c>
      <c r="BH141" s="10">
        <f t="shared" si="68"/>
        <v>0</v>
      </c>
      <c r="BI141" s="10">
        <f t="shared" si="68"/>
        <v>0</v>
      </c>
      <c r="BJ141" s="10">
        <f t="shared" si="68"/>
        <v>0</v>
      </c>
      <c r="BK141" s="10">
        <f t="shared" si="68"/>
        <v>0</v>
      </c>
      <c r="BL141" s="10">
        <f t="shared" si="68"/>
        <v>0</v>
      </c>
      <c r="BM141" s="10">
        <f t="shared" si="68"/>
        <v>0</v>
      </c>
      <c r="BN141" s="10">
        <f t="shared" si="68"/>
        <v>0</v>
      </c>
      <c r="BO141" s="10">
        <f t="shared" si="68"/>
        <v>0</v>
      </c>
      <c r="BP141" s="10">
        <f t="shared" si="68"/>
        <v>0</v>
      </c>
      <c r="BQ141" s="10">
        <f t="shared" si="68"/>
        <v>0</v>
      </c>
      <c r="BR141" s="10">
        <f t="shared" si="68"/>
        <v>0</v>
      </c>
      <c r="BS141" s="10">
        <f t="shared" si="69"/>
        <v>0</v>
      </c>
      <c r="BT141" s="10">
        <f t="shared" si="69"/>
        <v>0</v>
      </c>
      <c r="BU141" s="10">
        <f t="shared" si="69"/>
        <v>0</v>
      </c>
      <c r="BV141" s="10">
        <f t="shared" si="69"/>
        <v>0</v>
      </c>
      <c r="BW141" s="10">
        <f t="shared" si="70"/>
        <v>0</v>
      </c>
      <c r="BX141" s="10">
        <f t="shared" si="70"/>
        <v>0</v>
      </c>
      <c r="BY141" s="10">
        <f t="shared" si="70"/>
        <v>0</v>
      </c>
      <c r="BZ141" s="10">
        <f t="shared" si="70"/>
        <v>0</v>
      </c>
    </row>
    <row r="142" spans="1:78">
      <c r="A142">
        <f>Grades!A142</f>
        <v>0</v>
      </c>
      <c r="B142">
        <f>Grades!B142</f>
        <v>0</v>
      </c>
      <c r="C142">
        <f>Grades!C142</f>
        <v>0</v>
      </c>
      <c r="D142" s="9">
        <f t="shared" si="55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6"/>
        <v>0</v>
      </c>
      <c r="AC142" s="10">
        <f t="shared" si="57"/>
        <v>0</v>
      </c>
      <c r="AD142" s="10">
        <f t="shared" si="58"/>
        <v>0</v>
      </c>
      <c r="AE142" s="10">
        <f t="shared" si="59"/>
        <v>0</v>
      </c>
      <c r="AF142" s="10">
        <f t="shared" si="60"/>
        <v>0</v>
      </c>
      <c r="AG142" s="10">
        <f t="shared" si="61"/>
        <v>0</v>
      </c>
      <c r="AH142" s="10">
        <f t="shared" si="62"/>
        <v>0</v>
      </c>
      <c r="AI142" s="10">
        <f t="shared" si="63"/>
        <v>0</v>
      </c>
      <c r="AJ142" s="10">
        <f t="shared" si="64"/>
        <v>0</v>
      </c>
      <c r="AK142" s="10">
        <f t="shared" si="65"/>
        <v>0</v>
      </c>
      <c r="AL142" s="10">
        <f t="shared" si="66"/>
        <v>0</v>
      </c>
      <c r="AM142" s="10">
        <f t="shared" si="67"/>
        <v>0</v>
      </c>
      <c r="BC142" s="10">
        <f t="shared" si="68"/>
        <v>0</v>
      </c>
      <c r="BD142" s="10">
        <f t="shared" si="68"/>
        <v>0</v>
      </c>
      <c r="BE142" s="10">
        <f t="shared" si="68"/>
        <v>0</v>
      </c>
      <c r="BF142" s="10">
        <f t="shared" si="68"/>
        <v>0</v>
      </c>
      <c r="BG142" s="10">
        <f t="shared" si="68"/>
        <v>0</v>
      </c>
      <c r="BH142" s="10">
        <f t="shared" si="68"/>
        <v>0</v>
      </c>
      <c r="BI142" s="10">
        <f t="shared" si="68"/>
        <v>0</v>
      </c>
      <c r="BJ142" s="10">
        <f t="shared" si="68"/>
        <v>0</v>
      </c>
      <c r="BK142" s="10">
        <f t="shared" si="68"/>
        <v>0</v>
      </c>
      <c r="BL142" s="10">
        <f t="shared" si="68"/>
        <v>0</v>
      </c>
      <c r="BM142" s="10">
        <f t="shared" si="68"/>
        <v>0</v>
      </c>
      <c r="BN142" s="10">
        <f t="shared" si="68"/>
        <v>0</v>
      </c>
      <c r="BO142" s="10">
        <f t="shared" si="68"/>
        <v>0</v>
      </c>
      <c r="BP142" s="10">
        <f t="shared" si="68"/>
        <v>0</v>
      </c>
      <c r="BQ142" s="10">
        <f t="shared" si="68"/>
        <v>0</v>
      </c>
      <c r="BR142" s="10">
        <f t="shared" si="68"/>
        <v>0</v>
      </c>
      <c r="BS142" s="10">
        <f t="shared" si="69"/>
        <v>0</v>
      </c>
      <c r="BT142" s="10">
        <f t="shared" si="69"/>
        <v>0</v>
      </c>
      <c r="BU142" s="10">
        <f t="shared" si="69"/>
        <v>0</v>
      </c>
      <c r="BV142" s="10">
        <f t="shared" si="69"/>
        <v>0</v>
      </c>
      <c r="BW142" s="10">
        <f t="shared" si="70"/>
        <v>0</v>
      </c>
      <c r="BX142" s="10">
        <f t="shared" si="70"/>
        <v>0</v>
      </c>
      <c r="BY142" s="10">
        <f t="shared" si="70"/>
        <v>0</v>
      </c>
      <c r="BZ142" s="10">
        <f t="shared" si="70"/>
        <v>0</v>
      </c>
    </row>
    <row r="143" spans="1:78">
      <c r="A143">
        <f>Grades!A143</f>
        <v>0</v>
      </c>
      <c r="B143">
        <f>Grades!B143</f>
        <v>0</v>
      </c>
      <c r="C143">
        <f>Grades!C143</f>
        <v>0</v>
      </c>
      <c r="D143" s="9">
        <f t="shared" si="55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6"/>
        <v>0</v>
      </c>
      <c r="AC143" s="10">
        <f t="shared" si="57"/>
        <v>0</v>
      </c>
      <c r="AD143" s="10">
        <f t="shared" si="58"/>
        <v>0</v>
      </c>
      <c r="AE143" s="10">
        <f t="shared" si="59"/>
        <v>0</v>
      </c>
      <c r="AF143" s="10">
        <f t="shared" si="60"/>
        <v>0</v>
      </c>
      <c r="AG143" s="10">
        <f t="shared" si="61"/>
        <v>0</v>
      </c>
      <c r="AH143" s="10">
        <f t="shared" si="62"/>
        <v>0</v>
      </c>
      <c r="AI143" s="10">
        <f t="shared" si="63"/>
        <v>0</v>
      </c>
      <c r="AJ143" s="10">
        <f t="shared" si="64"/>
        <v>0</v>
      </c>
      <c r="AK143" s="10">
        <f t="shared" si="65"/>
        <v>0</v>
      </c>
      <c r="AL143" s="10">
        <f t="shared" si="66"/>
        <v>0</v>
      </c>
      <c r="AM143" s="10">
        <f t="shared" si="67"/>
        <v>0</v>
      </c>
      <c r="BC143" s="10">
        <f t="shared" si="68"/>
        <v>0</v>
      </c>
      <c r="BD143" s="10">
        <f t="shared" si="68"/>
        <v>0</v>
      </c>
      <c r="BE143" s="10">
        <f t="shared" si="68"/>
        <v>0</v>
      </c>
      <c r="BF143" s="10">
        <f t="shared" si="68"/>
        <v>0</v>
      </c>
      <c r="BG143" s="10">
        <f t="shared" si="68"/>
        <v>0</v>
      </c>
      <c r="BH143" s="10">
        <f t="shared" si="68"/>
        <v>0</v>
      </c>
      <c r="BI143" s="10">
        <f t="shared" si="68"/>
        <v>0</v>
      </c>
      <c r="BJ143" s="10">
        <f t="shared" si="68"/>
        <v>0</v>
      </c>
      <c r="BK143" s="10">
        <f t="shared" si="68"/>
        <v>0</v>
      </c>
      <c r="BL143" s="10">
        <f t="shared" si="68"/>
        <v>0</v>
      </c>
      <c r="BM143" s="10">
        <f t="shared" si="68"/>
        <v>0</v>
      </c>
      <c r="BN143" s="10">
        <f t="shared" si="68"/>
        <v>0</v>
      </c>
      <c r="BO143" s="10">
        <f t="shared" si="68"/>
        <v>0</v>
      </c>
      <c r="BP143" s="10">
        <f t="shared" si="68"/>
        <v>0</v>
      </c>
      <c r="BQ143" s="10">
        <f t="shared" si="68"/>
        <v>0</v>
      </c>
      <c r="BR143" s="10">
        <f t="shared" si="68"/>
        <v>0</v>
      </c>
      <c r="BS143" s="10">
        <f t="shared" si="69"/>
        <v>0</v>
      </c>
      <c r="BT143" s="10">
        <f t="shared" si="69"/>
        <v>0</v>
      </c>
      <c r="BU143" s="10">
        <f t="shared" si="69"/>
        <v>0</v>
      </c>
      <c r="BV143" s="10">
        <f t="shared" si="69"/>
        <v>0</v>
      </c>
      <c r="BW143" s="10">
        <f t="shared" si="70"/>
        <v>0</v>
      </c>
      <c r="BX143" s="10">
        <f t="shared" si="70"/>
        <v>0</v>
      </c>
      <c r="BY143" s="10">
        <f t="shared" si="70"/>
        <v>0</v>
      </c>
      <c r="BZ143" s="10">
        <f t="shared" si="70"/>
        <v>0</v>
      </c>
    </row>
    <row r="144" spans="1:78">
      <c r="A144">
        <f>Grades!A144</f>
        <v>0</v>
      </c>
      <c r="B144">
        <f>Grades!B144</f>
        <v>0</v>
      </c>
      <c r="C144">
        <f>Grades!C144</f>
        <v>0</v>
      </c>
      <c r="D144" s="9">
        <f t="shared" si="55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6"/>
        <v>0</v>
      </c>
      <c r="AC144" s="10">
        <f t="shared" si="57"/>
        <v>0</v>
      </c>
      <c r="AD144" s="10">
        <f t="shared" si="58"/>
        <v>0</v>
      </c>
      <c r="AE144" s="10">
        <f t="shared" si="59"/>
        <v>0</v>
      </c>
      <c r="AF144" s="10">
        <f t="shared" si="60"/>
        <v>0</v>
      </c>
      <c r="AG144" s="10">
        <f t="shared" si="61"/>
        <v>0</v>
      </c>
      <c r="AH144" s="10">
        <f t="shared" si="62"/>
        <v>0</v>
      </c>
      <c r="AI144" s="10">
        <f t="shared" si="63"/>
        <v>0</v>
      </c>
      <c r="AJ144" s="10">
        <f t="shared" si="64"/>
        <v>0</v>
      </c>
      <c r="AK144" s="10">
        <f t="shared" si="65"/>
        <v>0</v>
      </c>
      <c r="AL144" s="10">
        <f t="shared" si="66"/>
        <v>0</v>
      </c>
      <c r="AM144" s="10">
        <f t="shared" si="67"/>
        <v>0</v>
      </c>
      <c r="BC144" s="10">
        <f t="shared" si="68"/>
        <v>0</v>
      </c>
      <c r="BD144" s="10">
        <f t="shared" si="68"/>
        <v>0</v>
      </c>
      <c r="BE144" s="10">
        <f t="shared" si="68"/>
        <v>0</v>
      </c>
      <c r="BF144" s="10">
        <f t="shared" si="68"/>
        <v>0</v>
      </c>
      <c r="BG144" s="10">
        <f t="shared" si="68"/>
        <v>0</v>
      </c>
      <c r="BH144" s="10">
        <f t="shared" si="68"/>
        <v>0</v>
      </c>
      <c r="BI144" s="10">
        <f t="shared" si="68"/>
        <v>0</v>
      </c>
      <c r="BJ144" s="10">
        <f t="shared" si="68"/>
        <v>0</v>
      </c>
      <c r="BK144" s="10">
        <f t="shared" si="68"/>
        <v>0</v>
      </c>
      <c r="BL144" s="10">
        <f t="shared" si="68"/>
        <v>0</v>
      </c>
      <c r="BM144" s="10">
        <f t="shared" si="68"/>
        <v>0</v>
      </c>
      <c r="BN144" s="10">
        <f t="shared" si="68"/>
        <v>0</v>
      </c>
      <c r="BO144" s="10">
        <f t="shared" si="68"/>
        <v>0</v>
      </c>
      <c r="BP144" s="10">
        <f t="shared" si="68"/>
        <v>0</v>
      </c>
      <c r="BQ144" s="10">
        <f t="shared" si="68"/>
        <v>0</v>
      </c>
      <c r="BR144" s="10">
        <f t="shared" si="68"/>
        <v>0</v>
      </c>
      <c r="BS144" s="10">
        <f t="shared" si="69"/>
        <v>0</v>
      </c>
      <c r="BT144" s="10">
        <f t="shared" si="69"/>
        <v>0</v>
      </c>
      <c r="BU144" s="10">
        <f t="shared" si="69"/>
        <v>0</v>
      </c>
      <c r="BV144" s="10">
        <f t="shared" si="69"/>
        <v>0</v>
      </c>
      <c r="BW144" s="10">
        <f t="shared" si="70"/>
        <v>0</v>
      </c>
      <c r="BX144" s="10">
        <f t="shared" si="70"/>
        <v>0</v>
      </c>
      <c r="BY144" s="10">
        <f t="shared" si="70"/>
        <v>0</v>
      </c>
      <c r="BZ144" s="10">
        <f t="shared" si="70"/>
        <v>0</v>
      </c>
    </row>
    <row r="145" spans="1:78">
      <c r="A145">
        <f>Grades!A145</f>
        <v>0</v>
      </c>
      <c r="B145">
        <f>Grades!B145</f>
        <v>0</v>
      </c>
      <c r="C145">
        <f>Grades!C145</f>
        <v>0</v>
      </c>
      <c r="D145" s="9">
        <f t="shared" si="55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6"/>
        <v>0</v>
      </c>
      <c r="AC145" s="10">
        <f t="shared" si="57"/>
        <v>0</v>
      </c>
      <c r="AD145" s="10">
        <f t="shared" si="58"/>
        <v>0</v>
      </c>
      <c r="AE145" s="10">
        <f t="shared" si="59"/>
        <v>0</v>
      </c>
      <c r="AF145" s="10">
        <f t="shared" si="60"/>
        <v>0</v>
      </c>
      <c r="AG145" s="10">
        <f t="shared" si="61"/>
        <v>0</v>
      </c>
      <c r="AH145" s="10">
        <f t="shared" si="62"/>
        <v>0</v>
      </c>
      <c r="AI145" s="10">
        <f t="shared" si="63"/>
        <v>0</v>
      </c>
      <c r="AJ145" s="10">
        <f t="shared" si="64"/>
        <v>0</v>
      </c>
      <c r="AK145" s="10">
        <f t="shared" si="65"/>
        <v>0</v>
      </c>
      <c r="AL145" s="10">
        <f t="shared" si="66"/>
        <v>0</v>
      </c>
      <c r="AM145" s="10">
        <f t="shared" si="67"/>
        <v>0</v>
      </c>
      <c r="BC145" s="10">
        <f t="shared" si="68"/>
        <v>0</v>
      </c>
      <c r="BD145" s="10">
        <f t="shared" si="68"/>
        <v>0</v>
      </c>
      <c r="BE145" s="10">
        <f t="shared" si="68"/>
        <v>0</v>
      </c>
      <c r="BF145" s="10">
        <f t="shared" si="68"/>
        <v>0</v>
      </c>
      <c r="BG145" s="10">
        <f t="shared" si="68"/>
        <v>0</v>
      </c>
      <c r="BH145" s="10">
        <f t="shared" si="68"/>
        <v>0</v>
      </c>
      <c r="BI145" s="10">
        <f t="shared" si="68"/>
        <v>0</v>
      </c>
      <c r="BJ145" s="10">
        <f t="shared" si="68"/>
        <v>0</v>
      </c>
      <c r="BK145" s="10">
        <f t="shared" si="68"/>
        <v>0</v>
      </c>
      <c r="BL145" s="10">
        <f t="shared" si="68"/>
        <v>0</v>
      </c>
      <c r="BM145" s="10">
        <f t="shared" si="68"/>
        <v>0</v>
      </c>
      <c r="BN145" s="10">
        <f t="shared" si="68"/>
        <v>0</v>
      </c>
      <c r="BO145" s="10">
        <f t="shared" si="68"/>
        <v>0</v>
      </c>
      <c r="BP145" s="10">
        <f t="shared" si="68"/>
        <v>0</v>
      </c>
      <c r="BQ145" s="10">
        <f t="shared" si="68"/>
        <v>0</v>
      </c>
      <c r="BR145" s="10">
        <f t="shared" si="68"/>
        <v>0</v>
      </c>
      <c r="BS145" s="10">
        <f t="shared" si="69"/>
        <v>0</v>
      </c>
      <c r="BT145" s="10">
        <f t="shared" si="69"/>
        <v>0</v>
      </c>
      <c r="BU145" s="10">
        <f t="shared" si="69"/>
        <v>0</v>
      </c>
      <c r="BV145" s="10">
        <f t="shared" si="69"/>
        <v>0</v>
      </c>
      <c r="BW145" s="10">
        <f t="shared" si="70"/>
        <v>0</v>
      </c>
      <c r="BX145" s="10">
        <f t="shared" si="70"/>
        <v>0</v>
      </c>
      <c r="BY145" s="10">
        <f t="shared" si="70"/>
        <v>0</v>
      </c>
      <c r="BZ145" s="10">
        <f t="shared" si="70"/>
        <v>0</v>
      </c>
    </row>
    <row r="146" spans="1:78">
      <c r="A146">
        <f>Grades!A146</f>
        <v>0</v>
      </c>
      <c r="B146">
        <f>Grades!B146</f>
        <v>0</v>
      </c>
      <c r="C146">
        <f>Grades!C146</f>
        <v>0</v>
      </c>
      <c r="D146" s="9">
        <f t="shared" si="55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6"/>
        <v>0</v>
      </c>
      <c r="AC146" s="10">
        <f t="shared" si="57"/>
        <v>0</v>
      </c>
      <c r="AD146" s="10">
        <f t="shared" si="58"/>
        <v>0</v>
      </c>
      <c r="AE146" s="10">
        <f t="shared" si="59"/>
        <v>0</v>
      </c>
      <c r="AF146" s="10">
        <f t="shared" si="60"/>
        <v>0</v>
      </c>
      <c r="AG146" s="10">
        <f t="shared" si="61"/>
        <v>0</v>
      </c>
      <c r="AH146" s="10">
        <f t="shared" si="62"/>
        <v>0</v>
      </c>
      <c r="AI146" s="10">
        <f t="shared" si="63"/>
        <v>0</v>
      </c>
      <c r="AJ146" s="10">
        <f t="shared" si="64"/>
        <v>0</v>
      </c>
      <c r="AK146" s="10">
        <f t="shared" si="65"/>
        <v>0</v>
      </c>
      <c r="AL146" s="10">
        <f t="shared" si="66"/>
        <v>0</v>
      </c>
      <c r="AM146" s="10">
        <f t="shared" si="67"/>
        <v>0</v>
      </c>
      <c r="BC146" s="10">
        <f t="shared" si="68"/>
        <v>0</v>
      </c>
      <c r="BD146" s="10">
        <f t="shared" si="68"/>
        <v>0</v>
      </c>
      <c r="BE146" s="10">
        <f t="shared" si="68"/>
        <v>0</v>
      </c>
      <c r="BF146" s="10">
        <f t="shared" si="68"/>
        <v>0</v>
      </c>
      <c r="BG146" s="10">
        <f t="shared" si="68"/>
        <v>0</v>
      </c>
      <c r="BH146" s="10">
        <f t="shared" si="68"/>
        <v>0</v>
      </c>
      <c r="BI146" s="10">
        <f t="shared" si="68"/>
        <v>0</v>
      </c>
      <c r="BJ146" s="10">
        <f t="shared" si="68"/>
        <v>0</v>
      </c>
      <c r="BK146" s="10">
        <f t="shared" si="68"/>
        <v>0</v>
      </c>
      <c r="BL146" s="10">
        <f t="shared" si="68"/>
        <v>0</v>
      </c>
      <c r="BM146" s="10">
        <f t="shared" si="68"/>
        <v>0</v>
      </c>
      <c r="BN146" s="10">
        <f t="shared" si="68"/>
        <v>0</v>
      </c>
      <c r="BO146" s="10">
        <f t="shared" si="68"/>
        <v>0</v>
      </c>
      <c r="BP146" s="10">
        <f t="shared" si="68"/>
        <v>0</v>
      </c>
      <c r="BQ146" s="10">
        <f t="shared" si="68"/>
        <v>0</v>
      </c>
      <c r="BR146" s="10">
        <f t="shared" si="68"/>
        <v>0</v>
      </c>
      <c r="BS146" s="10">
        <f t="shared" si="69"/>
        <v>0</v>
      </c>
      <c r="BT146" s="10">
        <f t="shared" si="69"/>
        <v>0</v>
      </c>
      <c r="BU146" s="10">
        <f t="shared" si="69"/>
        <v>0</v>
      </c>
      <c r="BV146" s="10">
        <f t="shared" si="69"/>
        <v>0</v>
      </c>
      <c r="BW146" s="10">
        <f t="shared" si="70"/>
        <v>0</v>
      </c>
      <c r="BX146" s="10">
        <f t="shared" si="70"/>
        <v>0</v>
      </c>
      <c r="BY146" s="10">
        <f t="shared" si="70"/>
        <v>0</v>
      </c>
      <c r="BZ146" s="10">
        <f t="shared" si="70"/>
        <v>0</v>
      </c>
    </row>
    <row r="147" spans="1:78">
      <c r="A147">
        <f>Grades!A147</f>
        <v>0</v>
      </c>
      <c r="B147">
        <f>Grades!B147</f>
        <v>0</v>
      </c>
      <c r="C147">
        <f>Grades!C147</f>
        <v>0</v>
      </c>
      <c r="D147" s="9">
        <f t="shared" si="55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6"/>
        <v>0</v>
      </c>
      <c r="AC147" s="10">
        <f t="shared" si="57"/>
        <v>0</v>
      </c>
      <c r="AD147" s="10">
        <f t="shared" si="58"/>
        <v>0</v>
      </c>
      <c r="AE147" s="10">
        <f t="shared" si="59"/>
        <v>0</v>
      </c>
      <c r="AF147" s="10">
        <f t="shared" si="60"/>
        <v>0</v>
      </c>
      <c r="AG147" s="10">
        <f t="shared" si="61"/>
        <v>0</v>
      </c>
      <c r="AH147" s="10">
        <f t="shared" si="62"/>
        <v>0</v>
      </c>
      <c r="AI147" s="10">
        <f t="shared" si="63"/>
        <v>0</v>
      </c>
      <c r="AJ147" s="10">
        <f t="shared" si="64"/>
        <v>0</v>
      </c>
      <c r="AK147" s="10">
        <f t="shared" si="65"/>
        <v>0</v>
      </c>
      <c r="AL147" s="10">
        <f t="shared" si="66"/>
        <v>0</v>
      </c>
      <c r="AM147" s="10">
        <f t="shared" si="67"/>
        <v>0</v>
      </c>
      <c r="BC147" s="10">
        <f t="shared" si="68"/>
        <v>0</v>
      </c>
      <c r="BD147" s="10">
        <f t="shared" si="68"/>
        <v>0</v>
      </c>
      <c r="BE147" s="10">
        <f t="shared" si="68"/>
        <v>0</v>
      </c>
      <c r="BF147" s="10">
        <f t="shared" si="68"/>
        <v>0</v>
      </c>
      <c r="BG147" s="10">
        <f t="shared" si="68"/>
        <v>0</v>
      </c>
      <c r="BH147" s="10">
        <f t="shared" si="68"/>
        <v>0</v>
      </c>
      <c r="BI147" s="10">
        <f t="shared" si="68"/>
        <v>0</v>
      </c>
      <c r="BJ147" s="10">
        <f t="shared" si="68"/>
        <v>0</v>
      </c>
      <c r="BK147" s="10">
        <f t="shared" si="68"/>
        <v>0</v>
      </c>
      <c r="BL147" s="10">
        <f t="shared" si="68"/>
        <v>0</v>
      </c>
      <c r="BM147" s="10">
        <f t="shared" si="68"/>
        <v>0</v>
      </c>
      <c r="BN147" s="10">
        <f t="shared" si="68"/>
        <v>0</v>
      </c>
      <c r="BO147" s="10">
        <f t="shared" si="68"/>
        <v>0</v>
      </c>
      <c r="BP147" s="10">
        <f t="shared" si="68"/>
        <v>0</v>
      </c>
      <c r="BQ147" s="10">
        <f t="shared" si="68"/>
        <v>0</v>
      </c>
      <c r="BR147" s="10">
        <f t="shared" si="68"/>
        <v>0</v>
      </c>
      <c r="BS147" s="10">
        <f t="shared" si="69"/>
        <v>0</v>
      </c>
      <c r="BT147" s="10">
        <f t="shared" si="69"/>
        <v>0</v>
      </c>
      <c r="BU147" s="10">
        <f t="shared" si="69"/>
        <v>0</v>
      </c>
      <c r="BV147" s="10">
        <f t="shared" si="69"/>
        <v>0</v>
      </c>
      <c r="BW147" s="10">
        <f t="shared" si="70"/>
        <v>0</v>
      </c>
      <c r="BX147" s="10">
        <f t="shared" si="70"/>
        <v>0</v>
      </c>
      <c r="BY147" s="10">
        <f t="shared" si="70"/>
        <v>0</v>
      </c>
      <c r="BZ147" s="10">
        <f t="shared" si="70"/>
        <v>0</v>
      </c>
    </row>
    <row r="148" spans="1:78">
      <c r="A148">
        <f>Grades!A148</f>
        <v>0</v>
      </c>
      <c r="B148">
        <f>Grades!B148</f>
        <v>0</v>
      </c>
      <c r="C148">
        <f>Grades!C148</f>
        <v>0</v>
      </c>
      <c r="D148" s="9">
        <f t="shared" si="55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6"/>
        <v>0</v>
      </c>
      <c r="AC148" s="10">
        <f t="shared" si="57"/>
        <v>0</v>
      </c>
      <c r="AD148" s="10">
        <f t="shared" si="58"/>
        <v>0</v>
      </c>
      <c r="AE148" s="10">
        <f t="shared" si="59"/>
        <v>0</v>
      </c>
      <c r="AF148" s="10">
        <f t="shared" si="60"/>
        <v>0</v>
      </c>
      <c r="AG148" s="10">
        <f t="shared" si="61"/>
        <v>0</v>
      </c>
      <c r="AH148" s="10">
        <f t="shared" si="62"/>
        <v>0</v>
      </c>
      <c r="AI148" s="10">
        <f t="shared" si="63"/>
        <v>0</v>
      </c>
      <c r="AJ148" s="10">
        <f t="shared" si="64"/>
        <v>0</v>
      </c>
      <c r="AK148" s="10">
        <f t="shared" si="65"/>
        <v>0</v>
      </c>
      <c r="AL148" s="10">
        <f t="shared" si="66"/>
        <v>0</v>
      </c>
      <c r="AM148" s="10">
        <f t="shared" si="67"/>
        <v>0</v>
      </c>
      <c r="BC148" s="10">
        <f t="shared" si="68"/>
        <v>0</v>
      </c>
      <c r="BD148" s="10">
        <f t="shared" si="68"/>
        <v>0</v>
      </c>
      <c r="BE148" s="10">
        <f t="shared" si="68"/>
        <v>0</v>
      </c>
      <c r="BF148" s="10">
        <f t="shared" si="68"/>
        <v>0</v>
      </c>
      <c r="BG148" s="10">
        <f t="shared" si="68"/>
        <v>0</v>
      </c>
      <c r="BH148" s="10">
        <f t="shared" si="68"/>
        <v>0</v>
      </c>
      <c r="BI148" s="10">
        <f t="shared" si="68"/>
        <v>0</v>
      </c>
      <c r="BJ148" s="10">
        <f t="shared" si="68"/>
        <v>0</v>
      </c>
      <c r="BK148" s="10">
        <f t="shared" si="68"/>
        <v>0</v>
      </c>
      <c r="BL148" s="10">
        <f t="shared" si="68"/>
        <v>0</v>
      </c>
      <c r="BM148" s="10">
        <f t="shared" si="68"/>
        <v>0</v>
      </c>
      <c r="BN148" s="10">
        <f t="shared" si="68"/>
        <v>0</v>
      </c>
      <c r="BO148" s="10">
        <f t="shared" si="68"/>
        <v>0</v>
      </c>
      <c r="BP148" s="10">
        <f t="shared" si="68"/>
        <v>0</v>
      </c>
      <c r="BQ148" s="10">
        <f t="shared" si="68"/>
        <v>0</v>
      </c>
      <c r="BR148" s="10">
        <f t="shared" si="68"/>
        <v>0</v>
      </c>
      <c r="BS148" s="10">
        <f t="shared" si="69"/>
        <v>0</v>
      </c>
      <c r="BT148" s="10">
        <f t="shared" si="69"/>
        <v>0</v>
      </c>
      <c r="BU148" s="10">
        <f t="shared" si="69"/>
        <v>0</v>
      </c>
      <c r="BV148" s="10">
        <f t="shared" si="69"/>
        <v>0</v>
      </c>
      <c r="BW148" s="10">
        <f t="shared" si="70"/>
        <v>0</v>
      </c>
      <c r="BX148" s="10">
        <f t="shared" si="70"/>
        <v>0</v>
      </c>
      <c r="BY148" s="10">
        <f t="shared" si="70"/>
        <v>0</v>
      </c>
      <c r="BZ148" s="10">
        <f t="shared" si="70"/>
        <v>0</v>
      </c>
    </row>
    <row r="149" spans="1:78">
      <c r="A149">
        <f>Grades!A149</f>
        <v>0</v>
      </c>
      <c r="B149">
        <f>Grades!B149</f>
        <v>0</v>
      </c>
      <c r="C149">
        <f>Grades!C149</f>
        <v>0</v>
      </c>
      <c r="D149" s="9">
        <f t="shared" si="55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6"/>
        <v>0</v>
      </c>
      <c r="AC149" s="10">
        <f t="shared" si="57"/>
        <v>0</v>
      </c>
      <c r="AD149" s="10">
        <f t="shared" si="58"/>
        <v>0</v>
      </c>
      <c r="AE149" s="10">
        <f t="shared" si="59"/>
        <v>0</v>
      </c>
      <c r="AF149" s="10">
        <f t="shared" si="60"/>
        <v>0</v>
      </c>
      <c r="AG149" s="10">
        <f t="shared" si="61"/>
        <v>0</v>
      </c>
      <c r="AH149" s="10">
        <f t="shared" si="62"/>
        <v>0</v>
      </c>
      <c r="AI149" s="10">
        <f t="shared" si="63"/>
        <v>0</v>
      </c>
      <c r="AJ149" s="10">
        <f t="shared" si="64"/>
        <v>0</v>
      </c>
      <c r="AK149" s="10">
        <f t="shared" si="65"/>
        <v>0</v>
      </c>
      <c r="AL149" s="10">
        <f t="shared" si="66"/>
        <v>0</v>
      </c>
      <c r="AM149" s="10">
        <f t="shared" si="67"/>
        <v>0</v>
      </c>
      <c r="BC149" s="10">
        <f t="shared" si="68"/>
        <v>0</v>
      </c>
      <c r="BD149" s="10">
        <f t="shared" si="68"/>
        <v>0</v>
      </c>
      <c r="BE149" s="10">
        <f t="shared" si="68"/>
        <v>0</v>
      </c>
      <c r="BF149" s="10">
        <f t="shared" ref="BE149:BR164" si="71">IF(BF$7&gt;0,SUMIF($E$8:$Z$8,BF$6,$E149:$Z149)/BF$7,0)</f>
        <v>0</v>
      </c>
      <c r="BG149" s="10">
        <f t="shared" si="71"/>
        <v>0</v>
      </c>
      <c r="BH149" s="10">
        <f t="shared" si="71"/>
        <v>0</v>
      </c>
      <c r="BI149" s="10">
        <f t="shared" si="71"/>
        <v>0</v>
      </c>
      <c r="BJ149" s="10">
        <f t="shared" si="71"/>
        <v>0</v>
      </c>
      <c r="BK149" s="10">
        <f t="shared" si="71"/>
        <v>0</v>
      </c>
      <c r="BL149" s="10">
        <f t="shared" si="71"/>
        <v>0</v>
      </c>
      <c r="BM149" s="10">
        <f t="shared" si="71"/>
        <v>0</v>
      </c>
      <c r="BN149" s="10">
        <f t="shared" si="71"/>
        <v>0</v>
      </c>
      <c r="BO149" s="10">
        <f t="shared" si="71"/>
        <v>0</v>
      </c>
      <c r="BP149" s="10">
        <f t="shared" si="71"/>
        <v>0</v>
      </c>
      <c r="BQ149" s="10">
        <f t="shared" si="71"/>
        <v>0</v>
      </c>
      <c r="BR149" s="10">
        <f t="shared" si="71"/>
        <v>0</v>
      </c>
      <c r="BS149" s="10">
        <f t="shared" si="69"/>
        <v>0</v>
      </c>
      <c r="BT149" s="10">
        <f t="shared" si="69"/>
        <v>0</v>
      </c>
      <c r="BU149" s="10">
        <f t="shared" si="69"/>
        <v>0</v>
      </c>
      <c r="BV149" s="10">
        <f t="shared" si="69"/>
        <v>0</v>
      </c>
      <c r="BW149" s="10">
        <f t="shared" si="70"/>
        <v>0</v>
      </c>
      <c r="BX149" s="10">
        <f t="shared" si="70"/>
        <v>0</v>
      </c>
      <c r="BY149" s="10">
        <f t="shared" si="70"/>
        <v>0</v>
      </c>
      <c r="BZ149" s="10">
        <f t="shared" si="70"/>
        <v>0</v>
      </c>
    </row>
    <row r="150" spans="1:78">
      <c r="A150">
        <f>Grades!A150</f>
        <v>0</v>
      </c>
      <c r="B150">
        <f>Grades!B150</f>
        <v>0</v>
      </c>
      <c r="C150">
        <f>Grades!C150</f>
        <v>0</v>
      </c>
      <c r="D150" s="9">
        <f t="shared" si="55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6"/>
        <v>0</v>
      </c>
      <c r="AC150" s="10">
        <f t="shared" si="57"/>
        <v>0</v>
      </c>
      <c r="AD150" s="10">
        <f t="shared" si="58"/>
        <v>0</v>
      </c>
      <c r="AE150" s="10">
        <f t="shared" si="59"/>
        <v>0</v>
      </c>
      <c r="AF150" s="10">
        <f t="shared" si="60"/>
        <v>0</v>
      </c>
      <c r="AG150" s="10">
        <f t="shared" si="61"/>
        <v>0</v>
      </c>
      <c r="AH150" s="10">
        <f t="shared" si="62"/>
        <v>0</v>
      </c>
      <c r="AI150" s="10">
        <f t="shared" si="63"/>
        <v>0</v>
      </c>
      <c r="AJ150" s="10">
        <f t="shared" si="64"/>
        <v>0</v>
      </c>
      <c r="AK150" s="10">
        <f t="shared" si="65"/>
        <v>0</v>
      </c>
      <c r="AL150" s="10">
        <f t="shared" si="66"/>
        <v>0</v>
      </c>
      <c r="AM150" s="10">
        <f t="shared" si="67"/>
        <v>0</v>
      </c>
      <c r="BC150" s="10">
        <f t="shared" si="68"/>
        <v>0</v>
      </c>
      <c r="BD150" s="10">
        <f t="shared" si="68"/>
        <v>0</v>
      </c>
      <c r="BE150" s="10">
        <f t="shared" si="71"/>
        <v>0</v>
      </c>
      <c r="BF150" s="10">
        <f t="shared" si="71"/>
        <v>0</v>
      </c>
      <c r="BG150" s="10">
        <f t="shared" si="71"/>
        <v>0</v>
      </c>
      <c r="BH150" s="10">
        <f t="shared" si="71"/>
        <v>0</v>
      </c>
      <c r="BI150" s="10">
        <f t="shared" si="71"/>
        <v>0</v>
      </c>
      <c r="BJ150" s="10">
        <f t="shared" si="71"/>
        <v>0</v>
      </c>
      <c r="BK150" s="10">
        <f t="shared" si="71"/>
        <v>0</v>
      </c>
      <c r="BL150" s="10">
        <f t="shared" si="71"/>
        <v>0</v>
      </c>
      <c r="BM150" s="10">
        <f t="shared" si="71"/>
        <v>0</v>
      </c>
      <c r="BN150" s="10">
        <f t="shared" si="71"/>
        <v>0</v>
      </c>
      <c r="BO150" s="10">
        <f t="shared" si="71"/>
        <v>0</v>
      </c>
      <c r="BP150" s="10">
        <f t="shared" si="71"/>
        <v>0</v>
      </c>
      <c r="BQ150" s="10">
        <f t="shared" si="71"/>
        <v>0</v>
      </c>
      <c r="BR150" s="10">
        <f t="shared" si="71"/>
        <v>0</v>
      </c>
      <c r="BS150" s="10">
        <f t="shared" si="69"/>
        <v>0</v>
      </c>
      <c r="BT150" s="10">
        <f t="shared" si="69"/>
        <v>0</v>
      </c>
      <c r="BU150" s="10">
        <f t="shared" si="69"/>
        <v>0</v>
      </c>
      <c r="BV150" s="10">
        <f t="shared" si="69"/>
        <v>0</v>
      </c>
      <c r="BW150" s="10">
        <f t="shared" si="70"/>
        <v>0</v>
      </c>
      <c r="BX150" s="10">
        <f t="shared" si="70"/>
        <v>0</v>
      </c>
      <c r="BY150" s="10">
        <f t="shared" si="70"/>
        <v>0</v>
      </c>
      <c r="BZ150" s="10">
        <f t="shared" si="70"/>
        <v>0</v>
      </c>
    </row>
    <row r="151" spans="1:78">
      <c r="A151">
        <f>Grades!A151</f>
        <v>0</v>
      </c>
      <c r="B151">
        <f>Grades!B151</f>
        <v>0</v>
      </c>
      <c r="C151">
        <f>Grades!C151</f>
        <v>0</v>
      </c>
      <c r="D151" s="9">
        <f t="shared" si="55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6"/>
        <v>0</v>
      </c>
      <c r="AC151" s="10">
        <f t="shared" si="57"/>
        <v>0</v>
      </c>
      <c r="AD151" s="10">
        <f t="shared" si="58"/>
        <v>0</v>
      </c>
      <c r="AE151" s="10">
        <f t="shared" si="59"/>
        <v>0</v>
      </c>
      <c r="AF151" s="10">
        <f t="shared" si="60"/>
        <v>0</v>
      </c>
      <c r="AG151" s="10">
        <f t="shared" si="61"/>
        <v>0</v>
      </c>
      <c r="AH151" s="10">
        <f t="shared" si="62"/>
        <v>0</v>
      </c>
      <c r="AI151" s="10">
        <f t="shared" si="63"/>
        <v>0</v>
      </c>
      <c r="AJ151" s="10">
        <f t="shared" si="64"/>
        <v>0</v>
      </c>
      <c r="AK151" s="10">
        <f t="shared" si="65"/>
        <v>0</v>
      </c>
      <c r="AL151" s="10">
        <f t="shared" si="66"/>
        <v>0</v>
      </c>
      <c r="AM151" s="10">
        <f t="shared" si="67"/>
        <v>0</v>
      </c>
      <c r="BC151" s="10">
        <f t="shared" si="68"/>
        <v>0</v>
      </c>
      <c r="BD151" s="10">
        <f t="shared" si="68"/>
        <v>0</v>
      </c>
      <c r="BE151" s="10">
        <f t="shared" si="71"/>
        <v>0</v>
      </c>
      <c r="BF151" s="10">
        <f t="shared" si="71"/>
        <v>0</v>
      </c>
      <c r="BG151" s="10">
        <f t="shared" si="71"/>
        <v>0</v>
      </c>
      <c r="BH151" s="10">
        <f t="shared" si="71"/>
        <v>0</v>
      </c>
      <c r="BI151" s="10">
        <f t="shared" si="71"/>
        <v>0</v>
      </c>
      <c r="BJ151" s="10">
        <f t="shared" si="71"/>
        <v>0</v>
      </c>
      <c r="BK151" s="10">
        <f t="shared" si="71"/>
        <v>0</v>
      </c>
      <c r="BL151" s="10">
        <f t="shared" si="71"/>
        <v>0</v>
      </c>
      <c r="BM151" s="10">
        <f t="shared" si="71"/>
        <v>0</v>
      </c>
      <c r="BN151" s="10">
        <f t="shared" si="71"/>
        <v>0</v>
      </c>
      <c r="BO151" s="10">
        <f t="shared" si="71"/>
        <v>0</v>
      </c>
      <c r="BP151" s="10">
        <f t="shared" si="71"/>
        <v>0</v>
      </c>
      <c r="BQ151" s="10">
        <f t="shared" si="71"/>
        <v>0</v>
      </c>
      <c r="BR151" s="10">
        <f t="shared" si="71"/>
        <v>0</v>
      </c>
      <c r="BS151" s="10">
        <f t="shared" si="69"/>
        <v>0</v>
      </c>
      <c r="BT151" s="10">
        <f t="shared" si="69"/>
        <v>0</v>
      </c>
      <c r="BU151" s="10">
        <f t="shared" si="69"/>
        <v>0</v>
      </c>
      <c r="BV151" s="10">
        <f t="shared" si="69"/>
        <v>0</v>
      </c>
      <c r="BW151" s="10">
        <f t="shared" si="70"/>
        <v>0</v>
      </c>
      <c r="BX151" s="10">
        <f t="shared" si="70"/>
        <v>0</v>
      </c>
      <c r="BY151" s="10">
        <f t="shared" si="70"/>
        <v>0</v>
      </c>
      <c r="BZ151" s="10">
        <f t="shared" si="70"/>
        <v>0</v>
      </c>
    </row>
    <row r="152" spans="1:78">
      <c r="A152">
        <f>Grades!A152</f>
        <v>0</v>
      </c>
      <c r="B152">
        <f>Grades!B152</f>
        <v>0</v>
      </c>
      <c r="C152">
        <f>Grades!C152</f>
        <v>0</v>
      </c>
      <c r="D152" s="9">
        <f t="shared" si="55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6"/>
        <v>0</v>
      </c>
      <c r="AC152" s="10">
        <f t="shared" si="57"/>
        <v>0</v>
      </c>
      <c r="AD152" s="10">
        <f t="shared" si="58"/>
        <v>0</v>
      </c>
      <c r="AE152" s="10">
        <f t="shared" si="59"/>
        <v>0</v>
      </c>
      <c r="AF152" s="10">
        <f t="shared" si="60"/>
        <v>0</v>
      </c>
      <c r="AG152" s="10">
        <f t="shared" si="61"/>
        <v>0</v>
      </c>
      <c r="AH152" s="10">
        <f t="shared" si="62"/>
        <v>0</v>
      </c>
      <c r="AI152" s="10">
        <f t="shared" si="63"/>
        <v>0</v>
      </c>
      <c r="AJ152" s="10">
        <f t="shared" si="64"/>
        <v>0</v>
      </c>
      <c r="AK152" s="10">
        <f t="shared" si="65"/>
        <v>0</v>
      </c>
      <c r="AL152" s="10">
        <f t="shared" si="66"/>
        <v>0</v>
      </c>
      <c r="AM152" s="10">
        <f t="shared" si="67"/>
        <v>0</v>
      </c>
      <c r="BC152" s="10">
        <f t="shared" si="68"/>
        <v>0</v>
      </c>
      <c r="BD152" s="10">
        <f t="shared" si="68"/>
        <v>0</v>
      </c>
      <c r="BE152" s="10">
        <f t="shared" si="71"/>
        <v>0</v>
      </c>
      <c r="BF152" s="10">
        <f t="shared" si="71"/>
        <v>0</v>
      </c>
      <c r="BG152" s="10">
        <f t="shared" si="71"/>
        <v>0</v>
      </c>
      <c r="BH152" s="10">
        <f t="shared" si="71"/>
        <v>0</v>
      </c>
      <c r="BI152" s="10">
        <f t="shared" si="71"/>
        <v>0</v>
      </c>
      <c r="BJ152" s="10">
        <f t="shared" si="71"/>
        <v>0</v>
      </c>
      <c r="BK152" s="10">
        <f t="shared" si="71"/>
        <v>0</v>
      </c>
      <c r="BL152" s="10">
        <f t="shared" si="71"/>
        <v>0</v>
      </c>
      <c r="BM152" s="10">
        <f t="shared" si="71"/>
        <v>0</v>
      </c>
      <c r="BN152" s="10">
        <f t="shared" si="71"/>
        <v>0</v>
      </c>
      <c r="BO152" s="10">
        <f t="shared" si="71"/>
        <v>0</v>
      </c>
      <c r="BP152" s="10">
        <f t="shared" si="71"/>
        <v>0</v>
      </c>
      <c r="BQ152" s="10">
        <f t="shared" si="71"/>
        <v>0</v>
      </c>
      <c r="BR152" s="10">
        <f t="shared" si="71"/>
        <v>0</v>
      </c>
      <c r="BS152" s="10">
        <f t="shared" si="69"/>
        <v>0</v>
      </c>
      <c r="BT152" s="10">
        <f t="shared" si="69"/>
        <v>0</v>
      </c>
      <c r="BU152" s="10">
        <f t="shared" si="69"/>
        <v>0</v>
      </c>
      <c r="BV152" s="10">
        <f t="shared" si="69"/>
        <v>0</v>
      </c>
      <c r="BW152" s="10">
        <f t="shared" si="70"/>
        <v>0</v>
      </c>
      <c r="BX152" s="10">
        <f t="shared" si="70"/>
        <v>0</v>
      </c>
      <c r="BY152" s="10">
        <f t="shared" si="70"/>
        <v>0</v>
      </c>
      <c r="BZ152" s="10">
        <f t="shared" si="70"/>
        <v>0</v>
      </c>
    </row>
    <row r="153" spans="1:78">
      <c r="A153">
        <f>Grades!A153</f>
        <v>0</v>
      </c>
      <c r="B153">
        <f>Grades!B153</f>
        <v>0</v>
      </c>
      <c r="C153">
        <f>Grades!C153</f>
        <v>0</v>
      </c>
      <c r="D153" s="9">
        <f t="shared" si="55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6"/>
        <v>0</v>
      </c>
      <c r="AC153" s="10">
        <f t="shared" si="57"/>
        <v>0</v>
      </c>
      <c r="AD153" s="10">
        <f t="shared" si="58"/>
        <v>0</v>
      </c>
      <c r="AE153" s="10">
        <f t="shared" si="59"/>
        <v>0</v>
      </c>
      <c r="AF153" s="10">
        <f t="shared" si="60"/>
        <v>0</v>
      </c>
      <c r="AG153" s="10">
        <f t="shared" si="61"/>
        <v>0</v>
      </c>
      <c r="AH153" s="10">
        <f t="shared" si="62"/>
        <v>0</v>
      </c>
      <c r="AI153" s="10">
        <f t="shared" si="63"/>
        <v>0</v>
      </c>
      <c r="AJ153" s="10">
        <f t="shared" si="64"/>
        <v>0</v>
      </c>
      <c r="AK153" s="10">
        <f t="shared" si="65"/>
        <v>0</v>
      </c>
      <c r="AL153" s="10">
        <f t="shared" si="66"/>
        <v>0</v>
      </c>
      <c r="AM153" s="10">
        <f t="shared" si="67"/>
        <v>0</v>
      </c>
      <c r="BC153" s="10">
        <f t="shared" si="68"/>
        <v>0</v>
      </c>
      <c r="BD153" s="10">
        <f t="shared" si="68"/>
        <v>0</v>
      </c>
      <c r="BE153" s="10">
        <f t="shared" si="71"/>
        <v>0</v>
      </c>
      <c r="BF153" s="10">
        <f t="shared" si="71"/>
        <v>0</v>
      </c>
      <c r="BG153" s="10">
        <f t="shared" si="71"/>
        <v>0</v>
      </c>
      <c r="BH153" s="10">
        <f t="shared" si="71"/>
        <v>0</v>
      </c>
      <c r="BI153" s="10">
        <f t="shared" si="71"/>
        <v>0</v>
      </c>
      <c r="BJ153" s="10">
        <f t="shared" si="71"/>
        <v>0</v>
      </c>
      <c r="BK153" s="10">
        <f t="shared" si="71"/>
        <v>0</v>
      </c>
      <c r="BL153" s="10">
        <f t="shared" si="71"/>
        <v>0</v>
      </c>
      <c r="BM153" s="10">
        <f t="shared" si="71"/>
        <v>0</v>
      </c>
      <c r="BN153" s="10">
        <f t="shared" si="71"/>
        <v>0</v>
      </c>
      <c r="BO153" s="10">
        <f t="shared" si="71"/>
        <v>0</v>
      </c>
      <c r="BP153" s="10">
        <f t="shared" si="71"/>
        <v>0</v>
      </c>
      <c r="BQ153" s="10">
        <f t="shared" si="71"/>
        <v>0</v>
      </c>
      <c r="BR153" s="10">
        <f t="shared" si="71"/>
        <v>0</v>
      </c>
      <c r="BS153" s="10">
        <f t="shared" si="69"/>
        <v>0</v>
      </c>
      <c r="BT153" s="10">
        <f t="shared" si="69"/>
        <v>0</v>
      </c>
      <c r="BU153" s="10">
        <f t="shared" si="69"/>
        <v>0</v>
      </c>
      <c r="BV153" s="10">
        <f t="shared" si="69"/>
        <v>0</v>
      </c>
      <c r="BW153" s="10">
        <f t="shared" si="70"/>
        <v>0</v>
      </c>
      <c r="BX153" s="10">
        <f t="shared" si="70"/>
        <v>0</v>
      </c>
      <c r="BY153" s="10">
        <f t="shared" si="70"/>
        <v>0</v>
      </c>
      <c r="BZ153" s="10">
        <f t="shared" si="70"/>
        <v>0</v>
      </c>
    </row>
    <row r="154" spans="1:78">
      <c r="A154">
        <f>Grades!A154</f>
        <v>0</v>
      </c>
      <c r="B154">
        <f>Grades!B154</f>
        <v>0</v>
      </c>
      <c r="C154">
        <f>Grades!C154</f>
        <v>0</v>
      </c>
      <c r="D154" s="9">
        <f t="shared" si="55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6"/>
        <v>0</v>
      </c>
      <c r="AC154" s="10">
        <f t="shared" si="57"/>
        <v>0</v>
      </c>
      <c r="AD154" s="10">
        <f t="shared" si="58"/>
        <v>0</v>
      </c>
      <c r="AE154" s="10">
        <f t="shared" si="59"/>
        <v>0</v>
      </c>
      <c r="AF154" s="10">
        <f t="shared" si="60"/>
        <v>0</v>
      </c>
      <c r="AG154" s="10">
        <f t="shared" si="61"/>
        <v>0</v>
      </c>
      <c r="AH154" s="10">
        <f t="shared" si="62"/>
        <v>0</v>
      </c>
      <c r="AI154" s="10">
        <f t="shared" si="63"/>
        <v>0</v>
      </c>
      <c r="AJ154" s="10">
        <f t="shared" si="64"/>
        <v>0</v>
      </c>
      <c r="AK154" s="10">
        <f t="shared" si="65"/>
        <v>0</v>
      </c>
      <c r="AL154" s="10">
        <f t="shared" si="66"/>
        <v>0</v>
      </c>
      <c r="AM154" s="10">
        <f t="shared" si="67"/>
        <v>0</v>
      </c>
      <c r="BC154" s="10">
        <f t="shared" si="68"/>
        <v>0</v>
      </c>
      <c r="BD154" s="10">
        <f t="shared" si="68"/>
        <v>0</v>
      </c>
      <c r="BE154" s="10">
        <f t="shared" si="71"/>
        <v>0</v>
      </c>
      <c r="BF154" s="10">
        <f t="shared" si="71"/>
        <v>0</v>
      </c>
      <c r="BG154" s="10">
        <f t="shared" si="71"/>
        <v>0</v>
      </c>
      <c r="BH154" s="10">
        <f t="shared" si="71"/>
        <v>0</v>
      </c>
      <c r="BI154" s="10">
        <f t="shared" si="71"/>
        <v>0</v>
      </c>
      <c r="BJ154" s="10">
        <f t="shared" si="71"/>
        <v>0</v>
      </c>
      <c r="BK154" s="10">
        <f t="shared" si="71"/>
        <v>0</v>
      </c>
      <c r="BL154" s="10">
        <f t="shared" si="71"/>
        <v>0</v>
      </c>
      <c r="BM154" s="10">
        <f t="shared" si="71"/>
        <v>0</v>
      </c>
      <c r="BN154" s="10">
        <f t="shared" si="71"/>
        <v>0</v>
      </c>
      <c r="BO154" s="10">
        <f t="shared" si="71"/>
        <v>0</v>
      </c>
      <c r="BP154" s="10">
        <f t="shared" si="71"/>
        <v>0</v>
      </c>
      <c r="BQ154" s="10">
        <f t="shared" si="71"/>
        <v>0</v>
      </c>
      <c r="BR154" s="10">
        <f t="shared" si="71"/>
        <v>0</v>
      </c>
      <c r="BS154" s="10">
        <f t="shared" si="69"/>
        <v>0</v>
      </c>
      <c r="BT154" s="10">
        <f t="shared" si="69"/>
        <v>0</v>
      </c>
      <c r="BU154" s="10">
        <f t="shared" si="69"/>
        <v>0</v>
      </c>
      <c r="BV154" s="10">
        <f t="shared" si="69"/>
        <v>0</v>
      </c>
      <c r="BW154" s="10">
        <f t="shared" si="70"/>
        <v>0</v>
      </c>
      <c r="BX154" s="10">
        <f t="shared" si="70"/>
        <v>0</v>
      </c>
      <c r="BY154" s="10">
        <f t="shared" si="70"/>
        <v>0</v>
      </c>
      <c r="BZ154" s="10">
        <f t="shared" si="70"/>
        <v>0</v>
      </c>
    </row>
    <row r="155" spans="1:78">
      <c r="A155">
        <f>Grades!A155</f>
        <v>0</v>
      </c>
      <c r="B155">
        <f>Grades!B155</f>
        <v>0</v>
      </c>
      <c r="C155">
        <f>Grades!C155</f>
        <v>0</v>
      </c>
      <c r="D155" s="9">
        <f t="shared" si="55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6"/>
        <v>0</v>
      </c>
      <c r="AC155" s="10">
        <f t="shared" si="57"/>
        <v>0</v>
      </c>
      <c r="AD155" s="10">
        <f t="shared" si="58"/>
        <v>0</v>
      </c>
      <c r="AE155" s="10">
        <f t="shared" si="59"/>
        <v>0</v>
      </c>
      <c r="AF155" s="10">
        <f t="shared" si="60"/>
        <v>0</v>
      </c>
      <c r="AG155" s="10">
        <f t="shared" si="61"/>
        <v>0</v>
      </c>
      <c r="AH155" s="10">
        <f t="shared" si="62"/>
        <v>0</v>
      </c>
      <c r="AI155" s="10">
        <f t="shared" si="63"/>
        <v>0</v>
      </c>
      <c r="AJ155" s="10">
        <f t="shared" si="64"/>
        <v>0</v>
      </c>
      <c r="AK155" s="10">
        <f t="shared" si="65"/>
        <v>0</v>
      </c>
      <c r="AL155" s="10">
        <f t="shared" si="66"/>
        <v>0</v>
      </c>
      <c r="AM155" s="10">
        <f t="shared" si="67"/>
        <v>0</v>
      </c>
      <c r="BC155" s="10">
        <f t="shared" si="68"/>
        <v>0</v>
      </c>
      <c r="BD155" s="10">
        <f t="shared" si="68"/>
        <v>0</v>
      </c>
      <c r="BE155" s="10">
        <f t="shared" si="71"/>
        <v>0</v>
      </c>
      <c r="BF155" s="10">
        <f t="shared" si="71"/>
        <v>0</v>
      </c>
      <c r="BG155" s="10">
        <f t="shared" si="71"/>
        <v>0</v>
      </c>
      <c r="BH155" s="10">
        <f t="shared" si="71"/>
        <v>0</v>
      </c>
      <c r="BI155" s="10">
        <f t="shared" si="71"/>
        <v>0</v>
      </c>
      <c r="BJ155" s="10">
        <f t="shared" si="71"/>
        <v>0</v>
      </c>
      <c r="BK155" s="10">
        <f t="shared" si="71"/>
        <v>0</v>
      </c>
      <c r="BL155" s="10">
        <f t="shared" si="71"/>
        <v>0</v>
      </c>
      <c r="BM155" s="10">
        <f t="shared" si="71"/>
        <v>0</v>
      </c>
      <c r="BN155" s="10">
        <f t="shared" si="71"/>
        <v>0</v>
      </c>
      <c r="BO155" s="10">
        <f t="shared" si="71"/>
        <v>0</v>
      </c>
      <c r="BP155" s="10">
        <f t="shared" si="71"/>
        <v>0</v>
      </c>
      <c r="BQ155" s="10">
        <f t="shared" si="71"/>
        <v>0</v>
      </c>
      <c r="BR155" s="10">
        <f t="shared" si="71"/>
        <v>0</v>
      </c>
      <c r="BS155" s="10">
        <f t="shared" si="69"/>
        <v>0</v>
      </c>
      <c r="BT155" s="10">
        <f t="shared" si="69"/>
        <v>0</v>
      </c>
      <c r="BU155" s="10">
        <f t="shared" si="69"/>
        <v>0</v>
      </c>
      <c r="BV155" s="10">
        <f t="shared" si="69"/>
        <v>0</v>
      </c>
      <c r="BW155" s="10">
        <f t="shared" si="70"/>
        <v>0</v>
      </c>
      <c r="BX155" s="10">
        <f t="shared" si="70"/>
        <v>0</v>
      </c>
      <c r="BY155" s="10">
        <f t="shared" si="70"/>
        <v>0</v>
      </c>
      <c r="BZ155" s="10">
        <f t="shared" si="70"/>
        <v>0</v>
      </c>
    </row>
    <row r="156" spans="1:78">
      <c r="A156">
        <f>Grades!A156</f>
        <v>0</v>
      </c>
      <c r="B156">
        <f>Grades!B156</f>
        <v>0</v>
      </c>
      <c r="C156">
        <f>Grades!C156</f>
        <v>0</v>
      </c>
      <c r="D156" s="9">
        <f t="shared" si="55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6"/>
        <v>0</v>
      </c>
      <c r="AC156" s="10">
        <f t="shared" si="57"/>
        <v>0</v>
      </c>
      <c r="AD156" s="10">
        <f t="shared" si="58"/>
        <v>0</v>
      </c>
      <c r="AE156" s="10">
        <f t="shared" si="59"/>
        <v>0</v>
      </c>
      <c r="AF156" s="10">
        <f t="shared" si="60"/>
        <v>0</v>
      </c>
      <c r="AG156" s="10">
        <f t="shared" si="61"/>
        <v>0</v>
      </c>
      <c r="AH156" s="10">
        <f t="shared" si="62"/>
        <v>0</v>
      </c>
      <c r="AI156" s="10">
        <f t="shared" si="63"/>
        <v>0</v>
      </c>
      <c r="AJ156" s="10">
        <f t="shared" si="64"/>
        <v>0</v>
      </c>
      <c r="AK156" s="10">
        <f t="shared" si="65"/>
        <v>0</v>
      </c>
      <c r="AL156" s="10">
        <f t="shared" si="66"/>
        <v>0</v>
      </c>
      <c r="AM156" s="10">
        <f t="shared" si="67"/>
        <v>0</v>
      </c>
      <c r="BC156" s="10">
        <f t="shared" si="68"/>
        <v>0</v>
      </c>
      <c r="BD156" s="10">
        <f t="shared" si="68"/>
        <v>0</v>
      </c>
      <c r="BE156" s="10">
        <f t="shared" si="71"/>
        <v>0</v>
      </c>
      <c r="BF156" s="10">
        <f t="shared" si="71"/>
        <v>0</v>
      </c>
      <c r="BG156" s="10">
        <f t="shared" si="71"/>
        <v>0</v>
      </c>
      <c r="BH156" s="10">
        <f t="shared" si="71"/>
        <v>0</v>
      </c>
      <c r="BI156" s="10">
        <f t="shared" si="71"/>
        <v>0</v>
      </c>
      <c r="BJ156" s="10">
        <f t="shared" si="71"/>
        <v>0</v>
      </c>
      <c r="BK156" s="10">
        <f t="shared" si="71"/>
        <v>0</v>
      </c>
      <c r="BL156" s="10">
        <f t="shared" si="71"/>
        <v>0</v>
      </c>
      <c r="BM156" s="10">
        <f t="shared" si="71"/>
        <v>0</v>
      </c>
      <c r="BN156" s="10">
        <f t="shared" si="71"/>
        <v>0</v>
      </c>
      <c r="BO156" s="10">
        <f t="shared" si="71"/>
        <v>0</v>
      </c>
      <c r="BP156" s="10">
        <f t="shared" si="71"/>
        <v>0</v>
      </c>
      <c r="BQ156" s="10">
        <f t="shared" si="71"/>
        <v>0</v>
      </c>
      <c r="BR156" s="10">
        <f t="shared" si="71"/>
        <v>0</v>
      </c>
      <c r="BS156" s="10">
        <f t="shared" si="69"/>
        <v>0</v>
      </c>
      <c r="BT156" s="10">
        <f t="shared" si="69"/>
        <v>0</v>
      </c>
      <c r="BU156" s="10">
        <f t="shared" si="69"/>
        <v>0</v>
      </c>
      <c r="BV156" s="10">
        <f t="shared" si="69"/>
        <v>0</v>
      </c>
      <c r="BW156" s="10">
        <f t="shared" si="70"/>
        <v>0</v>
      </c>
      <c r="BX156" s="10">
        <f t="shared" si="70"/>
        <v>0</v>
      </c>
      <c r="BY156" s="10">
        <f t="shared" si="70"/>
        <v>0</v>
      </c>
      <c r="BZ156" s="10">
        <f t="shared" si="70"/>
        <v>0</v>
      </c>
    </row>
    <row r="157" spans="1:78">
      <c r="A157">
        <f>Grades!A157</f>
        <v>0</v>
      </c>
      <c r="B157">
        <f>Grades!B157</f>
        <v>0</v>
      </c>
      <c r="C157">
        <f>Grades!C157</f>
        <v>0</v>
      </c>
      <c r="D157" s="9">
        <f t="shared" si="55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6"/>
        <v>0</v>
      </c>
      <c r="AC157" s="10">
        <f t="shared" si="57"/>
        <v>0</v>
      </c>
      <c r="AD157" s="10">
        <f t="shared" si="58"/>
        <v>0</v>
      </c>
      <c r="AE157" s="10">
        <f t="shared" si="59"/>
        <v>0</v>
      </c>
      <c r="AF157" s="10">
        <f t="shared" si="60"/>
        <v>0</v>
      </c>
      <c r="AG157" s="10">
        <f t="shared" si="61"/>
        <v>0</v>
      </c>
      <c r="AH157" s="10">
        <f t="shared" si="62"/>
        <v>0</v>
      </c>
      <c r="AI157" s="10">
        <f t="shared" si="63"/>
        <v>0</v>
      </c>
      <c r="AJ157" s="10">
        <f t="shared" si="64"/>
        <v>0</v>
      </c>
      <c r="AK157" s="10">
        <f t="shared" si="65"/>
        <v>0</v>
      </c>
      <c r="AL157" s="10">
        <f t="shared" si="66"/>
        <v>0</v>
      </c>
      <c r="AM157" s="10">
        <f t="shared" si="67"/>
        <v>0</v>
      </c>
      <c r="BC157" s="10">
        <f t="shared" si="68"/>
        <v>0</v>
      </c>
      <c r="BD157" s="10">
        <f t="shared" si="68"/>
        <v>0</v>
      </c>
      <c r="BE157" s="10">
        <f t="shared" si="71"/>
        <v>0</v>
      </c>
      <c r="BF157" s="10">
        <f t="shared" si="71"/>
        <v>0</v>
      </c>
      <c r="BG157" s="10">
        <f t="shared" si="71"/>
        <v>0</v>
      </c>
      <c r="BH157" s="10">
        <f t="shared" si="71"/>
        <v>0</v>
      </c>
      <c r="BI157" s="10">
        <f t="shared" si="71"/>
        <v>0</v>
      </c>
      <c r="BJ157" s="10">
        <f t="shared" si="71"/>
        <v>0</v>
      </c>
      <c r="BK157" s="10">
        <f t="shared" si="71"/>
        <v>0</v>
      </c>
      <c r="BL157" s="10">
        <f t="shared" si="71"/>
        <v>0</v>
      </c>
      <c r="BM157" s="10">
        <f t="shared" si="71"/>
        <v>0</v>
      </c>
      <c r="BN157" s="10">
        <f t="shared" si="71"/>
        <v>0</v>
      </c>
      <c r="BO157" s="10">
        <f t="shared" si="71"/>
        <v>0</v>
      </c>
      <c r="BP157" s="10">
        <f t="shared" si="71"/>
        <v>0</v>
      </c>
      <c r="BQ157" s="10">
        <f t="shared" si="71"/>
        <v>0</v>
      </c>
      <c r="BR157" s="10">
        <f t="shared" si="71"/>
        <v>0</v>
      </c>
      <c r="BS157" s="10">
        <f t="shared" si="69"/>
        <v>0</v>
      </c>
      <c r="BT157" s="10">
        <f t="shared" si="69"/>
        <v>0</v>
      </c>
      <c r="BU157" s="10">
        <f t="shared" si="69"/>
        <v>0</v>
      </c>
      <c r="BV157" s="10">
        <f t="shared" si="69"/>
        <v>0</v>
      </c>
      <c r="BW157" s="10">
        <f t="shared" si="70"/>
        <v>0</v>
      </c>
      <c r="BX157" s="10">
        <f t="shared" si="70"/>
        <v>0</v>
      </c>
      <c r="BY157" s="10">
        <f t="shared" si="70"/>
        <v>0</v>
      </c>
      <c r="BZ157" s="10">
        <f t="shared" si="70"/>
        <v>0</v>
      </c>
    </row>
    <row r="158" spans="1:78">
      <c r="A158">
        <f>Grades!A158</f>
        <v>0</v>
      </c>
      <c r="B158">
        <f>Grades!B158</f>
        <v>0</v>
      </c>
      <c r="C158">
        <f>Grades!C158</f>
        <v>0</v>
      </c>
      <c r="D158" s="9">
        <f t="shared" si="55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6"/>
        <v>0</v>
      </c>
      <c r="AC158" s="10">
        <f t="shared" si="57"/>
        <v>0</v>
      </c>
      <c r="AD158" s="10">
        <f t="shared" si="58"/>
        <v>0</v>
      </c>
      <c r="AE158" s="10">
        <f t="shared" si="59"/>
        <v>0</v>
      </c>
      <c r="AF158" s="10">
        <f t="shared" si="60"/>
        <v>0</v>
      </c>
      <c r="AG158" s="10">
        <f t="shared" si="61"/>
        <v>0</v>
      </c>
      <c r="AH158" s="10">
        <f t="shared" si="62"/>
        <v>0</v>
      </c>
      <c r="AI158" s="10">
        <f t="shared" si="63"/>
        <v>0</v>
      </c>
      <c r="AJ158" s="10">
        <f t="shared" si="64"/>
        <v>0</v>
      </c>
      <c r="AK158" s="10">
        <f t="shared" si="65"/>
        <v>0</v>
      </c>
      <c r="AL158" s="10">
        <f t="shared" si="66"/>
        <v>0</v>
      </c>
      <c r="AM158" s="10">
        <f t="shared" si="67"/>
        <v>0</v>
      </c>
      <c r="BC158" s="10">
        <f t="shared" si="68"/>
        <v>0</v>
      </c>
      <c r="BD158" s="10">
        <f t="shared" si="68"/>
        <v>0</v>
      </c>
      <c r="BE158" s="10">
        <f t="shared" si="71"/>
        <v>0</v>
      </c>
      <c r="BF158" s="10">
        <f t="shared" si="71"/>
        <v>0</v>
      </c>
      <c r="BG158" s="10">
        <f t="shared" si="71"/>
        <v>0</v>
      </c>
      <c r="BH158" s="10">
        <f t="shared" si="71"/>
        <v>0</v>
      </c>
      <c r="BI158" s="10">
        <f t="shared" si="71"/>
        <v>0</v>
      </c>
      <c r="BJ158" s="10">
        <f t="shared" si="71"/>
        <v>0</v>
      </c>
      <c r="BK158" s="10">
        <f t="shared" si="71"/>
        <v>0</v>
      </c>
      <c r="BL158" s="10">
        <f t="shared" si="71"/>
        <v>0</v>
      </c>
      <c r="BM158" s="10">
        <f t="shared" si="71"/>
        <v>0</v>
      </c>
      <c r="BN158" s="10">
        <f t="shared" si="71"/>
        <v>0</v>
      </c>
      <c r="BO158" s="10">
        <f t="shared" si="71"/>
        <v>0</v>
      </c>
      <c r="BP158" s="10">
        <f t="shared" si="71"/>
        <v>0</v>
      </c>
      <c r="BQ158" s="10">
        <f t="shared" si="71"/>
        <v>0</v>
      </c>
      <c r="BR158" s="10">
        <f t="shared" si="71"/>
        <v>0</v>
      </c>
      <c r="BS158" s="10">
        <f t="shared" si="69"/>
        <v>0</v>
      </c>
      <c r="BT158" s="10">
        <f t="shared" si="69"/>
        <v>0</v>
      </c>
      <c r="BU158" s="10">
        <f t="shared" si="69"/>
        <v>0</v>
      </c>
      <c r="BV158" s="10">
        <f t="shared" si="69"/>
        <v>0</v>
      </c>
      <c r="BW158" s="10">
        <f t="shared" si="70"/>
        <v>0</v>
      </c>
      <c r="BX158" s="10">
        <f t="shared" si="70"/>
        <v>0</v>
      </c>
      <c r="BY158" s="10">
        <f t="shared" si="70"/>
        <v>0</v>
      </c>
      <c r="BZ158" s="10">
        <f t="shared" si="70"/>
        <v>0</v>
      </c>
    </row>
    <row r="159" spans="1:78">
      <c r="A159">
        <f>Grades!A159</f>
        <v>0</v>
      </c>
      <c r="B159">
        <f>Grades!B159</f>
        <v>0</v>
      </c>
      <c r="C159">
        <f>Grades!C159</f>
        <v>0</v>
      </c>
      <c r="D159" s="9">
        <f t="shared" si="55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6"/>
        <v>0</v>
      </c>
      <c r="AC159" s="10">
        <f t="shared" si="57"/>
        <v>0</v>
      </c>
      <c r="AD159" s="10">
        <f t="shared" si="58"/>
        <v>0</v>
      </c>
      <c r="AE159" s="10">
        <f t="shared" si="59"/>
        <v>0</v>
      </c>
      <c r="AF159" s="10">
        <f t="shared" si="60"/>
        <v>0</v>
      </c>
      <c r="AG159" s="10">
        <f t="shared" si="61"/>
        <v>0</v>
      </c>
      <c r="AH159" s="10">
        <f t="shared" si="62"/>
        <v>0</v>
      </c>
      <c r="AI159" s="10">
        <f t="shared" si="63"/>
        <v>0</v>
      </c>
      <c r="AJ159" s="10">
        <f t="shared" si="64"/>
        <v>0</v>
      </c>
      <c r="AK159" s="10">
        <f t="shared" si="65"/>
        <v>0</v>
      </c>
      <c r="AL159" s="10">
        <f t="shared" si="66"/>
        <v>0</v>
      </c>
      <c r="AM159" s="10">
        <f t="shared" si="67"/>
        <v>0</v>
      </c>
      <c r="BC159" s="10">
        <f t="shared" si="68"/>
        <v>0</v>
      </c>
      <c r="BD159" s="10">
        <f t="shared" si="68"/>
        <v>0</v>
      </c>
      <c r="BE159" s="10">
        <f t="shared" si="71"/>
        <v>0</v>
      </c>
      <c r="BF159" s="10">
        <f t="shared" si="71"/>
        <v>0</v>
      </c>
      <c r="BG159" s="10">
        <f t="shared" si="71"/>
        <v>0</v>
      </c>
      <c r="BH159" s="10">
        <f t="shared" si="71"/>
        <v>0</v>
      </c>
      <c r="BI159" s="10">
        <f t="shared" si="71"/>
        <v>0</v>
      </c>
      <c r="BJ159" s="10">
        <f t="shared" si="71"/>
        <v>0</v>
      </c>
      <c r="BK159" s="10">
        <f t="shared" si="71"/>
        <v>0</v>
      </c>
      <c r="BL159" s="10">
        <f t="shared" si="71"/>
        <v>0</v>
      </c>
      <c r="BM159" s="10">
        <f t="shared" si="71"/>
        <v>0</v>
      </c>
      <c r="BN159" s="10">
        <f t="shared" si="71"/>
        <v>0</v>
      </c>
      <c r="BO159" s="10">
        <f t="shared" si="71"/>
        <v>0</v>
      </c>
      <c r="BP159" s="10">
        <f t="shared" si="71"/>
        <v>0</v>
      </c>
      <c r="BQ159" s="10">
        <f t="shared" si="71"/>
        <v>0</v>
      </c>
      <c r="BR159" s="10">
        <f t="shared" si="71"/>
        <v>0</v>
      </c>
      <c r="BS159" s="10">
        <f t="shared" si="69"/>
        <v>0</v>
      </c>
      <c r="BT159" s="10">
        <f t="shared" si="69"/>
        <v>0</v>
      </c>
      <c r="BU159" s="10">
        <f t="shared" si="69"/>
        <v>0</v>
      </c>
      <c r="BV159" s="10">
        <f t="shared" si="69"/>
        <v>0</v>
      </c>
      <c r="BW159" s="10">
        <f t="shared" si="70"/>
        <v>0</v>
      </c>
      <c r="BX159" s="10">
        <f t="shared" si="70"/>
        <v>0</v>
      </c>
      <c r="BY159" s="10">
        <f t="shared" si="70"/>
        <v>0</v>
      </c>
      <c r="BZ159" s="10">
        <f t="shared" si="70"/>
        <v>0</v>
      </c>
    </row>
    <row r="160" spans="1:78">
      <c r="A160">
        <f>Grades!A160</f>
        <v>0</v>
      </c>
      <c r="B160">
        <f>Grades!B160</f>
        <v>0</v>
      </c>
      <c r="C160">
        <f>Grades!C160</f>
        <v>0</v>
      </c>
      <c r="D160" s="9">
        <f t="shared" si="55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6"/>
        <v>0</v>
      </c>
      <c r="AC160" s="10">
        <f t="shared" si="57"/>
        <v>0</v>
      </c>
      <c r="AD160" s="10">
        <f t="shared" si="58"/>
        <v>0</v>
      </c>
      <c r="AE160" s="10">
        <f t="shared" si="59"/>
        <v>0</v>
      </c>
      <c r="AF160" s="10">
        <f t="shared" si="60"/>
        <v>0</v>
      </c>
      <c r="AG160" s="10">
        <f t="shared" si="61"/>
        <v>0</v>
      </c>
      <c r="AH160" s="10">
        <f t="shared" si="62"/>
        <v>0</v>
      </c>
      <c r="AI160" s="10">
        <f t="shared" si="63"/>
        <v>0</v>
      </c>
      <c r="AJ160" s="10">
        <f t="shared" si="64"/>
        <v>0</v>
      </c>
      <c r="AK160" s="10">
        <f t="shared" si="65"/>
        <v>0</v>
      </c>
      <c r="AL160" s="10">
        <f t="shared" si="66"/>
        <v>0</v>
      </c>
      <c r="AM160" s="10">
        <f t="shared" si="67"/>
        <v>0</v>
      </c>
      <c r="BC160" s="10">
        <f t="shared" si="68"/>
        <v>0</v>
      </c>
      <c r="BD160" s="10">
        <f t="shared" si="68"/>
        <v>0</v>
      </c>
      <c r="BE160" s="10">
        <f t="shared" si="71"/>
        <v>0</v>
      </c>
      <c r="BF160" s="10">
        <f t="shared" si="71"/>
        <v>0</v>
      </c>
      <c r="BG160" s="10">
        <f t="shared" si="71"/>
        <v>0</v>
      </c>
      <c r="BH160" s="10">
        <f t="shared" si="71"/>
        <v>0</v>
      </c>
      <c r="BI160" s="10">
        <f t="shared" si="71"/>
        <v>0</v>
      </c>
      <c r="BJ160" s="10">
        <f t="shared" si="71"/>
        <v>0</v>
      </c>
      <c r="BK160" s="10">
        <f t="shared" si="71"/>
        <v>0</v>
      </c>
      <c r="BL160" s="10">
        <f t="shared" si="71"/>
        <v>0</v>
      </c>
      <c r="BM160" s="10">
        <f t="shared" si="71"/>
        <v>0</v>
      </c>
      <c r="BN160" s="10">
        <f t="shared" si="71"/>
        <v>0</v>
      </c>
      <c r="BO160" s="10">
        <f t="shared" si="71"/>
        <v>0</v>
      </c>
      <c r="BP160" s="10">
        <f t="shared" si="71"/>
        <v>0</v>
      </c>
      <c r="BQ160" s="10">
        <f t="shared" si="71"/>
        <v>0</v>
      </c>
      <c r="BR160" s="10">
        <f t="shared" si="71"/>
        <v>0</v>
      </c>
      <c r="BS160" s="10">
        <f t="shared" si="69"/>
        <v>0</v>
      </c>
      <c r="BT160" s="10">
        <f t="shared" si="69"/>
        <v>0</v>
      </c>
      <c r="BU160" s="10">
        <f t="shared" si="69"/>
        <v>0</v>
      </c>
      <c r="BV160" s="10">
        <f t="shared" si="69"/>
        <v>0</v>
      </c>
      <c r="BW160" s="10">
        <f t="shared" si="70"/>
        <v>0</v>
      </c>
      <c r="BX160" s="10">
        <f t="shared" si="70"/>
        <v>0</v>
      </c>
      <c r="BY160" s="10">
        <f t="shared" si="70"/>
        <v>0</v>
      </c>
      <c r="BZ160" s="10">
        <f t="shared" si="70"/>
        <v>0</v>
      </c>
    </row>
    <row r="161" spans="1:78">
      <c r="A161">
        <f>Grades!A161</f>
        <v>0</v>
      </c>
      <c r="B161">
        <f>Grades!B161</f>
        <v>0</v>
      </c>
      <c r="C161">
        <f>Grades!C161</f>
        <v>0</v>
      </c>
      <c r="D161" s="9">
        <f t="shared" si="55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6"/>
        <v>0</v>
      </c>
      <c r="AC161" s="10">
        <f t="shared" si="57"/>
        <v>0</v>
      </c>
      <c r="AD161" s="10">
        <f t="shared" si="58"/>
        <v>0</v>
      </c>
      <c r="AE161" s="10">
        <f t="shared" si="59"/>
        <v>0</v>
      </c>
      <c r="AF161" s="10">
        <f t="shared" si="60"/>
        <v>0</v>
      </c>
      <c r="AG161" s="10">
        <f t="shared" si="61"/>
        <v>0</v>
      </c>
      <c r="AH161" s="10">
        <f t="shared" si="62"/>
        <v>0</v>
      </c>
      <c r="AI161" s="10">
        <f t="shared" si="63"/>
        <v>0</v>
      </c>
      <c r="AJ161" s="10">
        <f t="shared" si="64"/>
        <v>0</v>
      </c>
      <c r="AK161" s="10">
        <f t="shared" si="65"/>
        <v>0</v>
      </c>
      <c r="AL161" s="10">
        <f t="shared" si="66"/>
        <v>0</v>
      </c>
      <c r="AM161" s="10">
        <f t="shared" si="67"/>
        <v>0</v>
      </c>
      <c r="BC161" s="10">
        <f t="shared" si="68"/>
        <v>0</v>
      </c>
      <c r="BD161" s="10">
        <f t="shared" si="68"/>
        <v>0</v>
      </c>
      <c r="BE161" s="10">
        <f t="shared" si="71"/>
        <v>0</v>
      </c>
      <c r="BF161" s="10">
        <f t="shared" si="71"/>
        <v>0</v>
      </c>
      <c r="BG161" s="10">
        <f t="shared" si="71"/>
        <v>0</v>
      </c>
      <c r="BH161" s="10">
        <f t="shared" si="71"/>
        <v>0</v>
      </c>
      <c r="BI161" s="10">
        <f t="shared" si="71"/>
        <v>0</v>
      </c>
      <c r="BJ161" s="10">
        <f t="shared" si="71"/>
        <v>0</v>
      </c>
      <c r="BK161" s="10">
        <f t="shared" si="71"/>
        <v>0</v>
      </c>
      <c r="BL161" s="10">
        <f t="shared" si="71"/>
        <v>0</v>
      </c>
      <c r="BM161" s="10">
        <f t="shared" si="71"/>
        <v>0</v>
      </c>
      <c r="BN161" s="10">
        <f t="shared" si="71"/>
        <v>0</v>
      </c>
      <c r="BO161" s="10">
        <f t="shared" si="71"/>
        <v>0</v>
      </c>
      <c r="BP161" s="10">
        <f t="shared" si="71"/>
        <v>0</v>
      </c>
      <c r="BQ161" s="10">
        <f t="shared" si="71"/>
        <v>0</v>
      </c>
      <c r="BR161" s="10">
        <f t="shared" si="71"/>
        <v>0</v>
      </c>
      <c r="BS161" s="10">
        <f t="shared" si="69"/>
        <v>0</v>
      </c>
      <c r="BT161" s="10">
        <f t="shared" si="69"/>
        <v>0</v>
      </c>
      <c r="BU161" s="10">
        <f t="shared" si="69"/>
        <v>0</v>
      </c>
      <c r="BV161" s="10">
        <f t="shared" si="69"/>
        <v>0</v>
      </c>
      <c r="BW161" s="10">
        <f t="shared" si="70"/>
        <v>0</v>
      </c>
      <c r="BX161" s="10">
        <f t="shared" si="70"/>
        <v>0</v>
      </c>
      <c r="BY161" s="10">
        <f t="shared" si="70"/>
        <v>0</v>
      </c>
      <c r="BZ161" s="10">
        <f t="shared" si="70"/>
        <v>0</v>
      </c>
    </row>
    <row r="162" spans="1:78">
      <c r="A162">
        <f>Grades!A162</f>
        <v>0</v>
      </c>
      <c r="B162">
        <f>Grades!B162</f>
        <v>0</v>
      </c>
      <c r="C162">
        <f>Grades!C162</f>
        <v>0</v>
      </c>
      <c r="D162" s="9">
        <f t="shared" si="55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6"/>
        <v>0</v>
      </c>
      <c r="AC162" s="10">
        <f t="shared" si="57"/>
        <v>0</v>
      </c>
      <c r="AD162" s="10">
        <f t="shared" si="58"/>
        <v>0</v>
      </c>
      <c r="AE162" s="10">
        <f t="shared" si="59"/>
        <v>0</v>
      </c>
      <c r="AF162" s="10">
        <f t="shared" si="60"/>
        <v>0</v>
      </c>
      <c r="AG162" s="10">
        <f t="shared" si="61"/>
        <v>0</v>
      </c>
      <c r="AH162" s="10">
        <f t="shared" si="62"/>
        <v>0</v>
      </c>
      <c r="AI162" s="10">
        <f t="shared" si="63"/>
        <v>0</v>
      </c>
      <c r="AJ162" s="10">
        <f t="shared" si="64"/>
        <v>0</v>
      </c>
      <c r="AK162" s="10">
        <f t="shared" si="65"/>
        <v>0</v>
      </c>
      <c r="AL162" s="10">
        <f t="shared" si="66"/>
        <v>0</v>
      </c>
      <c r="AM162" s="10">
        <f t="shared" si="67"/>
        <v>0</v>
      </c>
      <c r="BC162" s="10">
        <f t="shared" si="68"/>
        <v>0</v>
      </c>
      <c r="BD162" s="10">
        <f t="shared" si="68"/>
        <v>0</v>
      </c>
      <c r="BE162" s="10">
        <f t="shared" si="71"/>
        <v>0</v>
      </c>
      <c r="BF162" s="10">
        <f t="shared" si="71"/>
        <v>0</v>
      </c>
      <c r="BG162" s="10">
        <f t="shared" si="71"/>
        <v>0</v>
      </c>
      <c r="BH162" s="10">
        <f t="shared" si="71"/>
        <v>0</v>
      </c>
      <c r="BI162" s="10">
        <f t="shared" si="71"/>
        <v>0</v>
      </c>
      <c r="BJ162" s="10">
        <f t="shared" si="71"/>
        <v>0</v>
      </c>
      <c r="BK162" s="10">
        <f t="shared" si="71"/>
        <v>0</v>
      </c>
      <c r="BL162" s="10">
        <f t="shared" si="71"/>
        <v>0</v>
      </c>
      <c r="BM162" s="10">
        <f t="shared" si="71"/>
        <v>0</v>
      </c>
      <c r="BN162" s="10">
        <f t="shared" si="71"/>
        <v>0</v>
      </c>
      <c r="BO162" s="10">
        <f t="shared" si="71"/>
        <v>0</v>
      </c>
      <c r="BP162" s="10">
        <f t="shared" si="71"/>
        <v>0</v>
      </c>
      <c r="BQ162" s="10">
        <f t="shared" si="71"/>
        <v>0</v>
      </c>
      <c r="BR162" s="10">
        <f t="shared" si="71"/>
        <v>0</v>
      </c>
      <c r="BS162" s="10">
        <f t="shared" si="69"/>
        <v>0</v>
      </c>
      <c r="BT162" s="10">
        <f t="shared" si="69"/>
        <v>0</v>
      </c>
      <c r="BU162" s="10">
        <f t="shared" si="69"/>
        <v>0</v>
      </c>
      <c r="BV162" s="10">
        <f t="shared" si="69"/>
        <v>0</v>
      </c>
      <c r="BW162" s="10">
        <f t="shared" si="70"/>
        <v>0</v>
      </c>
      <c r="BX162" s="10">
        <f t="shared" si="70"/>
        <v>0</v>
      </c>
      <c r="BY162" s="10">
        <f t="shared" si="70"/>
        <v>0</v>
      </c>
      <c r="BZ162" s="10">
        <f t="shared" si="70"/>
        <v>0</v>
      </c>
    </row>
    <row r="163" spans="1:78">
      <c r="A163">
        <f>Grades!A163</f>
        <v>0</v>
      </c>
      <c r="B163">
        <f>Grades!B163</f>
        <v>0</v>
      </c>
      <c r="C163">
        <f>Grades!C163</f>
        <v>0</v>
      </c>
      <c r="D163" s="9">
        <f t="shared" si="55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6"/>
        <v>0</v>
      </c>
      <c r="AC163" s="10">
        <f t="shared" si="57"/>
        <v>0</v>
      </c>
      <c r="AD163" s="10">
        <f t="shared" si="58"/>
        <v>0</v>
      </c>
      <c r="AE163" s="10">
        <f t="shared" si="59"/>
        <v>0</v>
      </c>
      <c r="AF163" s="10">
        <f t="shared" si="60"/>
        <v>0</v>
      </c>
      <c r="AG163" s="10">
        <f t="shared" si="61"/>
        <v>0</v>
      </c>
      <c r="AH163" s="10">
        <f t="shared" si="62"/>
        <v>0</v>
      </c>
      <c r="AI163" s="10">
        <f t="shared" si="63"/>
        <v>0</v>
      </c>
      <c r="AJ163" s="10">
        <f t="shared" si="64"/>
        <v>0</v>
      </c>
      <c r="AK163" s="10">
        <f t="shared" si="65"/>
        <v>0</v>
      </c>
      <c r="AL163" s="10">
        <f t="shared" si="66"/>
        <v>0</v>
      </c>
      <c r="AM163" s="10">
        <f t="shared" si="67"/>
        <v>0</v>
      </c>
      <c r="BC163" s="10">
        <f t="shared" si="68"/>
        <v>0</v>
      </c>
      <c r="BD163" s="10">
        <f t="shared" si="68"/>
        <v>0</v>
      </c>
      <c r="BE163" s="10">
        <f t="shared" si="71"/>
        <v>0</v>
      </c>
      <c r="BF163" s="10">
        <f t="shared" si="71"/>
        <v>0</v>
      </c>
      <c r="BG163" s="10">
        <f t="shared" si="71"/>
        <v>0</v>
      </c>
      <c r="BH163" s="10">
        <f t="shared" si="71"/>
        <v>0</v>
      </c>
      <c r="BI163" s="10">
        <f t="shared" si="71"/>
        <v>0</v>
      </c>
      <c r="BJ163" s="10">
        <f t="shared" si="71"/>
        <v>0</v>
      </c>
      <c r="BK163" s="10">
        <f t="shared" si="71"/>
        <v>0</v>
      </c>
      <c r="BL163" s="10">
        <f t="shared" si="71"/>
        <v>0</v>
      </c>
      <c r="BM163" s="10">
        <f t="shared" si="71"/>
        <v>0</v>
      </c>
      <c r="BN163" s="10">
        <f t="shared" si="71"/>
        <v>0</v>
      </c>
      <c r="BO163" s="10">
        <f t="shared" si="71"/>
        <v>0</v>
      </c>
      <c r="BP163" s="10">
        <f t="shared" si="71"/>
        <v>0</v>
      </c>
      <c r="BQ163" s="10">
        <f t="shared" si="71"/>
        <v>0</v>
      </c>
      <c r="BR163" s="10">
        <f t="shared" si="71"/>
        <v>0</v>
      </c>
      <c r="BS163" s="10">
        <f t="shared" si="69"/>
        <v>0</v>
      </c>
      <c r="BT163" s="10">
        <f t="shared" si="69"/>
        <v>0</v>
      </c>
      <c r="BU163" s="10">
        <f t="shared" si="69"/>
        <v>0</v>
      </c>
      <c r="BV163" s="10">
        <f t="shared" si="69"/>
        <v>0</v>
      </c>
      <c r="BW163" s="10">
        <f t="shared" si="70"/>
        <v>0</v>
      </c>
      <c r="BX163" s="10">
        <f t="shared" si="70"/>
        <v>0</v>
      </c>
      <c r="BY163" s="10">
        <f t="shared" si="70"/>
        <v>0</v>
      </c>
      <c r="BZ163" s="10">
        <f t="shared" si="70"/>
        <v>0</v>
      </c>
    </row>
    <row r="164" spans="1:78">
      <c r="A164">
        <f>Grades!A164</f>
        <v>0</v>
      </c>
      <c r="B164">
        <f>Grades!B164</f>
        <v>0</v>
      </c>
      <c r="C164">
        <f>Grades!C164</f>
        <v>0</v>
      </c>
      <c r="D164" s="9">
        <f t="shared" si="55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6"/>
        <v>0</v>
      </c>
      <c r="AC164" s="10">
        <f t="shared" si="57"/>
        <v>0</v>
      </c>
      <c r="AD164" s="10">
        <f t="shared" si="58"/>
        <v>0</v>
      </c>
      <c r="AE164" s="10">
        <f t="shared" si="59"/>
        <v>0</v>
      </c>
      <c r="AF164" s="10">
        <f t="shared" si="60"/>
        <v>0</v>
      </c>
      <c r="AG164" s="10">
        <f t="shared" si="61"/>
        <v>0</v>
      </c>
      <c r="AH164" s="10">
        <f t="shared" si="62"/>
        <v>0</v>
      </c>
      <c r="AI164" s="10">
        <f t="shared" si="63"/>
        <v>0</v>
      </c>
      <c r="AJ164" s="10">
        <f t="shared" si="64"/>
        <v>0</v>
      </c>
      <c r="AK164" s="10">
        <f t="shared" si="65"/>
        <v>0</v>
      </c>
      <c r="AL164" s="10">
        <f t="shared" si="66"/>
        <v>0</v>
      </c>
      <c r="AM164" s="10">
        <f t="shared" si="67"/>
        <v>0</v>
      </c>
      <c r="BC164" s="10">
        <f t="shared" si="68"/>
        <v>0</v>
      </c>
      <c r="BD164" s="10">
        <f t="shared" si="68"/>
        <v>0</v>
      </c>
      <c r="BE164" s="10">
        <f t="shared" si="71"/>
        <v>0</v>
      </c>
      <c r="BF164" s="10">
        <f t="shared" si="71"/>
        <v>0</v>
      </c>
      <c r="BG164" s="10">
        <f t="shared" si="71"/>
        <v>0</v>
      </c>
      <c r="BH164" s="10">
        <f t="shared" si="71"/>
        <v>0</v>
      </c>
      <c r="BI164" s="10">
        <f t="shared" si="71"/>
        <v>0</v>
      </c>
      <c r="BJ164" s="10">
        <f t="shared" si="71"/>
        <v>0</v>
      </c>
      <c r="BK164" s="10">
        <f t="shared" si="71"/>
        <v>0</v>
      </c>
      <c r="BL164" s="10">
        <f t="shared" si="71"/>
        <v>0</v>
      </c>
      <c r="BM164" s="10">
        <f t="shared" si="71"/>
        <v>0</v>
      </c>
      <c r="BN164" s="10">
        <f t="shared" si="71"/>
        <v>0</v>
      </c>
      <c r="BO164" s="10">
        <f t="shared" si="71"/>
        <v>0</v>
      </c>
      <c r="BP164" s="10">
        <f t="shared" si="71"/>
        <v>0</v>
      </c>
      <c r="BQ164" s="10">
        <f t="shared" si="71"/>
        <v>0</v>
      </c>
      <c r="BR164" s="10">
        <f t="shared" si="71"/>
        <v>0</v>
      </c>
      <c r="BS164" s="10">
        <f t="shared" si="69"/>
        <v>0</v>
      </c>
      <c r="BT164" s="10">
        <f t="shared" si="69"/>
        <v>0</v>
      </c>
      <c r="BU164" s="10">
        <f t="shared" si="69"/>
        <v>0</v>
      </c>
      <c r="BV164" s="10">
        <f t="shared" si="69"/>
        <v>0</v>
      </c>
      <c r="BW164" s="10">
        <f t="shared" si="70"/>
        <v>0</v>
      </c>
      <c r="BX164" s="10">
        <f t="shared" si="70"/>
        <v>0</v>
      </c>
      <c r="BY164" s="10">
        <f t="shared" si="70"/>
        <v>0</v>
      </c>
      <c r="BZ164" s="10">
        <f t="shared" si="70"/>
        <v>0</v>
      </c>
    </row>
    <row r="165" spans="1:78">
      <c r="A165">
        <f>Grades!A165</f>
        <v>0</v>
      </c>
      <c r="B165">
        <f>Grades!B165</f>
        <v>0</v>
      </c>
      <c r="C165">
        <f>Grades!C165</f>
        <v>0</v>
      </c>
      <c r="D165" s="9">
        <f t="shared" si="55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6"/>
        <v>0</v>
      </c>
      <c r="AC165" s="10">
        <f t="shared" si="57"/>
        <v>0</v>
      </c>
      <c r="AD165" s="10">
        <f t="shared" si="58"/>
        <v>0</v>
      </c>
      <c r="AE165" s="10">
        <f t="shared" si="59"/>
        <v>0</v>
      </c>
      <c r="AF165" s="10">
        <f t="shared" si="60"/>
        <v>0</v>
      </c>
      <c r="AG165" s="10">
        <f t="shared" si="61"/>
        <v>0</v>
      </c>
      <c r="AH165" s="10">
        <f t="shared" si="62"/>
        <v>0</v>
      </c>
      <c r="AI165" s="10">
        <f t="shared" si="63"/>
        <v>0</v>
      </c>
      <c r="AJ165" s="10">
        <f t="shared" si="64"/>
        <v>0</v>
      </c>
      <c r="AK165" s="10">
        <f t="shared" si="65"/>
        <v>0</v>
      </c>
      <c r="AL165" s="10">
        <f t="shared" si="66"/>
        <v>0</v>
      </c>
      <c r="AM165" s="10">
        <f t="shared" si="67"/>
        <v>0</v>
      </c>
      <c r="BC165" s="10">
        <f t="shared" si="68"/>
        <v>0</v>
      </c>
      <c r="BD165" s="10">
        <f t="shared" si="68"/>
        <v>0</v>
      </c>
      <c r="BE165" s="10">
        <f t="shared" ref="BE165:BR180" si="72">IF(BE$7&gt;0,SUMIF($E$8:$Z$8,BE$6,$E165:$Z165)/BE$7,0)</f>
        <v>0</v>
      </c>
      <c r="BF165" s="10">
        <f t="shared" si="72"/>
        <v>0</v>
      </c>
      <c r="BG165" s="10">
        <f t="shared" si="72"/>
        <v>0</v>
      </c>
      <c r="BH165" s="10">
        <f t="shared" si="72"/>
        <v>0</v>
      </c>
      <c r="BI165" s="10">
        <f t="shared" si="72"/>
        <v>0</v>
      </c>
      <c r="BJ165" s="10">
        <f t="shared" si="72"/>
        <v>0</v>
      </c>
      <c r="BK165" s="10">
        <f t="shared" si="72"/>
        <v>0</v>
      </c>
      <c r="BL165" s="10">
        <f t="shared" si="72"/>
        <v>0</v>
      </c>
      <c r="BM165" s="10">
        <f t="shared" si="72"/>
        <v>0</v>
      </c>
      <c r="BN165" s="10">
        <f t="shared" si="72"/>
        <v>0</v>
      </c>
      <c r="BO165" s="10">
        <f t="shared" si="72"/>
        <v>0</v>
      </c>
      <c r="BP165" s="10">
        <f t="shared" si="72"/>
        <v>0</v>
      </c>
      <c r="BQ165" s="10">
        <f t="shared" si="72"/>
        <v>0</v>
      </c>
      <c r="BR165" s="10">
        <f t="shared" si="72"/>
        <v>0</v>
      </c>
      <c r="BS165" s="10">
        <f t="shared" si="69"/>
        <v>0</v>
      </c>
      <c r="BT165" s="10">
        <f t="shared" si="69"/>
        <v>0</v>
      </c>
      <c r="BU165" s="10">
        <f t="shared" si="69"/>
        <v>0</v>
      </c>
      <c r="BV165" s="10">
        <f t="shared" si="69"/>
        <v>0</v>
      </c>
      <c r="BW165" s="10">
        <f t="shared" si="70"/>
        <v>0</v>
      </c>
      <c r="BX165" s="10">
        <f t="shared" si="70"/>
        <v>0</v>
      </c>
      <c r="BY165" s="10">
        <f t="shared" si="70"/>
        <v>0</v>
      </c>
      <c r="BZ165" s="10">
        <f t="shared" si="70"/>
        <v>0</v>
      </c>
    </row>
    <row r="166" spans="1:78">
      <c r="A166">
        <f>Grades!A166</f>
        <v>0</v>
      </c>
      <c r="B166">
        <f>Grades!B166</f>
        <v>0</v>
      </c>
      <c r="C166">
        <f>Grades!C166</f>
        <v>0</v>
      </c>
      <c r="D166" s="9">
        <f t="shared" si="55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6"/>
        <v>0</v>
      </c>
      <c r="AC166" s="10">
        <f t="shared" si="57"/>
        <v>0</v>
      </c>
      <c r="AD166" s="10">
        <f t="shared" si="58"/>
        <v>0</v>
      </c>
      <c r="AE166" s="10">
        <f t="shared" si="59"/>
        <v>0</v>
      </c>
      <c r="AF166" s="10">
        <f t="shared" si="60"/>
        <v>0</v>
      </c>
      <c r="AG166" s="10">
        <f t="shared" si="61"/>
        <v>0</v>
      </c>
      <c r="AH166" s="10">
        <f t="shared" si="62"/>
        <v>0</v>
      </c>
      <c r="AI166" s="10">
        <f t="shared" si="63"/>
        <v>0</v>
      </c>
      <c r="AJ166" s="10">
        <f t="shared" si="64"/>
        <v>0</v>
      </c>
      <c r="AK166" s="10">
        <f t="shared" si="65"/>
        <v>0</v>
      </c>
      <c r="AL166" s="10">
        <f t="shared" si="66"/>
        <v>0</v>
      </c>
      <c r="AM166" s="10">
        <f t="shared" si="67"/>
        <v>0</v>
      </c>
      <c r="BC166" s="10">
        <f t="shared" si="68"/>
        <v>0</v>
      </c>
      <c r="BD166" s="10">
        <f t="shared" si="68"/>
        <v>0</v>
      </c>
      <c r="BE166" s="10">
        <f t="shared" si="72"/>
        <v>0</v>
      </c>
      <c r="BF166" s="10">
        <f t="shared" si="72"/>
        <v>0</v>
      </c>
      <c r="BG166" s="10">
        <f t="shared" si="72"/>
        <v>0</v>
      </c>
      <c r="BH166" s="10">
        <f t="shared" si="72"/>
        <v>0</v>
      </c>
      <c r="BI166" s="10">
        <f t="shared" si="72"/>
        <v>0</v>
      </c>
      <c r="BJ166" s="10">
        <f t="shared" si="72"/>
        <v>0</v>
      </c>
      <c r="BK166" s="10">
        <f t="shared" si="72"/>
        <v>0</v>
      </c>
      <c r="BL166" s="10">
        <f t="shared" si="72"/>
        <v>0</v>
      </c>
      <c r="BM166" s="10">
        <f t="shared" si="72"/>
        <v>0</v>
      </c>
      <c r="BN166" s="10">
        <f t="shared" si="72"/>
        <v>0</v>
      </c>
      <c r="BO166" s="10">
        <f t="shared" si="72"/>
        <v>0</v>
      </c>
      <c r="BP166" s="10">
        <f t="shared" si="72"/>
        <v>0</v>
      </c>
      <c r="BQ166" s="10">
        <f t="shared" si="72"/>
        <v>0</v>
      </c>
      <c r="BR166" s="10">
        <f t="shared" si="72"/>
        <v>0</v>
      </c>
      <c r="BS166" s="10">
        <f t="shared" si="69"/>
        <v>0</v>
      </c>
      <c r="BT166" s="10">
        <f t="shared" si="69"/>
        <v>0</v>
      </c>
      <c r="BU166" s="10">
        <f t="shared" si="69"/>
        <v>0</v>
      </c>
      <c r="BV166" s="10">
        <f t="shared" si="69"/>
        <v>0</v>
      </c>
      <c r="BW166" s="10">
        <f t="shared" si="70"/>
        <v>0</v>
      </c>
      <c r="BX166" s="10">
        <f t="shared" si="70"/>
        <v>0</v>
      </c>
      <c r="BY166" s="10">
        <f t="shared" si="70"/>
        <v>0</v>
      </c>
      <c r="BZ166" s="10">
        <f t="shared" si="70"/>
        <v>0</v>
      </c>
    </row>
    <row r="167" spans="1:78">
      <c r="A167">
        <f>Grades!A167</f>
        <v>0</v>
      </c>
      <c r="B167">
        <f>Grades!B167</f>
        <v>0</v>
      </c>
      <c r="C167">
        <f>Grades!C167</f>
        <v>0</v>
      </c>
      <c r="D167" s="9">
        <f t="shared" si="55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6"/>
        <v>0</v>
      </c>
      <c r="AC167" s="10">
        <f t="shared" si="57"/>
        <v>0</v>
      </c>
      <c r="AD167" s="10">
        <f t="shared" si="58"/>
        <v>0</v>
      </c>
      <c r="AE167" s="10">
        <f t="shared" si="59"/>
        <v>0</v>
      </c>
      <c r="AF167" s="10">
        <f t="shared" si="60"/>
        <v>0</v>
      </c>
      <c r="AG167" s="10">
        <f t="shared" si="61"/>
        <v>0</v>
      </c>
      <c r="AH167" s="10">
        <f t="shared" si="62"/>
        <v>0</v>
      </c>
      <c r="AI167" s="10">
        <f t="shared" si="63"/>
        <v>0</v>
      </c>
      <c r="AJ167" s="10">
        <f t="shared" si="64"/>
        <v>0</v>
      </c>
      <c r="AK167" s="10">
        <f t="shared" si="65"/>
        <v>0</v>
      </c>
      <c r="AL167" s="10">
        <f t="shared" si="66"/>
        <v>0</v>
      </c>
      <c r="AM167" s="10">
        <f t="shared" si="67"/>
        <v>0</v>
      </c>
      <c r="BC167" s="10">
        <f t="shared" si="68"/>
        <v>0</v>
      </c>
      <c r="BD167" s="10">
        <f t="shared" si="68"/>
        <v>0</v>
      </c>
      <c r="BE167" s="10">
        <f t="shared" si="72"/>
        <v>0</v>
      </c>
      <c r="BF167" s="10">
        <f t="shared" si="72"/>
        <v>0</v>
      </c>
      <c r="BG167" s="10">
        <f t="shared" si="72"/>
        <v>0</v>
      </c>
      <c r="BH167" s="10">
        <f t="shared" si="72"/>
        <v>0</v>
      </c>
      <c r="BI167" s="10">
        <f t="shared" si="72"/>
        <v>0</v>
      </c>
      <c r="BJ167" s="10">
        <f t="shared" si="72"/>
        <v>0</v>
      </c>
      <c r="BK167" s="10">
        <f t="shared" si="72"/>
        <v>0</v>
      </c>
      <c r="BL167" s="10">
        <f t="shared" si="72"/>
        <v>0</v>
      </c>
      <c r="BM167" s="10">
        <f t="shared" si="72"/>
        <v>0</v>
      </c>
      <c r="BN167" s="10">
        <f t="shared" si="72"/>
        <v>0</v>
      </c>
      <c r="BO167" s="10">
        <f t="shared" si="72"/>
        <v>0</v>
      </c>
      <c r="BP167" s="10">
        <f t="shared" si="72"/>
        <v>0</v>
      </c>
      <c r="BQ167" s="10">
        <f t="shared" si="72"/>
        <v>0</v>
      </c>
      <c r="BR167" s="10">
        <f t="shared" si="72"/>
        <v>0</v>
      </c>
      <c r="BS167" s="10">
        <f t="shared" si="69"/>
        <v>0</v>
      </c>
      <c r="BT167" s="10">
        <f t="shared" si="69"/>
        <v>0</v>
      </c>
      <c r="BU167" s="10">
        <f t="shared" si="69"/>
        <v>0</v>
      </c>
      <c r="BV167" s="10">
        <f t="shared" si="69"/>
        <v>0</v>
      </c>
      <c r="BW167" s="10">
        <f t="shared" si="70"/>
        <v>0</v>
      </c>
      <c r="BX167" s="10">
        <f t="shared" si="70"/>
        <v>0</v>
      </c>
      <c r="BY167" s="10">
        <f t="shared" si="70"/>
        <v>0</v>
      </c>
      <c r="BZ167" s="10">
        <f t="shared" si="70"/>
        <v>0</v>
      </c>
    </row>
    <row r="168" spans="1:78">
      <c r="A168">
        <f>Grades!A168</f>
        <v>0</v>
      </c>
      <c r="B168">
        <f>Grades!B168</f>
        <v>0</v>
      </c>
      <c r="C168">
        <f>Grades!C168</f>
        <v>0</v>
      </c>
      <c r="D168" s="9">
        <f t="shared" si="55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6"/>
        <v>0</v>
      </c>
      <c r="AC168" s="10">
        <f t="shared" si="57"/>
        <v>0</v>
      </c>
      <c r="AD168" s="10">
        <f t="shared" si="58"/>
        <v>0</v>
      </c>
      <c r="AE168" s="10">
        <f t="shared" si="59"/>
        <v>0</v>
      </c>
      <c r="AF168" s="10">
        <f t="shared" si="60"/>
        <v>0</v>
      </c>
      <c r="AG168" s="10">
        <f t="shared" si="61"/>
        <v>0</v>
      </c>
      <c r="AH168" s="10">
        <f t="shared" si="62"/>
        <v>0</v>
      </c>
      <c r="AI168" s="10">
        <f t="shared" si="63"/>
        <v>0</v>
      </c>
      <c r="AJ168" s="10">
        <f t="shared" si="64"/>
        <v>0</v>
      </c>
      <c r="AK168" s="10">
        <f t="shared" si="65"/>
        <v>0</v>
      </c>
      <c r="AL168" s="10">
        <f t="shared" si="66"/>
        <v>0</v>
      </c>
      <c r="AM168" s="10">
        <f t="shared" si="67"/>
        <v>0</v>
      </c>
      <c r="BC168" s="10">
        <f t="shared" si="68"/>
        <v>0</v>
      </c>
      <c r="BD168" s="10">
        <f t="shared" si="68"/>
        <v>0</v>
      </c>
      <c r="BE168" s="10">
        <f t="shared" si="72"/>
        <v>0</v>
      </c>
      <c r="BF168" s="10">
        <f t="shared" si="72"/>
        <v>0</v>
      </c>
      <c r="BG168" s="10">
        <f t="shared" si="72"/>
        <v>0</v>
      </c>
      <c r="BH168" s="10">
        <f t="shared" si="72"/>
        <v>0</v>
      </c>
      <c r="BI168" s="10">
        <f t="shared" si="72"/>
        <v>0</v>
      </c>
      <c r="BJ168" s="10">
        <f t="shared" si="72"/>
        <v>0</v>
      </c>
      <c r="BK168" s="10">
        <f t="shared" si="72"/>
        <v>0</v>
      </c>
      <c r="BL168" s="10">
        <f t="shared" si="72"/>
        <v>0</v>
      </c>
      <c r="BM168" s="10">
        <f t="shared" si="72"/>
        <v>0</v>
      </c>
      <c r="BN168" s="10">
        <f t="shared" si="72"/>
        <v>0</v>
      </c>
      <c r="BO168" s="10">
        <f t="shared" si="72"/>
        <v>0</v>
      </c>
      <c r="BP168" s="10">
        <f t="shared" si="72"/>
        <v>0</v>
      </c>
      <c r="BQ168" s="10">
        <f t="shared" si="72"/>
        <v>0</v>
      </c>
      <c r="BR168" s="10">
        <f t="shared" si="72"/>
        <v>0</v>
      </c>
      <c r="BS168" s="10">
        <f t="shared" si="69"/>
        <v>0</v>
      </c>
      <c r="BT168" s="10">
        <f t="shared" si="69"/>
        <v>0</v>
      </c>
      <c r="BU168" s="10">
        <f t="shared" si="69"/>
        <v>0</v>
      </c>
      <c r="BV168" s="10">
        <f t="shared" si="69"/>
        <v>0</v>
      </c>
      <c r="BW168" s="10">
        <f t="shared" si="70"/>
        <v>0</v>
      </c>
      <c r="BX168" s="10">
        <f t="shared" si="70"/>
        <v>0</v>
      </c>
      <c r="BY168" s="10">
        <f t="shared" si="70"/>
        <v>0</v>
      </c>
      <c r="BZ168" s="10">
        <f t="shared" si="70"/>
        <v>0</v>
      </c>
    </row>
    <row r="169" spans="1:78">
      <c r="A169">
        <f>Grades!A169</f>
        <v>0</v>
      </c>
      <c r="B169">
        <f>Grades!B169</f>
        <v>0</v>
      </c>
      <c r="C169">
        <f>Grades!C169</f>
        <v>0</v>
      </c>
      <c r="D169" s="9">
        <f t="shared" si="55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6"/>
        <v>0</v>
      </c>
      <c r="AC169" s="10">
        <f t="shared" si="57"/>
        <v>0</v>
      </c>
      <c r="AD169" s="10">
        <f t="shared" si="58"/>
        <v>0</v>
      </c>
      <c r="AE169" s="10">
        <f t="shared" si="59"/>
        <v>0</v>
      </c>
      <c r="AF169" s="10">
        <f t="shared" si="60"/>
        <v>0</v>
      </c>
      <c r="AG169" s="10">
        <f t="shared" si="61"/>
        <v>0</v>
      </c>
      <c r="AH169" s="10">
        <f t="shared" si="62"/>
        <v>0</v>
      </c>
      <c r="AI169" s="10">
        <f t="shared" si="63"/>
        <v>0</v>
      </c>
      <c r="AJ169" s="10">
        <f t="shared" si="64"/>
        <v>0</v>
      </c>
      <c r="AK169" s="10">
        <f t="shared" si="65"/>
        <v>0</v>
      </c>
      <c r="AL169" s="10">
        <f t="shared" si="66"/>
        <v>0</v>
      </c>
      <c r="AM169" s="10">
        <f t="shared" si="67"/>
        <v>0</v>
      </c>
      <c r="BC169" s="10">
        <f t="shared" si="68"/>
        <v>0</v>
      </c>
      <c r="BD169" s="10">
        <f t="shared" si="68"/>
        <v>0</v>
      </c>
      <c r="BE169" s="10">
        <f t="shared" si="72"/>
        <v>0</v>
      </c>
      <c r="BF169" s="10">
        <f t="shared" si="72"/>
        <v>0</v>
      </c>
      <c r="BG169" s="10">
        <f t="shared" si="72"/>
        <v>0</v>
      </c>
      <c r="BH169" s="10">
        <f t="shared" si="72"/>
        <v>0</v>
      </c>
      <c r="BI169" s="10">
        <f t="shared" si="72"/>
        <v>0</v>
      </c>
      <c r="BJ169" s="10">
        <f t="shared" si="72"/>
        <v>0</v>
      </c>
      <c r="BK169" s="10">
        <f t="shared" si="72"/>
        <v>0</v>
      </c>
      <c r="BL169" s="10">
        <f t="shared" si="72"/>
        <v>0</v>
      </c>
      <c r="BM169" s="10">
        <f t="shared" si="72"/>
        <v>0</v>
      </c>
      <c r="BN169" s="10">
        <f t="shared" si="72"/>
        <v>0</v>
      </c>
      <c r="BO169" s="10">
        <f t="shared" si="72"/>
        <v>0</v>
      </c>
      <c r="BP169" s="10">
        <f t="shared" si="72"/>
        <v>0</v>
      </c>
      <c r="BQ169" s="10">
        <f t="shared" si="72"/>
        <v>0</v>
      </c>
      <c r="BR169" s="10">
        <f t="shared" si="72"/>
        <v>0</v>
      </c>
      <c r="BS169" s="10">
        <f t="shared" si="69"/>
        <v>0</v>
      </c>
      <c r="BT169" s="10">
        <f t="shared" si="69"/>
        <v>0</v>
      </c>
      <c r="BU169" s="10">
        <f t="shared" si="69"/>
        <v>0</v>
      </c>
      <c r="BV169" s="10">
        <f t="shared" si="69"/>
        <v>0</v>
      </c>
      <c r="BW169" s="10">
        <f t="shared" si="70"/>
        <v>0</v>
      </c>
      <c r="BX169" s="10">
        <f t="shared" si="70"/>
        <v>0</v>
      </c>
      <c r="BY169" s="10">
        <f t="shared" si="70"/>
        <v>0</v>
      </c>
      <c r="BZ169" s="10">
        <f t="shared" si="70"/>
        <v>0</v>
      </c>
    </row>
    <row r="170" spans="1:78">
      <c r="A170">
        <f>Grades!A170</f>
        <v>0</v>
      </c>
      <c r="B170">
        <f>Grades!B170</f>
        <v>0</v>
      </c>
      <c r="C170">
        <f>Grades!C170</f>
        <v>0</v>
      </c>
      <c r="D170" s="9">
        <f t="shared" si="55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6"/>
        <v>0</v>
      </c>
      <c r="AC170" s="10">
        <f t="shared" si="57"/>
        <v>0</v>
      </c>
      <c r="AD170" s="10">
        <f t="shared" si="58"/>
        <v>0</v>
      </c>
      <c r="AE170" s="10">
        <f t="shared" si="59"/>
        <v>0</v>
      </c>
      <c r="AF170" s="10">
        <f t="shared" si="60"/>
        <v>0</v>
      </c>
      <c r="AG170" s="10">
        <f t="shared" si="61"/>
        <v>0</v>
      </c>
      <c r="AH170" s="10">
        <f t="shared" si="62"/>
        <v>0</v>
      </c>
      <c r="AI170" s="10">
        <f t="shared" si="63"/>
        <v>0</v>
      </c>
      <c r="AJ170" s="10">
        <f t="shared" si="64"/>
        <v>0</v>
      </c>
      <c r="AK170" s="10">
        <f t="shared" si="65"/>
        <v>0</v>
      </c>
      <c r="AL170" s="10">
        <f t="shared" si="66"/>
        <v>0</v>
      </c>
      <c r="AM170" s="10">
        <f t="shared" si="67"/>
        <v>0</v>
      </c>
      <c r="BC170" s="10">
        <f t="shared" si="68"/>
        <v>0</v>
      </c>
      <c r="BD170" s="10">
        <f t="shared" si="68"/>
        <v>0</v>
      </c>
      <c r="BE170" s="10">
        <f t="shared" si="72"/>
        <v>0</v>
      </c>
      <c r="BF170" s="10">
        <f t="shared" si="72"/>
        <v>0</v>
      </c>
      <c r="BG170" s="10">
        <f t="shared" si="72"/>
        <v>0</v>
      </c>
      <c r="BH170" s="10">
        <f t="shared" si="72"/>
        <v>0</v>
      </c>
      <c r="BI170" s="10">
        <f t="shared" si="72"/>
        <v>0</v>
      </c>
      <c r="BJ170" s="10">
        <f t="shared" si="72"/>
        <v>0</v>
      </c>
      <c r="BK170" s="10">
        <f t="shared" si="72"/>
        <v>0</v>
      </c>
      <c r="BL170" s="10">
        <f t="shared" si="72"/>
        <v>0</v>
      </c>
      <c r="BM170" s="10">
        <f t="shared" si="72"/>
        <v>0</v>
      </c>
      <c r="BN170" s="10">
        <f t="shared" si="72"/>
        <v>0</v>
      </c>
      <c r="BO170" s="10">
        <f t="shared" si="72"/>
        <v>0</v>
      </c>
      <c r="BP170" s="10">
        <f t="shared" si="72"/>
        <v>0</v>
      </c>
      <c r="BQ170" s="10">
        <f t="shared" si="72"/>
        <v>0</v>
      </c>
      <c r="BR170" s="10">
        <f t="shared" si="72"/>
        <v>0</v>
      </c>
      <c r="BS170" s="10">
        <f t="shared" si="69"/>
        <v>0</v>
      </c>
      <c r="BT170" s="10">
        <f t="shared" si="69"/>
        <v>0</v>
      </c>
      <c r="BU170" s="10">
        <f t="shared" si="69"/>
        <v>0</v>
      </c>
      <c r="BV170" s="10">
        <f t="shared" si="69"/>
        <v>0</v>
      </c>
      <c r="BW170" s="10">
        <f t="shared" si="70"/>
        <v>0</v>
      </c>
      <c r="BX170" s="10">
        <f t="shared" si="70"/>
        <v>0</v>
      </c>
      <c r="BY170" s="10">
        <f t="shared" si="70"/>
        <v>0</v>
      </c>
      <c r="BZ170" s="10">
        <f t="shared" si="70"/>
        <v>0</v>
      </c>
    </row>
    <row r="171" spans="1:78">
      <c r="A171">
        <f>Grades!A171</f>
        <v>0</v>
      </c>
      <c r="B171">
        <f>Grades!B171</f>
        <v>0</v>
      </c>
      <c r="C171">
        <f>Grades!C171</f>
        <v>0</v>
      </c>
      <c r="D171" s="9">
        <f t="shared" si="55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6"/>
        <v>0</v>
      </c>
      <c r="AC171" s="10">
        <f t="shared" si="57"/>
        <v>0</v>
      </c>
      <c r="AD171" s="10">
        <f t="shared" si="58"/>
        <v>0</v>
      </c>
      <c r="AE171" s="10">
        <f t="shared" si="59"/>
        <v>0</v>
      </c>
      <c r="AF171" s="10">
        <f t="shared" si="60"/>
        <v>0</v>
      </c>
      <c r="AG171" s="10">
        <f t="shared" si="61"/>
        <v>0</v>
      </c>
      <c r="AH171" s="10">
        <f t="shared" si="62"/>
        <v>0</v>
      </c>
      <c r="AI171" s="10">
        <f t="shared" si="63"/>
        <v>0</v>
      </c>
      <c r="AJ171" s="10">
        <f t="shared" si="64"/>
        <v>0</v>
      </c>
      <c r="AK171" s="10">
        <f t="shared" si="65"/>
        <v>0</v>
      </c>
      <c r="AL171" s="10">
        <f t="shared" si="66"/>
        <v>0</v>
      </c>
      <c r="AM171" s="10">
        <f t="shared" si="67"/>
        <v>0</v>
      </c>
      <c r="BC171" s="10">
        <f t="shared" si="68"/>
        <v>0</v>
      </c>
      <c r="BD171" s="10">
        <f t="shared" si="68"/>
        <v>0</v>
      </c>
      <c r="BE171" s="10">
        <f t="shared" si="72"/>
        <v>0</v>
      </c>
      <c r="BF171" s="10">
        <f t="shared" si="72"/>
        <v>0</v>
      </c>
      <c r="BG171" s="10">
        <f t="shared" si="72"/>
        <v>0</v>
      </c>
      <c r="BH171" s="10">
        <f t="shared" si="72"/>
        <v>0</v>
      </c>
      <c r="BI171" s="10">
        <f t="shared" si="72"/>
        <v>0</v>
      </c>
      <c r="BJ171" s="10">
        <f t="shared" si="72"/>
        <v>0</v>
      </c>
      <c r="BK171" s="10">
        <f t="shared" si="72"/>
        <v>0</v>
      </c>
      <c r="BL171" s="10">
        <f t="shared" si="72"/>
        <v>0</v>
      </c>
      <c r="BM171" s="10">
        <f t="shared" si="72"/>
        <v>0</v>
      </c>
      <c r="BN171" s="10">
        <f t="shared" si="72"/>
        <v>0</v>
      </c>
      <c r="BO171" s="10">
        <f t="shared" si="72"/>
        <v>0</v>
      </c>
      <c r="BP171" s="10">
        <f t="shared" si="72"/>
        <v>0</v>
      </c>
      <c r="BQ171" s="10">
        <f t="shared" si="72"/>
        <v>0</v>
      </c>
      <c r="BR171" s="10">
        <f t="shared" si="72"/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70"/>
        <v>0</v>
      </c>
      <c r="BX171" s="10">
        <f t="shared" si="70"/>
        <v>0</v>
      </c>
      <c r="BY171" s="10">
        <f t="shared" si="70"/>
        <v>0</v>
      </c>
      <c r="BZ171" s="10">
        <f t="shared" si="70"/>
        <v>0</v>
      </c>
    </row>
    <row r="172" spans="1:78">
      <c r="A172">
        <f>Grades!A172</f>
        <v>0</v>
      </c>
      <c r="B172">
        <f>Grades!B172</f>
        <v>0</v>
      </c>
      <c r="C172">
        <f>Grades!C172</f>
        <v>0</v>
      </c>
      <c r="D172" s="9">
        <f t="shared" si="55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6"/>
        <v>0</v>
      </c>
      <c r="AC172" s="10">
        <f t="shared" si="57"/>
        <v>0</v>
      </c>
      <c r="AD172" s="10">
        <f t="shared" si="58"/>
        <v>0</v>
      </c>
      <c r="AE172" s="10">
        <f t="shared" si="59"/>
        <v>0</v>
      </c>
      <c r="AF172" s="10">
        <f t="shared" si="60"/>
        <v>0</v>
      </c>
      <c r="AG172" s="10">
        <f t="shared" si="61"/>
        <v>0</v>
      </c>
      <c r="AH172" s="10">
        <f t="shared" si="62"/>
        <v>0</v>
      </c>
      <c r="AI172" s="10">
        <f t="shared" si="63"/>
        <v>0</v>
      </c>
      <c r="AJ172" s="10">
        <f t="shared" si="64"/>
        <v>0</v>
      </c>
      <c r="AK172" s="10">
        <f t="shared" si="65"/>
        <v>0</v>
      </c>
      <c r="AL172" s="10">
        <f t="shared" si="66"/>
        <v>0</v>
      </c>
      <c r="AM172" s="10">
        <f t="shared" si="67"/>
        <v>0</v>
      </c>
      <c r="BC172" s="10">
        <f t="shared" si="68"/>
        <v>0</v>
      </c>
      <c r="BD172" s="10">
        <f t="shared" si="68"/>
        <v>0</v>
      </c>
      <c r="BE172" s="10">
        <f t="shared" si="72"/>
        <v>0</v>
      </c>
      <c r="BF172" s="10">
        <f t="shared" si="72"/>
        <v>0</v>
      </c>
      <c r="BG172" s="10">
        <f t="shared" si="72"/>
        <v>0</v>
      </c>
      <c r="BH172" s="10">
        <f t="shared" si="72"/>
        <v>0</v>
      </c>
      <c r="BI172" s="10">
        <f t="shared" si="72"/>
        <v>0</v>
      </c>
      <c r="BJ172" s="10">
        <f t="shared" si="72"/>
        <v>0</v>
      </c>
      <c r="BK172" s="10">
        <f t="shared" si="72"/>
        <v>0</v>
      </c>
      <c r="BL172" s="10">
        <f t="shared" si="72"/>
        <v>0</v>
      </c>
      <c r="BM172" s="10">
        <f t="shared" si="72"/>
        <v>0</v>
      </c>
      <c r="BN172" s="10">
        <f t="shared" si="72"/>
        <v>0</v>
      </c>
      <c r="BO172" s="10">
        <f t="shared" si="72"/>
        <v>0</v>
      </c>
      <c r="BP172" s="10">
        <f t="shared" si="72"/>
        <v>0</v>
      </c>
      <c r="BQ172" s="10">
        <f t="shared" si="72"/>
        <v>0</v>
      </c>
      <c r="BR172" s="10">
        <f t="shared" si="72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70"/>
        <v>0</v>
      </c>
      <c r="BX172" s="10">
        <f t="shared" si="70"/>
        <v>0</v>
      </c>
      <c r="BY172" s="10">
        <f t="shared" si="70"/>
        <v>0</v>
      </c>
      <c r="BZ172" s="10">
        <f t="shared" si="70"/>
        <v>0</v>
      </c>
    </row>
    <row r="173" spans="1:78">
      <c r="A173">
        <f>Grades!A173</f>
        <v>0</v>
      </c>
      <c r="B173">
        <f>Grades!B173</f>
        <v>0</v>
      </c>
      <c r="C173">
        <f>Grades!C173</f>
        <v>0</v>
      </c>
      <c r="D173" s="9">
        <f t="shared" si="55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6"/>
        <v>0</v>
      </c>
      <c r="AC173" s="10">
        <f t="shared" si="57"/>
        <v>0</v>
      </c>
      <c r="AD173" s="10">
        <f t="shared" si="58"/>
        <v>0</v>
      </c>
      <c r="AE173" s="10">
        <f t="shared" si="59"/>
        <v>0</v>
      </c>
      <c r="AF173" s="10">
        <f t="shared" si="60"/>
        <v>0</v>
      </c>
      <c r="AG173" s="10">
        <f t="shared" si="61"/>
        <v>0</v>
      </c>
      <c r="AH173" s="10">
        <f t="shared" si="62"/>
        <v>0</v>
      </c>
      <c r="AI173" s="10">
        <f t="shared" si="63"/>
        <v>0</v>
      </c>
      <c r="AJ173" s="10">
        <f t="shared" si="64"/>
        <v>0</v>
      </c>
      <c r="AK173" s="10">
        <f t="shared" si="65"/>
        <v>0</v>
      </c>
      <c r="AL173" s="10">
        <f t="shared" si="66"/>
        <v>0</v>
      </c>
      <c r="AM173" s="10">
        <f t="shared" si="67"/>
        <v>0</v>
      </c>
      <c r="BC173" s="10">
        <f t="shared" si="68"/>
        <v>0</v>
      </c>
      <c r="BD173" s="10">
        <f t="shared" si="68"/>
        <v>0</v>
      </c>
      <c r="BE173" s="10">
        <f t="shared" si="72"/>
        <v>0</v>
      </c>
      <c r="BF173" s="10">
        <f t="shared" si="72"/>
        <v>0</v>
      </c>
      <c r="BG173" s="10">
        <f t="shared" si="72"/>
        <v>0</v>
      </c>
      <c r="BH173" s="10">
        <f t="shared" si="72"/>
        <v>0</v>
      </c>
      <c r="BI173" s="10">
        <f t="shared" si="72"/>
        <v>0</v>
      </c>
      <c r="BJ173" s="10">
        <f t="shared" si="72"/>
        <v>0</v>
      </c>
      <c r="BK173" s="10">
        <f t="shared" si="72"/>
        <v>0</v>
      </c>
      <c r="BL173" s="10">
        <f t="shared" si="72"/>
        <v>0</v>
      </c>
      <c r="BM173" s="10">
        <f t="shared" si="72"/>
        <v>0</v>
      </c>
      <c r="BN173" s="10">
        <f t="shared" si="72"/>
        <v>0</v>
      </c>
      <c r="BO173" s="10">
        <f t="shared" si="72"/>
        <v>0</v>
      </c>
      <c r="BP173" s="10">
        <f t="shared" si="72"/>
        <v>0</v>
      </c>
      <c r="BQ173" s="10">
        <f t="shared" si="72"/>
        <v>0</v>
      </c>
      <c r="BR173" s="10">
        <f t="shared" si="72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70"/>
        <v>0</v>
      </c>
      <c r="BX173" s="10">
        <f t="shared" si="70"/>
        <v>0</v>
      </c>
      <c r="BY173" s="10">
        <f t="shared" si="70"/>
        <v>0</v>
      </c>
      <c r="BZ173" s="10">
        <f t="shared" si="70"/>
        <v>0</v>
      </c>
    </row>
    <row r="174" spans="1:78">
      <c r="A174">
        <f>Grades!A174</f>
        <v>0</v>
      </c>
      <c r="B174">
        <f>Grades!B174</f>
        <v>0</v>
      </c>
      <c r="C174">
        <f>Grades!C174</f>
        <v>0</v>
      </c>
      <c r="D174" s="9">
        <f t="shared" si="55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6"/>
        <v>0</v>
      </c>
      <c r="AC174" s="10">
        <f t="shared" si="57"/>
        <v>0</v>
      </c>
      <c r="AD174" s="10">
        <f t="shared" si="58"/>
        <v>0</v>
      </c>
      <c r="AE174" s="10">
        <f t="shared" si="59"/>
        <v>0</v>
      </c>
      <c r="AF174" s="10">
        <f t="shared" si="60"/>
        <v>0</v>
      </c>
      <c r="AG174" s="10">
        <f t="shared" si="61"/>
        <v>0</v>
      </c>
      <c r="AH174" s="10">
        <f t="shared" si="62"/>
        <v>0</v>
      </c>
      <c r="AI174" s="10">
        <f t="shared" si="63"/>
        <v>0</v>
      </c>
      <c r="AJ174" s="10">
        <f t="shared" si="64"/>
        <v>0</v>
      </c>
      <c r="AK174" s="10">
        <f t="shared" si="65"/>
        <v>0</v>
      </c>
      <c r="AL174" s="10">
        <f t="shared" si="66"/>
        <v>0</v>
      </c>
      <c r="AM174" s="10">
        <f t="shared" si="67"/>
        <v>0</v>
      </c>
      <c r="BC174" s="10">
        <f t="shared" si="68"/>
        <v>0</v>
      </c>
      <c r="BD174" s="10">
        <f t="shared" si="68"/>
        <v>0</v>
      </c>
      <c r="BE174" s="10">
        <f t="shared" si="72"/>
        <v>0</v>
      </c>
      <c r="BF174" s="10">
        <f t="shared" si="72"/>
        <v>0</v>
      </c>
      <c r="BG174" s="10">
        <f t="shared" si="72"/>
        <v>0</v>
      </c>
      <c r="BH174" s="10">
        <f t="shared" si="72"/>
        <v>0</v>
      </c>
      <c r="BI174" s="10">
        <f t="shared" si="72"/>
        <v>0</v>
      </c>
      <c r="BJ174" s="10">
        <f t="shared" si="72"/>
        <v>0</v>
      </c>
      <c r="BK174" s="10">
        <f t="shared" si="72"/>
        <v>0</v>
      </c>
      <c r="BL174" s="10">
        <f t="shared" si="72"/>
        <v>0</v>
      </c>
      <c r="BM174" s="10">
        <f t="shared" si="72"/>
        <v>0</v>
      </c>
      <c r="BN174" s="10">
        <f t="shared" si="72"/>
        <v>0</v>
      </c>
      <c r="BO174" s="10">
        <f t="shared" si="72"/>
        <v>0</v>
      </c>
      <c r="BP174" s="10">
        <f t="shared" si="72"/>
        <v>0</v>
      </c>
      <c r="BQ174" s="10">
        <f t="shared" si="72"/>
        <v>0</v>
      </c>
      <c r="BR174" s="10">
        <f t="shared" si="72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70"/>
        <v>0</v>
      </c>
      <c r="BX174" s="10">
        <f t="shared" si="70"/>
        <v>0</v>
      </c>
      <c r="BY174" s="10">
        <f t="shared" si="70"/>
        <v>0</v>
      </c>
      <c r="BZ174" s="10">
        <f t="shared" si="70"/>
        <v>0</v>
      </c>
    </row>
    <row r="175" spans="1:78">
      <c r="A175">
        <f>Grades!A175</f>
        <v>0</v>
      </c>
      <c r="B175">
        <f>Grades!B175</f>
        <v>0</v>
      </c>
      <c r="C175">
        <f>Grades!C175</f>
        <v>0</v>
      </c>
      <c r="D175" s="9">
        <f t="shared" si="55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6"/>
        <v>0</v>
      </c>
      <c r="AC175" s="10">
        <f t="shared" si="57"/>
        <v>0</v>
      </c>
      <c r="AD175" s="10">
        <f t="shared" si="58"/>
        <v>0</v>
      </c>
      <c r="AE175" s="10">
        <f t="shared" si="59"/>
        <v>0</v>
      </c>
      <c r="AF175" s="10">
        <f t="shared" si="60"/>
        <v>0</v>
      </c>
      <c r="AG175" s="10">
        <f t="shared" si="61"/>
        <v>0</v>
      </c>
      <c r="AH175" s="10">
        <f t="shared" si="62"/>
        <v>0</v>
      </c>
      <c r="AI175" s="10">
        <f t="shared" si="63"/>
        <v>0</v>
      </c>
      <c r="AJ175" s="10">
        <f t="shared" si="64"/>
        <v>0</v>
      </c>
      <c r="AK175" s="10">
        <f t="shared" si="65"/>
        <v>0</v>
      </c>
      <c r="AL175" s="10">
        <f t="shared" si="66"/>
        <v>0</v>
      </c>
      <c r="AM175" s="10">
        <f t="shared" si="67"/>
        <v>0</v>
      </c>
      <c r="BC175" s="10">
        <f t="shared" si="68"/>
        <v>0</v>
      </c>
      <c r="BD175" s="10">
        <f t="shared" si="68"/>
        <v>0</v>
      </c>
      <c r="BE175" s="10">
        <f t="shared" si="72"/>
        <v>0</v>
      </c>
      <c r="BF175" s="10">
        <f t="shared" si="72"/>
        <v>0</v>
      </c>
      <c r="BG175" s="10">
        <f t="shared" si="72"/>
        <v>0</v>
      </c>
      <c r="BH175" s="10">
        <f t="shared" si="72"/>
        <v>0</v>
      </c>
      <c r="BI175" s="10">
        <f t="shared" si="72"/>
        <v>0</v>
      </c>
      <c r="BJ175" s="10">
        <f t="shared" si="72"/>
        <v>0</v>
      </c>
      <c r="BK175" s="10">
        <f t="shared" si="72"/>
        <v>0</v>
      </c>
      <c r="BL175" s="10">
        <f t="shared" si="72"/>
        <v>0</v>
      </c>
      <c r="BM175" s="10">
        <f t="shared" si="72"/>
        <v>0</v>
      </c>
      <c r="BN175" s="10">
        <f t="shared" si="72"/>
        <v>0</v>
      </c>
      <c r="BO175" s="10">
        <f t="shared" si="72"/>
        <v>0</v>
      </c>
      <c r="BP175" s="10">
        <f t="shared" si="72"/>
        <v>0</v>
      </c>
      <c r="BQ175" s="10">
        <f t="shared" si="72"/>
        <v>0</v>
      </c>
      <c r="BR175" s="10">
        <f t="shared" si="72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70"/>
        <v>0</v>
      </c>
      <c r="BX175" s="10">
        <f t="shared" si="70"/>
        <v>0</v>
      </c>
      <c r="BY175" s="10">
        <f t="shared" si="70"/>
        <v>0</v>
      </c>
      <c r="BZ175" s="10">
        <f t="shared" si="70"/>
        <v>0</v>
      </c>
    </row>
    <row r="176" spans="1:78">
      <c r="A176">
        <f>Grades!A176</f>
        <v>0</v>
      </c>
      <c r="B176">
        <f>Grades!B176</f>
        <v>0</v>
      </c>
      <c r="C176">
        <f>Grades!C176</f>
        <v>0</v>
      </c>
      <c r="D176" s="9">
        <f t="shared" si="55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6"/>
        <v>0</v>
      </c>
      <c r="AC176" s="10">
        <f t="shared" si="57"/>
        <v>0</v>
      </c>
      <c r="AD176" s="10">
        <f t="shared" si="58"/>
        <v>0</v>
      </c>
      <c r="AE176" s="10">
        <f t="shared" si="59"/>
        <v>0</v>
      </c>
      <c r="AF176" s="10">
        <f t="shared" si="60"/>
        <v>0</v>
      </c>
      <c r="AG176" s="10">
        <f t="shared" si="61"/>
        <v>0</v>
      </c>
      <c r="AH176" s="10">
        <f t="shared" si="62"/>
        <v>0</v>
      </c>
      <c r="AI176" s="10">
        <f t="shared" si="63"/>
        <v>0</v>
      </c>
      <c r="AJ176" s="10">
        <f t="shared" si="64"/>
        <v>0</v>
      </c>
      <c r="AK176" s="10">
        <f t="shared" si="65"/>
        <v>0</v>
      </c>
      <c r="AL176" s="10">
        <f t="shared" si="66"/>
        <v>0</v>
      </c>
      <c r="AM176" s="10">
        <f t="shared" si="67"/>
        <v>0</v>
      </c>
      <c r="BC176" s="10">
        <f t="shared" si="68"/>
        <v>0</v>
      </c>
      <c r="BD176" s="10">
        <f t="shared" si="68"/>
        <v>0</v>
      </c>
      <c r="BE176" s="10">
        <f t="shared" si="72"/>
        <v>0</v>
      </c>
      <c r="BF176" s="10">
        <f t="shared" si="72"/>
        <v>0</v>
      </c>
      <c r="BG176" s="10">
        <f t="shared" si="72"/>
        <v>0</v>
      </c>
      <c r="BH176" s="10">
        <f t="shared" si="72"/>
        <v>0</v>
      </c>
      <c r="BI176" s="10">
        <f t="shared" si="72"/>
        <v>0</v>
      </c>
      <c r="BJ176" s="10">
        <f t="shared" si="72"/>
        <v>0</v>
      </c>
      <c r="BK176" s="10">
        <f t="shared" si="72"/>
        <v>0</v>
      </c>
      <c r="BL176" s="10">
        <f t="shared" si="72"/>
        <v>0</v>
      </c>
      <c r="BM176" s="10">
        <f t="shared" si="72"/>
        <v>0</v>
      </c>
      <c r="BN176" s="10">
        <f t="shared" si="72"/>
        <v>0</v>
      </c>
      <c r="BO176" s="10">
        <f t="shared" si="72"/>
        <v>0</v>
      </c>
      <c r="BP176" s="10">
        <f t="shared" si="72"/>
        <v>0</v>
      </c>
      <c r="BQ176" s="10">
        <f t="shared" si="72"/>
        <v>0</v>
      </c>
      <c r="BR176" s="10">
        <f t="shared" si="72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70"/>
        <v>0</v>
      </c>
      <c r="BX176" s="10">
        <f t="shared" si="70"/>
        <v>0</v>
      </c>
      <c r="BY176" s="10">
        <f t="shared" si="70"/>
        <v>0</v>
      </c>
      <c r="BZ176" s="10">
        <f t="shared" si="70"/>
        <v>0</v>
      </c>
    </row>
    <row r="177" spans="1:78">
      <c r="A177">
        <f>Grades!A177</f>
        <v>0</v>
      </c>
      <c r="B177">
        <f>Grades!B177</f>
        <v>0</v>
      </c>
      <c r="C177">
        <f>Grades!C177</f>
        <v>0</v>
      </c>
      <c r="D177" s="9">
        <f t="shared" si="55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6"/>
        <v>0</v>
      </c>
      <c r="AC177" s="10">
        <f t="shared" si="57"/>
        <v>0</v>
      </c>
      <c r="AD177" s="10">
        <f t="shared" si="58"/>
        <v>0</v>
      </c>
      <c r="AE177" s="10">
        <f t="shared" si="59"/>
        <v>0</v>
      </c>
      <c r="AF177" s="10">
        <f t="shared" si="60"/>
        <v>0</v>
      </c>
      <c r="AG177" s="10">
        <f t="shared" si="61"/>
        <v>0</v>
      </c>
      <c r="AH177" s="10">
        <f t="shared" si="62"/>
        <v>0</v>
      </c>
      <c r="AI177" s="10">
        <f t="shared" si="63"/>
        <v>0</v>
      </c>
      <c r="AJ177" s="10">
        <f t="shared" si="64"/>
        <v>0</v>
      </c>
      <c r="AK177" s="10">
        <f t="shared" si="65"/>
        <v>0</v>
      </c>
      <c r="AL177" s="10">
        <f t="shared" si="66"/>
        <v>0</v>
      </c>
      <c r="AM177" s="10">
        <f t="shared" si="67"/>
        <v>0</v>
      </c>
      <c r="BC177" s="10">
        <f t="shared" si="68"/>
        <v>0</v>
      </c>
      <c r="BD177" s="10">
        <f t="shared" si="68"/>
        <v>0</v>
      </c>
      <c r="BE177" s="10">
        <f t="shared" si="72"/>
        <v>0</v>
      </c>
      <c r="BF177" s="10">
        <f t="shared" si="72"/>
        <v>0</v>
      </c>
      <c r="BG177" s="10">
        <f t="shared" si="72"/>
        <v>0</v>
      </c>
      <c r="BH177" s="10">
        <f t="shared" si="72"/>
        <v>0</v>
      </c>
      <c r="BI177" s="10">
        <f t="shared" si="72"/>
        <v>0</v>
      </c>
      <c r="BJ177" s="10">
        <f t="shared" si="72"/>
        <v>0</v>
      </c>
      <c r="BK177" s="10">
        <f t="shared" si="72"/>
        <v>0</v>
      </c>
      <c r="BL177" s="10">
        <f t="shared" si="72"/>
        <v>0</v>
      </c>
      <c r="BM177" s="10">
        <f t="shared" si="72"/>
        <v>0</v>
      </c>
      <c r="BN177" s="10">
        <f t="shared" si="72"/>
        <v>0</v>
      </c>
      <c r="BO177" s="10">
        <f t="shared" si="72"/>
        <v>0</v>
      </c>
      <c r="BP177" s="10">
        <f t="shared" si="72"/>
        <v>0</v>
      </c>
      <c r="BQ177" s="10">
        <f t="shared" si="72"/>
        <v>0</v>
      </c>
      <c r="BR177" s="10">
        <f t="shared" si="72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70"/>
        <v>0</v>
      </c>
      <c r="BX177" s="10">
        <f t="shared" si="70"/>
        <v>0</v>
      </c>
      <c r="BY177" s="10">
        <f t="shared" si="70"/>
        <v>0</v>
      </c>
      <c r="BZ177" s="10">
        <f t="shared" si="70"/>
        <v>0</v>
      </c>
    </row>
    <row r="178" spans="1:78">
      <c r="A178">
        <f>Grades!A178</f>
        <v>0</v>
      </c>
      <c r="B178">
        <f>Grades!B178</f>
        <v>0</v>
      </c>
      <c r="C178">
        <f>Grades!C178</f>
        <v>0</v>
      </c>
      <c r="D178" s="9">
        <f t="shared" si="55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6"/>
        <v>0</v>
      </c>
      <c r="AC178" s="10">
        <f t="shared" si="57"/>
        <v>0</v>
      </c>
      <c r="AD178" s="10">
        <f t="shared" si="58"/>
        <v>0</v>
      </c>
      <c r="AE178" s="10">
        <f t="shared" si="59"/>
        <v>0</v>
      </c>
      <c r="AF178" s="10">
        <f t="shared" si="60"/>
        <v>0</v>
      </c>
      <c r="AG178" s="10">
        <f t="shared" si="61"/>
        <v>0</v>
      </c>
      <c r="AH178" s="10">
        <f t="shared" si="62"/>
        <v>0</v>
      </c>
      <c r="AI178" s="10">
        <f t="shared" si="63"/>
        <v>0</v>
      </c>
      <c r="AJ178" s="10">
        <f t="shared" si="64"/>
        <v>0</v>
      </c>
      <c r="AK178" s="10">
        <f t="shared" si="65"/>
        <v>0</v>
      </c>
      <c r="AL178" s="10">
        <f t="shared" si="66"/>
        <v>0</v>
      </c>
      <c r="AM178" s="10">
        <f t="shared" si="67"/>
        <v>0</v>
      </c>
      <c r="BC178" s="10">
        <f t="shared" si="68"/>
        <v>0</v>
      </c>
      <c r="BD178" s="10">
        <f t="shared" si="68"/>
        <v>0</v>
      </c>
      <c r="BE178" s="10">
        <f t="shared" si="72"/>
        <v>0</v>
      </c>
      <c r="BF178" s="10">
        <f t="shared" si="72"/>
        <v>0</v>
      </c>
      <c r="BG178" s="10">
        <f t="shared" si="72"/>
        <v>0</v>
      </c>
      <c r="BH178" s="10">
        <f t="shared" si="72"/>
        <v>0</v>
      </c>
      <c r="BI178" s="10">
        <f t="shared" si="72"/>
        <v>0</v>
      </c>
      <c r="BJ178" s="10">
        <f t="shared" si="72"/>
        <v>0</v>
      </c>
      <c r="BK178" s="10">
        <f t="shared" si="72"/>
        <v>0</v>
      </c>
      <c r="BL178" s="10">
        <f t="shared" si="72"/>
        <v>0</v>
      </c>
      <c r="BM178" s="10">
        <f t="shared" si="72"/>
        <v>0</v>
      </c>
      <c r="BN178" s="10">
        <f t="shared" si="72"/>
        <v>0</v>
      </c>
      <c r="BO178" s="10">
        <f t="shared" si="72"/>
        <v>0</v>
      </c>
      <c r="BP178" s="10">
        <f t="shared" si="72"/>
        <v>0</v>
      </c>
      <c r="BQ178" s="10">
        <f t="shared" si="72"/>
        <v>0</v>
      </c>
      <c r="BR178" s="10">
        <f t="shared" si="72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70"/>
        <v>0</v>
      </c>
      <c r="BX178" s="10">
        <f t="shared" si="70"/>
        <v>0</v>
      </c>
      <c r="BY178" s="10">
        <f t="shared" si="70"/>
        <v>0</v>
      </c>
      <c r="BZ178" s="10">
        <f t="shared" si="70"/>
        <v>0</v>
      </c>
    </row>
    <row r="179" spans="1:78">
      <c r="A179">
        <f>Grades!A179</f>
        <v>0</v>
      </c>
      <c r="B179">
        <f>Grades!B179</f>
        <v>0</v>
      </c>
      <c r="C179">
        <f>Grades!C179</f>
        <v>0</v>
      </c>
      <c r="D179" s="9">
        <f t="shared" si="55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6"/>
        <v>0</v>
      </c>
      <c r="AC179" s="10">
        <f t="shared" si="57"/>
        <v>0</v>
      </c>
      <c r="AD179" s="10">
        <f t="shared" si="58"/>
        <v>0</v>
      </c>
      <c r="AE179" s="10">
        <f t="shared" si="59"/>
        <v>0</v>
      </c>
      <c r="AF179" s="10">
        <f t="shared" si="60"/>
        <v>0</v>
      </c>
      <c r="AG179" s="10">
        <f t="shared" si="61"/>
        <v>0</v>
      </c>
      <c r="AH179" s="10">
        <f t="shared" si="62"/>
        <v>0</v>
      </c>
      <c r="AI179" s="10">
        <f t="shared" si="63"/>
        <v>0</v>
      </c>
      <c r="AJ179" s="10">
        <f t="shared" si="64"/>
        <v>0</v>
      </c>
      <c r="AK179" s="10">
        <f t="shared" si="65"/>
        <v>0</v>
      </c>
      <c r="AL179" s="10">
        <f t="shared" si="66"/>
        <v>0</v>
      </c>
      <c r="AM179" s="10">
        <f t="shared" si="67"/>
        <v>0</v>
      </c>
      <c r="BC179" s="10">
        <f t="shared" si="68"/>
        <v>0</v>
      </c>
      <c r="BD179" s="10">
        <f t="shared" si="68"/>
        <v>0</v>
      </c>
      <c r="BE179" s="10">
        <f t="shared" si="72"/>
        <v>0</v>
      </c>
      <c r="BF179" s="10">
        <f t="shared" si="72"/>
        <v>0</v>
      </c>
      <c r="BG179" s="10">
        <f t="shared" si="72"/>
        <v>0</v>
      </c>
      <c r="BH179" s="10">
        <f t="shared" si="72"/>
        <v>0</v>
      </c>
      <c r="BI179" s="10">
        <f t="shared" si="72"/>
        <v>0</v>
      </c>
      <c r="BJ179" s="10">
        <f t="shared" si="72"/>
        <v>0</v>
      </c>
      <c r="BK179" s="10">
        <f t="shared" si="72"/>
        <v>0</v>
      </c>
      <c r="BL179" s="10">
        <f t="shared" si="72"/>
        <v>0</v>
      </c>
      <c r="BM179" s="10">
        <f t="shared" si="72"/>
        <v>0</v>
      </c>
      <c r="BN179" s="10">
        <f t="shared" si="72"/>
        <v>0</v>
      </c>
      <c r="BO179" s="10">
        <f t="shared" si="72"/>
        <v>0</v>
      </c>
      <c r="BP179" s="10">
        <f t="shared" si="72"/>
        <v>0</v>
      </c>
      <c r="BQ179" s="10">
        <f t="shared" si="72"/>
        <v>0</v>
      </c>
      <c r="BR179" s="10">
        <f t="shared" si="72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70"/>
        <v>0</v>
      </c>
      <c r="BX179" s="10">
        <f t="shared" si="70"/>
        <v>0</v>
      </c>
      <c r="BY179" s="10">
        <f t="shared" si="70"/>
        <v>0</v>
      </c>
      <c r="BZ179" s="10">
        <f t="shared" si="70"/>
        <v>0</v>
      </c>
    </row>
    <row r="180" spans="1:78">
      <c r="A180">
        <f>Grades!A180</f>
        <v>0</v>
      </c>
      <c r="B180">
        <f>Grades!B180</f>
        <v>0</v>
      </c>
      <c r="C180">
        <f>Grades!C180</f>
        <v>0</v>
      </c>
      <c r="D180" s="9">
        <f t="shared" si="55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6"/>
        <v>0</v>
      </c>
      <c r="AC180" s="10">
        <f t="shared" si="57"/>
        <v>0</v>
      </c>
      <c r="AD180" s="10">
        <f t="shared" si="58"/>
        <v>0</v>
      </c>
      <c r="AE180" s="10">
        <f t="shared" si="59"/>
        <v>0</v>
      </c>
      <c r="AF180" s="10">
        <f t="shared" si="60"/>
        <v>0</v>
      </c>
      <c r="AG180" s="10">
        <f t="shared" si="61"/>
        <v>0</v>
      </c>
      <c r="AH180" s="10">
        <f t="shared" si="62"/>
        <v>0</v>
      </c>
      <c r="AI180" s="10">
        <f t="shared" si="63"/>
        <v>0</v>
      </c>
      <c r="AJ180" s="10">
        <f t="shared" si="64"/>
        <v>0</v>
      </c>
      <c r="AK180" s="10">
        <f t="shared" si="65"/>
        <v>0</v>
      </c>
      <c r="AL180" s="10">
        <f t="shared" si="66"/>
        <v>0</v>
      </c>
      <c r="AM180" s="10">
        <f t="shared" si="67"/>
        <v>0</v>
      </c>
      <c r="BC180" s="10">
        <f t="shared" si="68"/>
        <v>0</v>
      </c>
      <c r="BD180" s="10">
        <f t="shared" si="68"/>
        <v>0</v>
      </c>
      <c r="BE180" s="10">
        <f t="shared" si="72"/>
        <v>0</v>
      </c>
      <c r="BF180" s="10">
        <f t="shared" si="72"/>
        <v>0</v>
      </c>
      <c r="BG180" s="10">
        <f t="shared" si="72"/>
        <v>0</v>
      </c>
      <c r="BH180" s="10">
        <f t="shared" si="72"/>
        <v>0</v>
      </c>
      <c r="BI180" s="10">
        <f t="shared" si="72"/>
        <v>0</v>
      </c>
      <c r="BJ180" s="10">
        <f t="shared" si="72"/>
        <v>0</v>
      </c>
      <c r="BK180" s="10">
        <f t="shared" si="72"/>
        <v>0</v>
      </c>
      <c r="BL180" s="10">
        <f t="shared" si="72"/>
        <v>0</v>
      </c>
      <c r="BM180" s="10">
        <f t="shared" si="72"/>
        <v>0</v>
      </c>
      <c r="BN180" s="10">
        <f t="shared" si="72"/>
        <v>0</v>
      </c>
      <c r="BO180" s="10">
        <f t="shared" si="72"/>
        <v>0</v>
      </c>
      <c r="BP180" s="10">
        <f t="shared" si="72"/>
        <v>0</v>
      </c>
      <c r="BQ180" s="10">
        <f t="shared" si="72"/>
        <v>0</v>
      </c>
      <c r="BR180" s="10">
        <f t="shared" si="72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70"/>
        <v>0</v>
      </c>
      <c r="BX180" s="10">
        <f t="shared" si="70"/>
        <v>0</v>
      </c>
      <c r="BY180" s="10">
        <f t="shared" si="70"/>
        <v>0</v>
      </c>
      <c r="BZ180" s="10">
        <f t="shared" si="70"/>
        <v>0</v>
      </c>
    </row>
    <row r="181" spans="1:78">
      <c r="A181">
        <f>Grades!A181</f>
        <v>0</v>
      </c>
      <c r="B181">
        <f>Grades!B181</f>
        <v>0</v>
      </c>
      <c r="C181">
        <f>Grades!C181</f>
        <v>0</v>
      </c>
      <c r="D181" s="9">
        <f t="shared" si="55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6"/>
        <v>0</v>
      </c>
      <c r="AC181" s="10">
        <f t="shared" si="57"/>
        <v>0</v>
      </c>
      <c r="AD181" s="10">
        <f t="shared" si="58"/>
        <v>0</v>
      </c>
      <c r="AE181" s="10">
        <f t="shared" si="59"/>
        <v>0</v>
      </c>
      <c r="AF181" s="10">
        <f t="shared" si="60"/>
        <v>0</v>
      </c>
      <c r="AG181" s="10">
        <f t="shared" si="61"/>
        <v>0</v>
      </c>
      <c r="AH181" s="10">
        <f t="shared" si="62"/>
        <v>0</v>
      </c>
      <c r="AI181" s="10">
        <f t="shared" si="63"/>
        <v>0</v>
      </c>
      <c r="AJ181" s="10">
        <f t="shared" si="64"/>
        <v>0</v>
      </c>
      <c r="AK181" s="10">
        <f t="shared" si="65"/>
        <v>0</v>
      </c>
      <c r="AL181" s="10">
        <f t="shared" si="66"/>
        <v>0</v>
      </c>
      <c r="AM181" s="10">
        <f t="shared" si="67"/>
        <v>0</v>
      </c>
      <c r="BC181" s="10">
        <f t="shared" si="68"/>
        <v>0</v>
      </c>
      <c r="BD181" s="10">
        <f t="shared" si="68"/>
        <v>0</v>
      </c>
      <c r="BE181" s="10">
        <f t="shared" ref="BE181:BR196" si="73">IF(BE$7&gt;0,SUMIF($E$8:$Z$8,BE$6,$E181:$Z181)/BE$7,0)</f>
        <v>0</v>
      </c>
      <c r="BF181" s="10">
        <f t="shared" si="73"/>
        <v>0</v>
      </c>
      <c r="BG181" s="10">
        <f t="shared" si="73"/>
        <v>0</v>
      </c>
      <c r="BH181" s="10">
        <f t="shared" si="73"/>
        <v>0</v>
      </c>
      <c r="BI181" s="10">
        <f t="shared" si="73"/>
        <v>0</v>
      </c>
      <c r="BJ181" s="10">
        <f t="shared" si="73"/>
        <v>0</v>
      </c>
      <c r="BK181" s="10">
        <f t="shared" si="73"/>
        <v>0</v>
      </c>
      <c r="BL181" s="10">
        <f t="shared" si="73"/>
        <v>0</v>
      </c>
      <c r="BM181" s="10">
        <f t="shared" si="73"/>
        <v>0</v>
      </c>
      <c r="BN181" s="10">
        <f t="shared" si="73"/>
        <v>0</v>
      </c>
      <c r="BO181" s="10">
        <f t="shared" si="73"/>
        <v>0</v>
      </c>
      <c r="BP181" s="10">
        <f t="shared" si="73"/>
        <v>0</v>
      </c>
      <c r="BQ181" s="10">
        <f t="shared" si="73"/>
        <v>0</v>
      </c>
      <c r="BR181" s="10">
        <f t="shared" si="73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70"/>
        <v>0</v>
      </c>
      <c r="BX181" s="10">
        <f t="shared" si="70"/>
        <v>0</v>
      </c>
      <c r="BY181" s="10">
        <f t="shared" si="70"/>
        <v>0</v>
      </c>
      <c r="BZ181" s="10">
        <f t="shared" si="70"/>
        <v>0</v>
      </c>
    </row>
    <row r="182" spans="1:78">
      <c r="A182">
        <f>Grades!A182</f>
        <v>0</v>
      </c>
      <c r="B182">
        <f>Grades!B182</f>
        <v>0</v>
      </c>
      <c r="C182">
        <f>Grades!C182</f>
        <v>0</v>
      </c>
      <c r="D182" s="9">
        <f t="shared" si="55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6"/>
        <v>0</v>
      </c>
      <c r="AC182" s="10">
        <f t="shared" si="57"/>
        <v>0</v>
      </c>
      <c r="AD182" s="10">
        <f t="shared" si="58"/>
        <v>0</v>
      </c>
      <c r="AE182" s="10">
        <f t="shared" si="59"/>
        <v>0</v>
      </c>
      <c r="AF182" s="10">
        <f t="shared" si="60"/>
        <v>0</v>
      </c>
      <c r="AG182" s="10">
        <f t="shared" si="61"/>
        <v>0</v>
      </c>
      <c r="AH182" s="10">
        <f t="shared" si="62"/>
        <v>0</v>
      </c>
      <c r="AI182" s="10">
        <f t="shared" si="63"/>
        <v>0</v>
      </c>
      <c r="AJ182" s="10">
        <f t="shared" si="64"/>
        <v>0</v>
      </c>
      <c r="AK182" s="10">
        <f t="shared" si="65"/>
        <v>0</v>
      </c>
      <c r="AL182" s="10">
        <f t="shared" si="66"/>
        <v>0</v>
      </c>
      <c r="AM182" s="10">
        <f t="shared" si="67"/>
        <v>0</v>
      </c>
      <c r="BC182" s="10">
        <f t="shared" si="68"/>
        <v>0</v>
      </c>
      <c r="BD182" s="10">
        <f t="shared" si="68"/>
        <v>0</v>
      </c>
      <c r="BE182" s="10">
        <f t="shared" si="73"/>
        <v>0</v>
      </c>
      <c r="BF182" s="10">
        <f t="shared" si="73"/>
        <v>0</v>
      </c>
      <c r="BG182" s="10">
        <f t="shared" si="73"/>
        <v>0</v>
      </c>
      <c r="BH182" s="10">
        <f t="shared" si="73"/>
        <v>0</v>
      </c>
      <c r="BI182" s="10">
        <f t="shared" si="73"/>
        <v>0</v>
      </c>
      <c r="BJ182" s="10">
        <f t="shared" si="73"/>
        <v>0</v>
      </c>
      <c r="BK182" s="10">
        <f t="shared" si="73"/>
        <v>0</v>
      </c>
      <c r="BL182" s="10">
        <f t="shared" si="73"/>
        <v>0</v>
      </c>
      <c r="BM182" s="10">
        <f t="shared" si="73"/>
        <v>0</v>
      </c>
      <c r="BN182" s="10">
        <f t="shared" si="73"/>
        <v>0</v>
      </c>
      <c r="BO182" s="10">
        <f t="shared" si="73"/>
        <v>0</v>
      </c>
      <c r="BP182" s="10">
        <f t="shared" si="73"/>
        <v>0</v>
      </c>
      <c r="BQ182" s="10">
        <f t="shared" si="73"/>
        <v>0</v>
      </c>
      <c r="BR182" s="10">
        <f t="shared" si="73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70"/>
        <v>0</v>
      </c>
      <c r="BX182" s="10">
        <f t="shared" si="70"/>
        <v>0</v>
      </c>
      <c r="BY182" s="10">
        <f t="shared" si="70"/>
        <v>0</v>
      </c>
      <c r="BZ182" s="10">
        <f t="shared" si="70"/>
        <v>0</v>
      </c>
    </row>
    <row r="183" spans="1:78">
      <c r="A183">
        <f>Grades!A183</f>
        <v>0</v>
      </c>
      <c r="B183">
        <f>Grades!B183</f>
        <v>0</v>
      </c>
      <c r="C183">
        <f>Grades!C183</f>
        <v>0</v>
      </c>
      <c r="D183" s="9">
        <f t="shared" si="55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6"/>
        <v>0</v>
      </c>
      <c r="AC183" s="10">
        <f t="shared" si="57"/>
        <v>0</v>
      </c>
      <c r="AD183" s="10">
        <f t="shared" si="58"/>
        <v>0</v>
      </c>
      <c r="AE183" s="10">
        <f t="shared" si="59"/>
        <v>0</v>
      </c>
      <c r="AF183" s="10">
        <f t="shared" si="60"/>
        <v>0</v>
      </c>
      <c r="AG183" s="10">
        <f t="shared" si="61"/>
        <v>0</v>
      </c>
      <c r="AH183" s="10">
        <f t="shared" si="62"/>
        <v>0</v>
      </c>
      <c r="AI183" s="10">
        <f t="shared" si="63"/>
        <v>0</v>
      </c>
      <c r="AJ183" s="10">
        <f t="shared" si="64"/>
        <v>0</v>
      </c>
      <c r="AK183" s="10">
        <f t="shared" si="65"/>
        <v>0</v>
      </c>
      <c r="AL183" s="10">
        <f t="shared" si="66"/>
        <v>0</v>
      </c>
      <c r="AM183" s="10">
        <f t="shared" si="67"/>
        <v>0</v>
      </c>
      <c r="BC183" s="10">
        <f t="shared" si="68"/>
        <v>0</v>
      </c>
      <c r="BD183" s="10">
        <f t="shared" si="68"/>
        <v>0</v>
      </c>
      <c r="BE183" s="10">
        <f t="shared" si="73"/>
        <v>0</v>
      </c>
      <c r="BF183" s="10">
        <f t="shared" si="73"/>
        <v>0</v>
      </c>
      <c r="BG183" s="10">
        <f t="shared" si="73"/>
        <v>0</v>
      </c>
      <c r="BH183" s="10">
        <f t="shared" si="73"/>
        <v>0</v>
      </c>
      <c r="BI183" s="10">
        <f t="shared" si="73"/>
        <v>0</v>
      </c>
      <c r="BJ183" s="10">
        <f t="shared" si="73"/>
        <v>0</v>
      </c>
      <c r="BK183" s="10">
        <f t="shared" si="73"/>
        <v>0</v>
      </c>
      <c r="BL183" s="10">
        <f t="shared" si="73"/>
        <v>0</v>
      </c>
      <c r="BM183" s="10">
        <f t="shared" si="73"/>
        <v>0</v>
      </c>
      <c r="BN183" s="10">
        <f t="shared" si="73"/>
        <v>0</v>
      </c>
      <c r="BO183" s="10">
        <f t="shared" si="73"/>
        <v>0</v>
      </c>
      <c r="BP183" s="10">
        <f t="shared" si="73"/>
        <v>0</v>
      </c>
      <c r="BQ183" s="10">
        <f t="shared" si="73"/>
        <v>0</v>
      </c>
      <c r="BR183" s="10">
        <f t="shared" si="73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70"/>
        <v>0</v>
      </c>
      <c r="BX183" s="10">
        <f t="shared" si="70"/>
        <v>0</v>
      </c>
      <c r="BY183" s="10">
        <f t="shared" si="70"/>
        <v>0</v>
      </c>
      <c r="BZ183" s="10">
        <f t="shared" si="70"/>
        <v>0</v>
      </c>
    </row>
    <row r="184" spans="1:78">
      <c r="A184">
        <f>Grades!A184</f>
        <v>0</v>
      </c>
      <c r="B184">
        <f>Grades!B184</f>
        <v>0</v>
      </c>
      <c r="C184">
        <f>Grades!C184</f>
        <v>0</v>
      </c>
      <c r="D184" s="9">
        <f t="shared" si="55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6"/>
        <v>0</v>
      </c>
      <c r="AC184" s="10">
        <f t="shared" si="57"/>
        <v>0</v>
      </c>
      <c r="AD184" s="10">
        <f t="shared" si="58"/>
        <v>0</v>
      </c>
      <c r="AE184" s="10">
        <f t="shared" si="59"/>
        <v>0</v>
      </c>
      <c r="AF184" s="10">
        <f t="shared" si="60"/>
        <v>0</v>
      </c>
      <c r="AG184" s="10">
        <f t="shared" si="61"/>
        <v>0</v>
      </c>
      <c r="AH184" s="10">
        <f t="shared" si="62"/>
        <v>0</v>
      </c>
      <c r="AI184" s="10">
        <f t="shared" si="63"/>
        <v>0</v>
      </c>
      <c r="AJ184" s="10">
        <f t="shared" si="64"/>
        <v>0</v>
      </c>
      <c r="AK184" s="10">
        <f t="shared" si="65"/>
        <v>0</v>
      </c>
      <c r="AL184" s="10">
        <f t="shared" si="66"/>
        <v>0</v>
      </c>
      <c r="AM184" s="10">
        <f t="shared" si="67"/>
        <v>0</v>
      </c>
      <c r="BC184" s="10">
        <f t="shared" si="68"/>
        <v>0</v>
      </c>
      <c r="BD184" s="10">
        <f t="shared" si="68"/>
        <v>0</v>
      </c>
      <c r="BE184" s="10">
        <f t="shared" si="73"/>
        <v>0</v>
      </c>
      <c r="BF184" s="10">
        <f t="shared" si="73"/>
        <v>0</v>
      </c>
      <c r="BG184" s="10">
        <f t="shared" si="73"/>
        <v>0</v>
      </c>
      <c r="BH184" s="10">
        <f t="shared" si="73"/>
        <v>0</v>
      </c>
      <c r="BI184" s="10">
        <f t="shared" si="73"/>
        <v>0</v>
      </c>
      <c r="BJ184" s="10">
        <f t="shared" si="73"/>
        <v>0</v>
      </c>
      <c r="BK184" s="10">
        <f t="shared" si="73"/>
        <v>0</v>
      </c>
      <c r="BL184" s="10">
        <f t="shared" si="73"/>
        <v>0</v>
      </c>
      <c r="BM184" s="10">
        <f t="shared" si="73"/>
        <v>0</v>
      </c>
      <c r="BN184" s="10">
        <f t="shared" si="73"/>
        <v>0</v>
      </c>
      <c r="BO184" s="10">
        <f t="shared" si="73"/>
        <v>0</v>
      </c>
      <c r="BP184" s="10">
        <f t="shared" si="73"/>
        <v>0</v>
      </c>
      <c r="BQ184" s="10">
        <f t="shared" si="73"/>
        <v>0</v>
      </c>
      <c r="BR184" s="10">
        <f t="shared" si="73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70"/>
        <v>0</v>
      </c>
      <c r="BX184" s="10">
        <f t="shared" si="70"/>
        <v>0</v>
      </c>
      <c r="BY184" s="10">
        <f t="shared" si="70"/>
        <v>0</v>
      </c>
      <c r="BZ184" s="10">
        <f t="shared" si="70"/>
        <v>0</v>
      </c>
    </row>
    <row r="185" spans="1:78">
      <c r="A185">
        <f>Grades!A185</f>
        <v>0</v>
      </c>
      <c r="B185">
        <f>Grades!B185</f>
        <v>0</v>
      </c>
      <c r="C185">
        <f>Grades!C185</f>
        <v>0</v>
      </c>
      <c r="D185" s="9">
        <f t="shared" si="55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6"/>
        <v>0</v>
      </c>
      <c r="AC185" s="10">
        <f t="shared" si="57"/>
        <v>0</v>
      </c>
      <c r="AD185" s="10">
        <f t="shared" si="58"/>
        <v>0</v>
      </c>
      <c r="AE185" s="10">
        <f t="shared" si="59"/>
        <v>0</v>
      </c>
      <c r="AF185" s="10">
        <f t="shared" si="60"/>
        <v>0</v>
      </c>
      <c r="AG185" s="10">
        <f t="shared" si="61"/>
        <v>0</v>
      </c>
      <c r="AH185" s="10">
        <f t="shared" si="62"/>
        <v>0</v>
      </c>
      <c r="AI185" s="10">
        <f t="shared" si="63"/>
        <v>0</v>
      </c>
      <c r="AJ185" s="10">
        <f t="shared" si="64"/>
        <v>0</v>
      </c>
      <c r="AK185" s="10">
        <f t="shared" si="65"/>
        <v>0</v>
      </c>
      <c r="AL185" s="10">
        <f t="shared" si="66"/>
        <v>0</v>
      </c>
      <c r="AM185" s="10">
        <f t="shared" si="67"/>
        <v>0</v>
      </c>
      <c r="BC185" s="10">
        <f t="shared" si="68"/>
        <v>0</v>
      </c>
      <c r="BD185" s="10">
        <f t="shared" si="68"/>
        <v>0</v>
      </c>
      <c r="BE185" s="10">
        <f t="shared" si="73"/>
        <v>0</v>
      </c>
      <c r="BF185" s="10">
        <f t="shared" si="73"/>
        <v>0</v>
      </c>
      <c r="BG185" s="10">
        <f t="shared" si="73"/>
        <v>0</v>
      </c>
      <c r="BH185" s="10">
        <f t="shared" si="73"/>
        <v>0</v>
      </c>
      <c r="BI185" s="10">
        <f t="shared" si="73"/>
        <v>0</v>
      </c>
      <c r="BJ185" s="10">
        <f t="shared" si="73"/>
        <v>0</v>
      </c>
      <c r="BK185" s="10">
        <f t="shared" si="73"/>
        <v>0</v>
      </c>
      <c r="BL185" s="10">
        <f t="shared" si="73"/>
        <v>0</v>
      </c>
      <c r="BM185" s="10">
        <f t="shared" si="73"/>
        <v>0</v>
      </c>
      <c r="BN185" s="10">
        <f t="shared" si="73"/>
        <v>0</v>
      </c>
      <c r="BO185" s="10">
        <f t="shared" si="73"/>
        <v>0</v>
      </c>
      <c r="BP185" s="10">
        <f t="shared" si="73"/>
        <v>0</v>
      </c>
      <c r="BQ185" s="10">
        <f t="shared" si="73"/>
        <v>0</v>
      </c>
      <c r="BR185" s="10">
        <f t="shared" si="73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70"/>
        <v>0</v>
      </c>
      <c r="BX185" s="10">
        <f t="shared" si="70"/>
        <v>0</v>
      </c>
      <c r="BY185" s="10">
        <f t="shared" si="70"/>
        <v>0</v>
      </c>
      <c r="BZ185" s="10">
        <f t="shared" si="70"/>
        <v>0</v>
      </c>
    </row>
    <row r="186" spans="1:78">
      <c r="A186">
        <f>Grades!A186</f>
        <v>0</v>
      </c>
      <c r="B186">
        <f>Grades!B186</f>
        <v>0</v>
      </c>
      <c r="C186">
        <f>Grades!C186</f>
        <v>0</v>
      </c>
      <c r="D186" s="9">
        <f t="shared" si="55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6"/>
        <v>0</v>
      </c>
      <c r="AC186" s="10">
        <f t="shared" si="57"/>
        <v>0</v>
      </c>
      <c r="AD186" s="10">
        <f t="shared" si="58"/>
        <v>0</v>
      </c>
      <c r="AE186" s="10">
        <f t="shared" si="59"/>
        <v>0</v>
      </c>
      <c r="AF186" s="10">
        <f t="shared" si="60"/>
        <v>0</v>
      </c>
      <c r="AG186" s="10">
        <f t="shared" si="61"/>
        <v>0</v>
      </c>
      <c r="AH186" s="10">
        <f t="shared" si="62"/>
        <v>0</v>
      </c>
      <c r="AI186" s="10">
        <f t="shared" si="63"/>
        <v>0</v>
      </c>
      <c r="AJ186" s="10">
        <f t="shared" si="64"/>
        <v>0</v>
      </c>
      <c r="AK186" s="10">
        <f t="shared" si="65"/>
        <v>0</v>
      </c>
      <c r="AL186" s="10">
        <f t="shared" si="66"/>
        <v>0</v>
      </c>
      <c r="AM186" s="10">
        <f t="shared" si="67"/>
        <v>0</v>
      </c>
      <c r="BC186" s="10">
        <f t="shared" si="68"/>
        <v>0</v>
      </c>
      <c r="BD186" s="10">
        <f t="shared" si="68"/>
        <v>0</v>
      </c>
      <c r="BE186" s="10">
        <f t="shared" si="73"/>
        <v>0</v>
      </c>
      <c r="BF186" s="10">
        <f t="shared" si="73"/>
        <v>0</v>
      </c>
      <c r="BG186" s="10">
        <f t="shared" si="73"/>
        <v>0</v>
      </c>
      <c r="BH186" s="10">
        <f t="shared" si="73"/>
        <v>0</v>
      </c>
      <c r="BI186" s="10">
        <f t="shared" si="73"/>
        <v>0</v>
      </c>
      <c r="BJ186" s="10">
        <f t="shared" si="73"/>
        <v>0</v>
      </c>
      <c r="BK186" s="10">
        <f t="shared" si="73"/>
        <v>0</v>
      </c>
      <c r="BL186" s="10">
        <f t="shared" si="73"/>
        <v>0</v>
      </c>
      <c r="BM186" s="10">
        <f t="shared" si="73"/>
        <v>0</v>
      </c>
      <c r="BN186" s="10">
        <f t="shared" si="73"/>
        <v>0</v>
      </c>
      <c r="BO186" s="10">
        <f t="shared" si="73"/>
        <v>0</v>
      </c>
      <c r="BP186" s="10">
        <f t="shared" si="73"/>
        <v>0</v>
      </c>
      <c r="BQ186" s="10">
        <f t="shared" si="73"/>
        <v>0</v>
      </c>
      <c r="BR186" s="10">
        <f t="shared" si="73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70"/>
        <v>0</v>
      </c>
      <c r="BX186" s="10">
        <f t="shared" si="70"/>
        <v>0</v>
      </c>
      <c r="BY186" s="10">
        <f t="shared" si="70"/>
        <v>0</v>
      </c>
      <c r="BZ186" s="10">
        <f t="shared" si="70"/>
        <v>0</v>
      </c>
    </row>
    <row r="187" spans="1:78">
      <c r="A187">
        <f>Grades!A187</f>
        <v>0</v>
      </c>
      <c r="B187">
        <f>Grades!B187</f>
        <v>0</v>
      </c>
      <c r="C187">
        <f>Grades!C187</f>
        <v>0</v>
      </c>
      <c r="D187" s="9">
        <f t="shared" si="55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6"/>
        <v>0</v>
      </c>
      <c r="AC187" s="10">
        <f t="shared" si="57"/>
        <v>0</v>
      </c>
      <c r="AD187" s="10">
        <f t="shared" si="58"/>
        <v>0</v>
      </c>
      <c r="AE187" s="10">
        <f t="shared" si="59"/>
        <v>0</v>
      </c>
      <c r="AF187" s="10">
        <f t="shared" si="60"/>
        <v>0</v>
      </c>
      <c r="AG187" s="10">
        <f t="shared" si="61"/>
        <v>0</v>
      </c>
      <c r="AH187" s="10">
        <f t="shared" si="62"/>
        <v>0</v>
      </c>
      <c r="AI187" s="10">
        <f t="shared" si="63"/>
        <v>0</v>
      </c>
      <c r="AJ187" s="10">
        <f t="shared" si="64"/>
        <v>0</v>
      </c>
      <c r="AK187" s="10">
        <f t="shared" si="65"/>
        <v>0</v>
      </c>
      <c r="AL187" s="10">
        <f t="shared" si="66"/>
        <v>0</v>
      </c>
      <c r="AM187" s="10">
        <f t="shared" si="67"/>
        <v>0</v>
      </c>
      <c r="BC187" s="10">
        <f t="shared" si="68"/>
        <v>0</v>
      </c>
      <c r="BD187" s="10">
        <f t="shared" si="68"/>
        <v>0</v>
      </c>
      <c r="BE187" s="10">
        <f t="shared" si="73"/>
        <v>0</v>
      </c>
      <c r="BF187" s="10">
        <f t="shared" si="73"/>
        <v>0</v>
      </c>
      <c r="BG187" s="10">
        <f t="shared" si="73"/>
        <v>0</v>
      </c>
      <c r="BH187" s="10">
        <f t="shared" si="73"/>
        <v>0</v>
      </c>
      <c r="BI187" s="10">
        <f t="shared" si="73"/>
        <v>0</v>
      </c>
      <c r="BJ187" s="10">
        <f t="shared" si="73"/>
        <v>0</v>
      </c>
      <c r="BK187" s="10">
        <f t="shared" si="73"/>
        <v>0</v>
      </c>
      <c r="BL187" s="10">
        <f t="shared" si="73"/>
        <v>0</v>
      </c>
      <c r="BM187" s="10">
        <f t="shared" si="73"/>
        <v>0</v>
      </c>
      <c r="BN187" s="10">
        <f t="shared" si="73"/>
        <v>0</v>
      </c>
      <c r="BO187" s="10">
        <f t="shared" si="73"/>
        <v>0</v>
      </c>
      <c r="BP187" s="10">
        <f t="shared" si="73"/>
        <v>0</v>
      </c>
      <c r="BQ187" s="10">
        <f t="shared" si="73"/>
        <v>0</v>
      </c>
      <c r="BR187" s="10">
        <f t="shared" si="73"/>
        <v>0</v>
      </c>
      <c r="BS187" s="10">
        <f t="shared" si="69"/>
        <v>0</v>
      </c>
      <c r="BT187" s="10">
        <f t="shared" si="69"/>
        <v>0</v>
      </c>
      <c r="BU187" s="10">
        <f t="shared" si="69"/>
        <v>0</v>
      </c>
      <c r="BV187" s="10">
        <f t="shared" si="69"/>
        <v>0</v>
      </c>
      <c r="BW187" s="10">
        <f t="shared" si="70"/>
        <v>0</v>
      </c>
      <c r="BX187" s="10">
        <f t="shared" si="70"/>
        <v>0</v>
      </c>
      <c r="BY187" s="10">
        <f t="shared" si="70"/>
        <v>0</v>
      </c>
      <c r="BZ187" s="10">
        <f t="shared" si="70"/>
        <v>0</v>
      </c>
    </row>
    <row r="188" spans="1:78">
      <c r="A188">
        <f>Grades!A188</f>
        <v>0</v>
      </c>
      <c r="B188">
        <f>Grades!B188</f>
        <v>0</v>
      </c>
      <c r="C188">
        <f>Grades!C188</f>
        <v>0</v>
      </c>
      <c r="D188" s="9">
        <f t="shared" si="55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6"/>
        <v>0</v>
      </c>
      <c r="AC188" s="10">
        <f t="shared" si="57"/>
        <v>0</v>
      </c>
      <c r="AD188" s="10">
        <f t="shared" si="58"/>
        <v>0</v>
      </c>
      <c r="AE188" s="10">
        <f t="shared" si="59"/>
        <v>0</v>
      </c>
      <c r="AF188" s="10">
        <f t="shared" si="60"/>
        <v>0</v>
      </c>
      <c r="AG188" s="10">
        <f t="shared" si="61"/>
        <v>0</v>
      </c>
      <c r="AH188" s="10">
        <f t="shared" si="62"/>
        <v>0</v>
      </c>
      <c r="AI188" s="10">
        <f t="shared" si="63"/>
        <v>0</v>
      </c>
      <c r="AJ188" s="10">
        <f t="shared" si="64"/>
        <v>0</v>
      </c>
      <c r="AK188" s="10">
        <f t="shared" si="65"/>
        <v>0</v>
      </c>
      <c r="AL188" s="10">
        <f t="shared" si="66"/>
        <v>0</v>
      </c>
      <c r="AM188" s="10">
        <f t="shared" si="67"/>
        <v>0</v>
      </c>
      <c r="BC188" s="10">
        <f t="shared" si="68"/>
        <v>0</v>
      </c>
      <c r="BD188" s="10">
        <f t="shared" si="68"/>
        <v>0</v>
      </c>
      <c r="BE188" s="10">
        <f t="shared" si="73"/>
        <v>0</v>
      </c>
      <c r="BF188" s="10">
        <f t="shared" si="73"/>
        <v>0</v>
      </c>
      <c r="BG188" s="10">
        <f t="shared" si="73"/>
        <v>0</v>
      </c>
      <c r="BH188" s="10">
        <f t="shared" si="73"/>
        <v>0</v>
      </c>
      <c r="BI188" s="10">
        <f t="shared" si="73"/>
        <v>0</v>
      </c>
      <c r="BJ188" s="10">
        <f t="shared" si="73"/>
        <v>0</v>
      </c>
      <c r="BK188" s="10">
        <f t="shared" si="73"/>
        <v>0</v>
      </c>
      <c r="BL188" s="10">
        <f t="shared" si="73"/>
        <v>0</v>
      </c>
      <c r="BM188" s="10">
        <f t="shared" si="73"/>
        <v>0</v>
      </c>
      <c r="BN188" s="10">
        <f t="shared" si="73"/>
        <v>0</v>
      </c>
      <c r="BO188" s="10">
        <f t="shared" si="73"/>
        <v>0</v>
      </c>
      <c r="BP188" s="10">
        <f t="shared" si="73"/>
        <v>0</v>
      </c>
      <c r="BQ188" s="10">
        <f t="shared" si="73"/>
        <v>0</v>
      </c>
      <c r="BR188" s="10">
        <f t="shared" si="73"/>
        <v>0</v>
      </c>
      <c r="BS188" s="10">
        <f t="shared" si="69"/>
        <v>0</v>
      </c>
      <c r="BT188" s="10">
        <f t="shared" si="69"/>
        <v>0</v>
      </c>
      <c r="BU188" s="10">
        <f t="shared" si="69"/>
        <v>0</v>
      </c>
      <c r="BV188" s="10">
        <f t="shared" si="69"/>
        <v>0</v>
      </c>
      <c r="BW188" s="10">
        <f t="shared" si="70"/>
        <v>0</v>
      </c>
      <c r="BX188" s="10">
        <f t="shared" si="70"/>
        <v>0</v>
      </c>
      <c r="BY188" s="10">
        <f t="shared" si="70"/>
        <v>0</v>
      </c>
      <c r="BZ188" s="10">
        <f t="shared" si="70"/>
        <v>0</v>
      </c>
    </row>
    <row r="189" spans="1:78">
      <c r="A189">
        <f>Grades!A189</f>
        <v>0</v>
      </c>
      <c r="B189">
        <f>Grades!B189</f>
        <v>0</v>
      </c>
      <c r="C189">
        <f>Grades!C189</f>
        <v>0</v>
      </c>
      <c r="D189" s="9">
        <f t="shared" si="55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6"/>
        <v>0</v>
      </c>
      <c r="AC189" s="10">
        <f t="shared" si="57"/>
        <v>0</v>
      </c>
      <c r="AD189" s="10">
        <f t="shared" si="58"/>
        <v>0</v>
      </c>
      <c r="AE189" s="10">
        <f t="shared" si="59"/>
        <v>0</v>
      </c>
      <c r="AF189" s="10">
        <f t="shared" si="60"/>
        <v>0</v>
      </c>
      <c r="AG189" s="10">
        <f t="shared" si="61"/>
        <v>0</v>
      </c>
      <c r="AH189" s="10">
        <f t="shared" si="62"/>
        <v>0</v>
      </c>
      <c r="AI189" s="10">
        <f t="shared" si="63"/>
        <v>0</v>
      </c>
      <c r="AJ189" s="10">
        <f t="shared" si="64"/>
        <v>0</v>
      </c>
      <c r="AK189" s="10">
        <f t="shared" si="65"/>
        <v>0</v>
      </c>
      <c r="AL189" s="10">
        <f t="shared" si="66"/>
        <v>0</v>
      </c>
      <c r="AM189" s="10">
        <f t="shared" si="67"/>
        <v>0</v>
      </c>
      <c r="BC189" s="10">
        <f t="shared" si="68"/>
        <v>0</v>
      </c>
      <c r="BD189" s="10">
        <f t="shared" si="68"/>
        <v>0</v>
      </c>
      <c r="BE189" s="10">
        <f t="shared" si="73"/>
        <v>0</v>
      </c>
      <c r="BF189" s="10">
        <f t="shared" si="73"/>
        <v>0</v>
      </c>
      <c r="BG189" s="10">
        <f t="shared" si="73"/>
        <v>0</v>
      </c>
      <c r="BH189" s="10">
        <f t="shared" si="73"/>
        <v>0</v>
      </c>
      <c r="BI189" s="10">
        <f t="shared" si="73"/>
        <v>0</v>
      </c>
      <c r="BJ189" s="10">
        <f t="shared" si="73"/>
        <v>0</v>
      </c>
      <c r="BK189" s="10">
        <f t="shared" si="73"/>
        <v>0</v>
      </c>
      <c r="BL189" s="10">
        <f t="shared" si="73"/>
        <v>0</v>
      </c>
      <c r="BM189" s="10">
        <f t="shared" si="73"/>
        <v>0</v>
      </c>
      <c r="BN189" s="10">
        <f t="shared" si="73"/>
        <v>0</v>
      </c>
      <c r="BO189" s="10">
        <f t="shared" si="73"/>
        <v>0</v>
      </c>
      <c r="BP189" s="10">
        <f t="shared" si="73"/>
        <v>0</v>
      </c>
      <c r="BQ189" s="10">
        <f t="shared" si="73"/>
        <v>0</v>
      </c>
      <c r="BR189" s="10">
        <f t="shared" si="73"/>
        <v>0</v>
      </c>
      <c r="BS189" s="10">
        <f t="shared" si="69"/>
        <v>0</v>
      </c>
      <c r="BT189" s="10">
        <f t="shared" si="69"/>
        <v>0</v>
      </c>
      <c r="BU189" s="10">
        <f t="shared" si="69"/>
        <v>0</v>
      </c>
      <c r="BV189" s="10">
        <f t="shared" si="69"/>
        <v>0</v>
      </c>
      <c r="BW189" s="10">
        <f t="shared" si="70"/>
        <v>0</v>
      </c>
      <c r="BX189" s="10">
        <f t="shared" si="70"/>
        <v>0</v>
      </c>
      <c r="BY189" s="10">
        <f t="shared" si="70"/>
        <v>0</v>
      </c>
      <c r="BZ189" s="10">
        <f t="shared" si="70"/>
        <v>0</v>
      </c>
    </row>
    <row r="190" spans="1:78">
      <c r="A190">
        <f>Grades!A190</f>
        <v>0</v>
      </c>
      <c r="B190">
        <f>Grades!B190</f>
        <v>0</v>
      </c>
      <c r="C190">
        <f>Grades!C190</f>
        <v>0</v>
      </c>
      <c r="D190" s="9">
        <f t="shared" si="55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6"/>
        <v>0</v>
      </c>
      <c r="AC190" s="10">
        <f t="shared" si="57"/>
        <v>0</v>
      </c>
      <c r="AD190" s="10">
        <f t="shared" si="58"/>
        <v>0</v>
      </c>
      <c r="AE190" s="10">
        <f t="shared" si="59"/>
        <v>0</v>
      </c>
      <c r="AF190" s="10">
        <f t="shared" si="60"/>
        <v>0</v>
      </c>
      <c r="AG190" s="10">
        <f t="shared" si="61"/>
        <v>0</v>
      </c>
      <c r="AH190" s="10">
        <f t="shared" si="62"/>
        <v>0</v>
      </c>
      <c r="AI190" s="10">
        <f t="shared" si="63"/>
        <v>0</v>
      </c>
      <c r="AJ190" s="10">
        <f t="shared" si="64"/>
        <v>0</v>
      </c>
      <c r="AK190" s="10">
        <f t="shared" si="65"/>
        <v>0</v>
      </c>
      <c r="AL190" s="10">
        <f t="shared" si="66"/>
        <v>0</v>
      </c>
      <c r="AM190" s="10">
        <f t="shared" si="67"/>
        <v>0</v>
      </c>
      <c r="BC190" s="10">
        <f t="shared" si="68"/>
        <v>0</v>
      </c>
      <c r="BD190" s="10">
        <f t="shared" si="68"/>
        <v>0</v>
      </c>
      <c r="BE190" s="10">
        <f t="shared" si="73"/>
        <v>0</v>
      </c>
      <c r="BF190" s="10">
        <f t="shared" si="73"/>
        <v>0</v>
      </c>
      <c r="BG190" s="10">
        <f t="shared" si="73"/>
        <v>0</v>
      </c>
      <c r="BH190" s="10">
        <f t="shared" si="73"/>
        <v>0</v>
      </c>
      <c r="BI190" s="10">
        <f t="shared" si="73"/>
        <v>0</v>
      </c>
      <c r="BJ190" s="10">
        <f t="shared" si="73"/>
        <v>0</v>
      </c>
      <c r="BK190" s="10">
        <f t="shared" si="73"/>
        <v>0</v>
      </c>
      <c r="BL190" s="10">
        <f t="shared" si="73"/>
        <v>0</v>
      </c>
      <c r="BM190" s="10">
        <f t="shared" si="73"/>
        <v>0</v>
      </c>
      <c r="BN190" s="10">
        <f t="shared" si="73"/>
        <v>0</v>
      </c>
      <c r="BO190" s="10">
        <f t="shared" si="73"/>
        <v>0</v>
      </c>
      <c r="BP190" s="10">
        <f t="shared" si="73"/>
        <v>0</v>
      </c>
      <c r="BQ190" s="10">
        <f t="shared" si="73"/>
        <v>0</v>
      </c>
      <c r="BR190" s="10">
        <f t="shared" si="73"/>
        <v>0</v>
      </c>
      <c r="BS190" s="10">
        <f t="shared" si="69"/>
        <v>0</v>
      </c>
      <c r="BT190" s="10">
        <f t="shared" si="69"/>
        <v>0</v>
      </c>
      <c r="BU190" s="10">
        <f t="shared" si="69"/>
        <v>0</v>
      </c>
      <c r="BV190" s="10">
        <f t="shared" si="69"/>
        <v>0</v>
      </c>
      <c r="BW190" s="10">
        <f t="shared" si="70"/>
        <v>0</v>
      </c>
      <c r="BX190" s="10">
        <f t="shared" si="70"/>
        <v>0</v>
      </c>
      <c r="BY190" s="10">
        <f t="shared" si="70"/>
        <v>0</v>
      </c>
      <c r="BZ190" s="10">
        <f t="shared" si="70"/>
        <v>0</v>
      </c>
    </row>
    <row r="191" spans="1:78">
      <c r="A191">
        <f>Grades!A191</f>
        <v>0</v>
      </c>
      <c r="B191">
        <f>Grades!B191</f>
        <v>0</v>
      </c>
      <c r="C191">
        <f>Grades!C191</f>
        <v>0</v>
      </c>
      <c r="D191" s="9">
        <f t="shared" si="55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6"/>
        <v>0</v>
      </c>
      <c r="AC191" s="10">
        <f t="shared" si="57"/>
        <v>0</v>
      </c>
      <c r="AD191" s="10">
        <f t="shared" si="58"/>
        <v>0</v>
      </c>
      <c r="AE191" s="10">
        <f t="shared" si="59"/>
        <v>0</v>
      </c>
      <c r="AF191" s="10">
        <f t="shared" si="60"/>
        <v>0</v>
      </c>
      <c r="AG191" s="10">
        <f t="shared" si="61"/>
        <v>0</v>
      </c>
      <c r="AH191" s="10">
        <f t="shared" si="62"/>
        <v>0</v>
      </c>
      <c r="AI191" s="10">
        <f t="shared" si="63"/>
        <v>0</v>
      </c>
      <c r="AJ191" s="10">
        <f t="shared" si="64"/>
        <v>0</v>
      </c>
      <c r="AK191" s="10">
        <f t="shared" si="65"/>
        <v>0</v>
      </c>
      <c r="AL191" s="10">
        <f t="shared" si="66"/>
        <v>0</v>
      </c>
      <c r="AM191" s="10">
        <f t="shared" si="67"/>
        <v>0</v>
      </c>
      <c r="BC191" s="10">
        <f t="shared" si="68"/>
        <v>0</v>
      </c>
      <c r="BD191" s="10">
        <f t="shared" si="68"/>
        <v>0</v>
      </c>
      <c r="BE191" s="10">
        <f t="shared" si="73"/>
        <v>0</v>
      </c>
      <c r="BF191" s="10">
        <f t="shared" si="73"/>
        <v>0</v>
      </c>
      <c r="BG191" s="10">
        <f t="shared" si="73"/>
        <v>0</v>
      </c>
      <c r="BH191" s="10">
        <f t="shared" si="73"/>
        <v>0</v>
      </c>
      <c r="BI191" s="10">
        <f t="shared" si="73"/>
        <v>0</v>
      </c>
      <c r="BJ191" s="10">
        <f t="shared" si="73"/>
        <v>0</v>
      </c>
      <c r="BK191" s="10">
        <f t="shared" si="73"/>
        <v>0</v>
      </c>
      <c r="BL191" s="10">
        <f t="shared" si="73"/>
        <v>0</v>
      </c>
      <c r="BM191" s="10">
        <f t="shared" si="73"/>
        <v>0</v>
      </c>
      <c r="BN191" s="10">
        <f t="shared" si="73"/>
        <v>0</v>
      </c>
      <c r="BO191" s="10">
        <f t="shared" si="73"/>
        <v>0</v>
      </c>
      <c r="BP191" s="10">
        <f t="shared" si="73"/>
        <v>0</v>
      </c>
      <c r="BQ191" s="10">
        <f t="shared" si="73"/>
        <v>0</v>
      </c>
      <c r="BR191" s="10">
        <f t="shared" si="73"/>
        <v>0</v>
      </c>
      <c r="BS191" s="10">
        <f t="shared" si="69"/>
        <v>0</v>
      </c>
      <c r="BT191" s="10">
        <f t="shared" si="69"/>
        <v>0</v>
      </c>
      <c r="BU191" s="10">
        <f t="shared" si="69"/>
        <v>0</v>
      </c>
      <c r="BV191" s="10">
        <f t="shared" si="69"/>
        <v>0</v>
      </c>
      <c r="BW191" s="10">
        <f t="shared" si="70"/>
        <v>0</v>
      </c>
      <c r="BX191" s="10">
        <f t="shared" si="70"/>
        <v>0</v>
      </c>
      <c r="BY191" s="10">
        <f t="shared" si="70"/>
        <v>0</v>
      </c>
      <c r="BZ191" s="10">
        <f t="shared" si="70"/>
        <v>0</v>
      </c>
    </row>
    <row r="192" spans="1:78">
      <c r="A192">
        <f>Grades!A192</f>
        <v>0</v>
      </c>
      <c r="B192">
        <f>Grades!B192</f>
        <v>0</v>
      </c>
      <c r="C192">
        <f>Grades!C192</f>
        <v>0</v>
      </c>
      <c r="D192" s="9">
        <f t="shared" si="55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6"/>
        <v>0</v>
      </c>
      <c r="AC192" s="10">
        <f t="shared" si="57"/>
        <v>0</v>
      </c>
      <c r="AD192" s="10">
        <f t="shared" si="58"/>
        <v>0</v>
      </c>
      <c r="AE192" s="10">
        <f t="shared" si="59"/>
        <v>0</v>
      </c>
      <c r="AF192" s="10">
        <f t="shared" si="60"/>
        <v>0</v>
      </c>
      <c r="AG192" s="10">
        <f t="shared" si="61"/>
        <v>0</v>
      </c>
      <c r="AH192" s="10">
        <f t="shared" si="62"/>
        <v>0</v>
      </c>
      <c r="AI192" s="10">
        <f t="shared" si="63"/>
        <v>0</v>
      </c>
      <c r="AJ192" s="10">
        <f t="shared" si="64"/>
        <v>0</v>
      </c>
      <c r="AK192" s="10">
        <f t="shared" si="65"/>
        <v>0</v>
      </c>
      <c r="AL192" s="10">
        <f t="shared" si="66"/>
        <v>0</v>
      </c>
      <c r="AM192" s="10">
        <f t="shared" si="67"/>
        <v>0</v>
      </c>
      <c r="BC192" s="10">
        <f t="shared" si="68"/>
        <v>0</v>
      </c>
      <c r="BD192" s="10">
        <f t="shared" si="68"/>
        <v>0</v>
      </c>
      <c r="BE192" s="10">
        <f t="shared" si="73"/>
        <v>0</v>
      </c>
      <c r="BF192" s="10">
        <f t="shared" si="73"/>
        <v>0</v>
      </c>
      <c r="BG192" s="10">
        <f t="shared" si="73"/>
        <v>0</v>
      </c>
      <c r="BH192" s="10">
        <f t="shared" si="73"/>
        <v>0</v>
      </c>
      <c r="BI192" s="10">
        <f t="shared" si="73"/>
        <v>0</v>
      </c>
      <c r="BJ192" s="10">
        <f t="shared" si="73"/>
        <v>0</v>
      </c>
      <c r="BK192" s="10">
        <f t="shared" si="73"/>
        <v>0</v>
      </c>
      <c r="BL192" s="10">
        <f t="shared" si="73"/>
        <v>0</v>
      </c>
      <c r="BM192" s="10">
        <f t="shared" si="73"/>
        <v>0</v>
      </c>
      <c r="BN192" s="10">
        <f t="shared" si="73"/>
        <v>0</v>
      </c>
      <c r="BO192" s="10">
        <f t="shared" si="73"/>
        <v>0</v>
      </c>
      <c r="BP192" s="10">
        <f t="shared" si="73"/>
        <v>0</v>
      </c>
      <c r="BQ192" s="10">
        <f t="shared" si="73"/>
        <v>0</v>
      </c>
      <c r="BR192" s="10">
        <f t="shared" si="73"/>
        <v>0</v>
      </c>
      <c r="BS192" s="10">
        <f t="shared" si="69"/>
        <v>0</v>
      </c>
      <c r="BT192" s="10">
        <f t="shared" si="69"/>
        <v>0</v>
      </c>
      <c r="BU192" s="10">
        <f t="shared" si="69"/>
        <v>0</v>
      </c>
      <c r="BV192" s="10">
        <f t="shared" si="69"/>
        <v>0</v>
      </c>
      <c r="BW192" s="10">
        <f t="shared" si="70"/>
        <v>0</v>
      </c>
      <c r="BX192" s="10">
        <f t="shared" si="70"/>
        <v>0</v>
      </c>
      <c r="BY192" s="10">
        <f t="shared" si="70"/>
        <v>0</v>
      </c>
      <c r="BZ192" s="10">
        <f t="shared" si="70"/>
        <v>0</v>
      </c>
    </row>
    <row r="193" spans="1:78">
      <c r="A193">
        <f>Grades!A193</f>
        <v>0</v>
      </c>
      <c r="B193">
        <f>Grades!B193</f>
        <v>0</v>
      </c>
      <c r="C193">
        <f>Grades!C193</f>
        <v>0</v>
      </c>
      <c r="D193" s="9">
        <f t="shared" si="55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6"/>
        <v>0</v>
      </c>
      <c r="AC193" s="10">
        <f t="shared" si="57"/>
        <v>0</v>
      </c>
      <c r="AD193" s="10">
        <f t="shared" si="58"/>
        <v>0</v>
      </c>
      <c r="AE193" s="10">
        <f t="shared" si="59"/>
        <v>0</v>
      </c>
      <c r="AF193" s="10">
        <f t="shared" si="60"/>
        <v>0</v>
      </c>
      <c r="AG193" s="10">
        <f t="shared" si="61"/>
        <v>0</v>
      </c>
      <c r="AH193" s="10">
        <f t="shared" si="62"/>
        <v>0</v>
      </c>
      <c r="AI193" s="10">
        <f t="shared" si="63"/>
        <v>0</v>
      </c>
      <c r="AJ193" s="10">
        <f t="shared" si="64"/>
        <v>0</v>
      </c>
      <c r="AK193" s="10">
        <f t="shared" si="65"/>
        <v>0</v>
      </c>
      <c r="AL193" s="10">
        <f t="shared" si="66"/>
        <v>0</v>
      </c>
      <c r="AM193" s="10">
        <f t="shared" si="67"/>
        <v>0</v>
      </c>
      <c r="BC193" s="10">
        <f t="shared" si="68"/>
        <v>0</v>
      </c>
      <c r="BD193" s="10">
        <f t="shared" si="68"/>
        <v>0</v>
      </c>
      <c r="BE193" s="10">
        <f t="shared" si="73"/>
        <v>0</v>
      </c>
      <c r="BF193" s="10">
        <f t="shared" si="73"/>
        <v>0</v>
      </c>
      <c r="BG193" s="10">
        <f t="shared" si="73"/>
        <v>0</v>
      </c>
      <c r="BH193" s="10">
        <f t="shared" si="73"/>
        <v>0</v>
      </c>
      <c r="BI193" s="10">
        <f t="shared" si="73"/>
        <v>0</v>
      </c>
      <c r="BJ193" s="10">
        <f t="shared" si="73"/>
        <v>0</v>
      </c>
      <c r="BK193" s="10">
        <f t="shared" si="73"/>
        <v>0</v>
      </c>
      <c r="BL193" s="10">
        <f t="shared" si="73"/>
        <v>0</v>
      </c>
      <c r="BM193" s="10">
        <f t="shared" si="73"/>
        <v>0</v>
      </c>
      <c r="BN193" s="10">
        <f t="shared" si="73"/>
        <v>0</v>
      </c>
      <c r="BO193" s="10">
        <f t="shared" si="73"/>
        <v>0</v>
      </c>
      <c r="BP193" s="10">
        <f t="shared" si="73"/>
        <v>0</v>
      </c>
      <c r="BQ193" s="10">
        <f t="shared" si="73"/>
        <v>0</v>
      </c>
      <c r="BR193" s="10">
        <f t="shared" si="73"/>
        <v>0</v>
      </c>
      <c r="BS193" s="10">
        <f t="shared" si="69"/>
        <v>0</v>
      </c>
      <c r="BT193" s="10">
        <f t="shared" si="69"/>
        <v>0</v>
      </c>
      <c r="BU193" s="10">
        <f t="shared" si="69"/>
        <v>0</v>
      </c>
      <c r="BV193" s="10">
        <f t="shared" si="69"/>
        <v>0</v>
      </c>
      <c r="BW193" s="10">
        <f t="shared" si="70"/>
        <v>0</v>
      </c>
      <c r="BX193" s="10">
        <f t="shared" si="70"/>
        <v>0</v>
      </c>
      <c r="BY193" s="10">
        <f t="shared" si="70"/>
        <v>0</v>
      </c>
      <c r="BZ193" s="10">
        <f t="shared" si="70"/>
        <v>0</v>
      </c>
    </row>
    <row r="194" spans="1:78">
      <c r="A194">
        <f>Grades!A194</f>
        <v>0</v>
      </c>
      <c r="B194">
        <f>Grades!B194</f>
        <v>0</v>
      </c>
      <c r="C194">
        <f>Grades!C194</f>
        <v>0</v>
      </c>
      <c r="D194" s="9">
        <f t="shared" si="55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6"/>
        <v>0</v>
      </c>
      <c r="AC194" s="10">
        <f t="shared" si="57"/>
        <v>0</v>
      </c>
      <c r="AD194" s="10">
        <f t="shared" si="58"/>
        <v>0</v>
      </c>
      <c r="AE194" s="10">
        <f t="shared" si="59"/>
        <v>0</v>
      </c>
      <c r="AF194" s="10">
        <f t="shared" si="60"/>
        <v>0</v>
      </c>
      <c r="AG194" s="10">
        <f t="shared" si="61"/>
        <v>0</v>
      </c>
      <c r="AH194" s="10">
        <f t="shared" si="62"/>
        <v>0</v>
      </c>
      <c r="AI194" s="10">
        <f t="shared" si="63"/>
        <v>0</v>
      </c>
      <c r="AJ194" s="10">
        <f t="shared" si="64"/>
        <v>0</v>
      </c>
      <c r="AK194" s="10">
        <f t="shared" si="65"/>
        <v>0</v>
      </c>
      <c r="AL194" s="10">
        <f t="shared" si="66"/>
        <v>0</v>
      </c>
      <c r="AM194" s="10">
        <f t="shared" si="67"/>
        <v>0</v>
      </c>
      <c r="BC194" s="10">
        <f t="shared" si="68"/>
        <v>0</v>
      </c>
      <c r="BD194" s="10">
        <f t="shared" si="68"/>
        <v>0</v>
      </c>
      <c r="BE194" s="10">
        <f t="shared" si="73"/>
        <v>0</v>
      </c>
      <c r="BF194" s="10">
        <f t="shared" si="73"/>
        <v>0</v>
      </c>
      <c r="BG194" s="10">
        <f t="shared" si="73"/>
        <v>0</v>
      </c>
      <c r="BH194" s="10">
        <f t="shared" si="73"/>
        <v>0</v>
      </c>
      <c r="BI194" s="10">
        <f t="shared" si="73"/>
        <v>0</v>
      </c>
      <c r="BJ194" s="10">
        <f t="shared" si="73"/>
        <v>0</v>
      </c>
      <c r="BK194" s="10">
        <f t="shared" si="73"/>
        <v>0</v>
      </c>
      <c r="BL194" s="10">
        <f t="shared" si="73"/>
        <v>0</v>
      </c>
      <c r="BM194" s="10">
        <f t="shared" si="73"/>
        <v>0</v>
      </c>
      <c r="BN194" s="10">
        <f t="shared" si="73"/>
        <v>0</v>
      </c>
      <c r="BO194" s="10">
        <f t="shared" si="73"/>
        <v>0</v>
      </c>
      <c r="BP194" s="10">
        <f t="shared" si="73"/>
        <v>0</v>
      </c>
      <c r="BQ194" s="10">
        <f t="shared" si="73"/>
        <v>0</v>
      </c>
      <c r="BR194" s="10">
        <f t="shared" si="73"/>
        <v>0</v>
      </c>
      <c r="BS194" s="10">
        <f t="shared" si="69"/>
        <v>0</v>
      </c>
      <c r="BT194" s="10">
        <f t="shared" si="69"/>
        <v>0</v>
      </c>
      <c r="BU194" s="10">
        <f t="shared" si="69"/>
        <v>0</v>
      </c>
      <c r="BV194" s="10">
        <f t="shared" si="69"/>
        <v>0</v>
      </c>
      <c r="BW194" s="10">
        <f t="shared" si="70"/>
        <v>0</v>
      </c>
      <c r="BX194" s="10">
        <f t="shared" si="70"/>
        <v>0</v>
      </c>
      <c r="BY194" s="10">
        <f t="shared" si="70"/>
        <v>0</v>
      </c>
      <c r="BZ194" s="10">
        <f t="shared" si="70"/>
        <v>0</v>
      </c>
    </row>
    <row r="195" spans="1:78">
      <c r="A195">
        <f>Grades!A195</f>
        <v>0</v>
      </c>
      <c r="B195">
        <f>Grades!B195</f>
        <v>0</v>
      </c>
      <c r="C195">
        <f>Grades!C195</f>
        <v>0</v>
      </c>
      <c r="D195" s="9">
        <f t="shared" si="55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6"/>
        <v>0</v>
      </c>
      <c r="AC195" s="10">
        <f t="shared" si="57"/>
        <v>0</v>
      </c>
      <c r="AD195" s="10">
        <f t="shared" si="58"/>
        <v>0</v>
      </c>
      <c r="AE195" s="10">
        <f t="shared" si="59"/>
        <v>0</v>
      </c>
      <c r="AF195" s="10">
        <f t="shared" si="60"/>
        <v>0</v>
      </c>
      <c r="AG195" s="10">
        <f t="shared" si="61"/>
        <v>0</v>
      </c>
      <c r="AH195" s="10">
        <f t="shared" si="62"/>
        <v>0</v>
      </c>
      <c r="AI195" s="10">
        <f t="shared" si="63"/>
        <v>0</v>
      </c>
      <c r="AJ195" s="10">
        <f t="shared" si="64"/>
        <v>0</v>
      </c>
      <c r="AK195" s="10">
        <f t="shared" si="65"/>
        <v>0</v>
      </c>
      <c r="AL195" s="10">
        <f t="shared" si="66"/>
        <v>0</v>
      </c>
      <c r="AM195" s="10">
        <f t="shared" si="67"/>
        <v>0</v>
      </c>
      <c r="BC195" s="10">
        <f t="shared" si="68"/>
        <v>0</v>
      </c>
      <c r="BD195" s="10">
        <f t="shared" si="68"/>
        <v>0</v>
      </c>
      <c r="BE195" s="10">
        <f t="shared" si="73"/>
        <v>0</v>
      </c>
      <c r="BF195" s="10">
        <f t="shared" si="73"/>
        <v>0</v>
      </c>
      <c r="BG195" s="10">
        <f t="shared" si="73"/>
        <v>0</v>
      </c>
      <c r="BH195" s="10">
        <f t="shared" si="73"/>
        <v>0</v>
      </c>
      <c r="BI195" s="10">
        <f t="shared" si="73"/>
        <v>0</v>
      </c>
      <c r="BJ195" s="10">
        <f t="shared" si="73"/>
        <v>0</v>
      </c>
      <c r="BK195" s="10">
        <f t="shared" si="73"/>
        <v>0</v>
      </c>
      <c r="BL195" s="10">
        <f t="shared" si="73"/>
        <v>0</v>
      </c>
      <c r="BM195" s="10">
        <f t="shared" si="73"/>
        <v>0</v>
      </c>
      <c r="BN195" s="10">
        <f t="shared" si="73"/>
        <v>0</v>
      </c>
      <c r="BO195" s="10">
        <f t="shared" si="73"/>
        <v>0</v>
      </c>
      <c r="BP195" s="10">
        <f t="shared" si="73"/>
        <v>0</v>
      </c>
      <c r="BQ195" s="10">
        <f t="shared" si="73"/>
        <v>0</v>
      </c>
      <c r="BR195" s="10">
        <f t="shared" si="73"/>
        <v>0</v>
      </c>
      <c r="BS195" s="10">
        <f t="shared" si="69"/>
        <v>0</v>
      </c>
      <c r="BT195" s="10">
        <f t="shared" si="69"/>
        <v>0</v>
      </c>
      <c r="BU195" s="10">
        <f t="shared" si="69"/>
        <v>0</v>
      </c>
      <c r="BV195" s="10">
        <f t="shared" si="69"/>
        <v>0</v>
      </c>
      <c r="BW195" s="10">
        <f t="shared" si="70"/>
        <v>0</v>
      </c>
      <c r="BX195" s="10">
        <f t="shared" si="70"/>
        <v>0</v>
      </c>
      <c r="BY195" s="10">
        <f t="shared" si="70"/>
        <v>0</v>
      </c>
      <c r="BZ195" s="10">
        <f t="shared" si="70"/>
        <v>0</v>
      </c>
    </row>
    <row r="196" spans="1:78">
      <c r="A196">
        <f>Grades!A196</f>
        <v>0</v>
      </c>
      <c r="B196">
        <f>Grades!B196</f>
        <v>0</v>
      </c>
      <c r="C196">
        <f>Grades!C196</f>
        <v>0</v>
      </c>
      <c r="D196" s="9">
        <f t="shared" si="55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6"/>
        <v>0</v>
      </c>
      <c r="AC196" s="10">
        <f t="shared" si="57"/>
        <v>0</v>
      </c>
      <c r="AD196" s="10">
        <f t="shared" si="58"/>
        <v>0</v>
      </c>
      <c r="AE196" s="10">
        <f t="shared" si="59"/>
        <v>0</v>
      </c>
      <c r="AF196" s="10">
        <f t="shared" si="60"/>
        <v>0</v>
      </c>
      <c r="AG196" s="10">
        <f t="shared" si="61"/>
        <v>0</v>
      </c>
      <c r="AH196" s="10">
        <f t="shared" si="62"/>
        <v>0</v>
      </c>
      <c r="AI196" s="10">
        <f t="shared" si="63"/>
        <v>0</v>
      </c>
      <c r="AJ196" s="10">
        <f t="shared" si="64"/>
        <v>0</v>
      </c>
      <c r="AK196" s="10">
        <f t="shared" si="65"/>
        <v>0</v>
      </c>
      <c r="AL196" s="10">
        <f t="shared" si="66"/>
        <v>0</v>
      </c>
      <c r="AM196" s="10">
        <f t="shared" si="67"/>
        <v>0</v>
      </c>
      <c r="BC196" s="10">
        <f t="shared" si="68"/>
        <v>0</v>
      </c>
      <c r="BD196" s="10">
        <f t="shared" si="68"/>
        <v>0</v>
      </c>
      <c r="BE196" s="10">
        <f t="shared" si="73"/>
        <v>0</v>
      </c>
      <c r="BF196" s="10">
        <f t="shared" si="73"/>
        <v>0</v>
      </c>
      <c r="BG196" s="10">
        <f t="shared" si="73"/>
        <v>0</v>
      </c>
      <c r="BH196" s="10">
        <f t="shared" si="73"/>
        <v>0</v>
      </c>
      <c r="BI196" s="10">
        <f t="shared" si="73"/>
        <v>0</v>
      </c>
      <c r="BJ196" s="10">
        <f t="shared" si="73"/>
        <v>0</v>
      </c>
      <c r="BK196" s="10">
        <f t="shared" si="73"/>
        <v>0</v>
      </c>
      <c r="BL196" s="10">
        <f t="shared" si="73"/>
        <v>0</v>
      </c>
      <c r="BM196" s="10">
        <f t="shared" si="73"/>
        <v>0</v>
      </c>
      <c r="BN196" s="10">
        <f t="shared" si="73"/>
        <v>0</v>
      </c>
      <c r="BO196" s="10">
        <f t="shared" si="73"/>
        <v>0</v>
      </c>
      <c r="BP196" s="10">
        <f t="shared" si="73"/>
        <v>0</v>
      </c>
      <c r="BQ196" s="10">
        <f t="shared" si="73"/>
        <v>0</v>
      </c>
      <c r="BR196" s="10">
        <f t="shared" si="73"/>
        <v>0</v>
      </c>
      <c r="BS196" s="10">
        <f t="shared" si="69"/>
        <v>0</v>
      </c>
      <c r="BT196" s="10">
        <f t="shared" si="69"/>
        <v>0</v>
      </c>
      <c r="BU196" s="10">
        <f t="shared" si="69"/>
        <v>0</v>
      </c>
      <c r="BV196" s="10">
        <f t="shared" si="69"/>
        <v>0</v>
      </c>
      <c r="BW196" s="10">
        <f t="shared" si="70"/>
        <v>0</v>
      </c>
      <c r="BX196" s="10">
        <f t="shared" si="70"/>
        <v>0</v>
      </c>
      <c r="BY196" s="10">
        <f t="shared" si="70"/>
        <v>0</v>
      </c>
      <c r="BZ196" s="10">
        <f t="shared" si="70"/>
        <v>0</v>
      </c>
    </row>
    <row r="197" spans="1:78">
      <c r="A197">
        <f>Grades!A197</f>
        <v>0</v>
      </c>
      <c r="B197">
        <f>Grades!B197</f>
        <v>0</v>
      </c>
      <c r="C197">
        <f>Grades!C197</f>
        <v>0</v>
      </c>
      <c r="D197" s="9">
        <f t="shared" si="55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6"/>
        <v>0</v>
      </c>
      <c r="AC197" s="10">
        <f t="shared" si="57"/>
        <v>0</v>
      </c>
      <c r="AD197" s="10">
        <f t="shared" si="58"/>
        <v>0</v>
      </c>
      <c r="AE197" s="10">
        <f t="shared" si="59"/>
        <v>0</v>
      </c>
      <c r="AF197" s="10">
        <f t="shared" si="60"/>
        <v>0</v>
      </c>
      <c r="AG197" s="10">
        <f t="shared" si="61"/>
        <v>0</v>
      </c>
      <c r="AH197" s="10">
        <f t="shared" si="62"/>
        <v>0</v>
      </c>
      <c r="AI197" s="10">
        <f t="shared" si="63"/>
        <v>0</v>
      </c>
      <c r="AJ197" s="10">
        <f t="shared" si="64"/>
        <v>0</v>
      </c>
      <c r="AK197" s="10">
        <f t="shared" si="65"/>
        <v>0</v>
      </c>
      <c r="AL197" s="10">
        <f t="shared" si="66"/>
        <v>0</v>
      </c>
      <c r="AM197" s="10">
        <f t="shared" si="67"/>
        <v>0</v>
      </c>
      <c r="BC197" s="10">
        <f t="shared" si="68"/>
        <v>0</v>
      </c>
      <c r="BD197" s="10">
        <f t="shared" si="68"/>
        <v>0</v>
      </c>
      <c r="BE197" s="10">
        <f t="shared" ref="BE197:BR203" si="74">IF(BE$7&gt;0,SUMIF($E$8:$Z$8,BE$6,$E197:$Z197)/BE$7,0)</f>
        <v>0</v>
      </c>
      <c r="BF197" s="10">
        <f t="shared" si="74"/>
        <v>0</v>
      </c>
      <c r="BG197" s="10">
        <f t="shared" si="74"/>
        <v>0</v>
      </c>
      <c r="BH197" s="10">
        <f t="shared" si="74"/>
        <v>0</v>
      </c>
      <c r="BI197" s="10">
        <f t="shared" si="74"/>
        <v>0</v>
      </c>
      <c r="BJ197" s="10">
        <f t="shared" si="74"/>
        <v>0</v>
      </c>
      <c r="BK197" s="10">
        <f t="shared" si="74"/>
        <v>0</v>
      </c>
      <c r="BL197" s="10">
        <f t="shared" si="74"/>
        <v>0</v>
      </c>
      <c r="BM197" s="10">
        <f t="shared" si="74"/>
        <v>0</v>
      </c>
      <c r="BN197" s="10">
        <f t="shared" si="74"/>
        <v>0</v>
      </c>
      <c r="BO197" s="10">
        <f t="shared" si="74"/>
        <v>0</v>
      </c>
      <c r="BP197" s="10">
        <f t="shared" si="74"/>
        <v>0</v>
      </c>
      <c r="BQ197" s="10">
        <f t="shared" si="74"/>
        <v>0</v>
      </c>
      <c r="BR197" s="10">
        <f t="shared" si="74"/>
        <v>0</v>
      </c>
      <c r="BS197" s="10">
        <f t="shared" si="69"/>
        <v>0</v>
      </c>
      <c r="BT197" s="10">
        <f t="shared" si="69"/>
        <v>0</v>
      </c>
      <c r="BU197" s="10">
        <f t="shared" si="69"/>
        <v>0</v>
      </c>
      <c r="BV197" s="10">
        <f t="shared" si="69"/>
        <v>0</v>
      </c>
      <c r="BW197" s="10">
        <f t="shared" si="70"/>
        <v>0</v>
      </c>
      <c r="BX197" s="10">
        <f t="shared" si="70"/>
        <v>0</v>
      </c>
      <c r="BY197" s="10">
        <f t="shared" si="70"/>
        <v>0</v>
      </c>
      <c r="BZ197" s="10">
        <f t="shared" si="70"/>
        <v>0</v>
      </c>
    </row>
    <row r="198" spans="1:78">
      <c r="A198">
        <f>Grades!A198</f>
        <v>0</v>
      </c>
      <c r="B198">
        <f>Grades!B198</f>
        <v>0</v>
      </c>
      <c r="C198">
        <f>Grades!C198</f>
        <v>0</v>
      </c>
      <c r="D198" s="9">
        <f t="shared" si="55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6"/>
        <v>0</v>
      </c>
      <c r="AC198" s="10">
        <f t="shared" si="57"/>
        <v>0</v>
      </c>
      <c r="AD198" s="10">
        <f t="shared" si="58"/>
        <v>0</v>
      </c>
      <c r="AE198" s="10">
        <f t="shared" si="59"/>
        <v>0</v>
      </c>
      <c r="AF198" s="10">
        <f t="shared" si="60"/>
        <v>0</v>
      </c>
      <c r="AG198" s="10">
        <f t="shared" si="61"/>
        <v>0</v>
      </c>
      <c r="AH198" s="10">
        <f t="shared" si="62"/>
        <v>0</v>
      </c>
      <c r="AI198" s="10">
        <f t="shared" si="63"/>
        <v>0</v>
      </c>
      <c r="AJ198" s="10">
        <f t="shared" si="64"/>
        <v>0</v>
      </c>
      <c r="AK198" s="10">
        <f t="shared" si="65"/>
        <v>0</v>
      </c>
      <c r="AL198" s="10">
        <f t="shared" si="66"/>
        <v>0</v>
      </c>
      <c r="AM198" s="10">
        <f t="shared" si="67"/>
        <v>0</v>
      </c>
      <c r="BC198" s="10">
        <f t="shared" si="68"/>
        <v>0</v>
      </c>
      <c r="BD198" s="10">
        <f t="shared" si="68"/>
        <v>0</v>
      </c>
      <c r="BE198" s="10">
        <f t="shared" si="74"/>
        <v>0</v>
      </c>
      <c r="BF198" s="10">
        <f t="shared" si="74"/>
        <v>0</v>
      </c>
      <c r="BG198" s="10">
        <f t="shared" si="74"/>
        <v>0</v>
      </c>
      <c r="BH198" s="10">
        <f t="shared" si="74"/>
        <v>0</v>
      </c>
      <c r="BI198" s="10">
        <f t="shared" si="74"/>
        <v>0</v>
      </c>
      <c r="BJ198" s="10">
        <f t="shared" si="74"/>
        <v>0</v>
      </c>
      <c r="BK198" s="10">
        <f t="shared" si="74"/>
        <v>0</v>
      </c>
      <c r="BL198" s="10">
        <f t="shared" si="74"/>
        <v>0</v>
      </c>
      <c r="BM198" s="10">
        <f t="shared" si="74"/>
        <v>0</v>
      </c>
      <c r="BN198" s="10">
        <f t="shared" si="74"/>
        <v>0</v>
      </c>
      <c r="BO198" s="10">
        <f t="shared" si="74"/>
        <v>0</v>
      </c>
      <c r="BP198" s="10">
        <f t="shared" si="74"/>
        <v>0</v>
      </c>
      <c r="BQ198" s="10">
        <f t="shared" si="74"/>
        <v>0</v>
      </c>
      <c r="BR198" s="10">
        <f t="shared" si="74"/>
        <v>0</v>
      </c>
      <c r="BS198" s="10">
        <f t="shared" si="69"/>
        <v>0</v>
      </c>
      <c r="BT198" s="10">
        <f t="shared" si="69"/>
        <v>0</v>
      </c>
      <c r="BU198" s="10">
        <f t="shared" si="69"/>
        <v>0</v>
      </c>
      <c r="BV198" s="10">
        <f t="shared" si="69"/>
        <v>0</v>
      </c>
      <c r="BW198" s="10">
        <f t="shared" si="70"/>
        <v>0</v>
      </c>
      <c r="BX198" s="10">
        <f t="shared" si="70"/>
        <v>0</v>
      </c>
      <c r="BY198" s="10">
        <f t="shared" si="70"/>
        <v>0</v>
      </c>
      <c r="BZ198" s="10">
        <f t="shared" si="70"/>
        <v>0</v>
      </c>
    </row>
    <row r="199" spans="1:78">
      <c r="A199">
        <f>Grades!A199</f>
        <v>0</v>
      </c>
      <c r="B199">
        <f>Grades!B199</f>
        <v>0</v>
      </c>
      <c r="C199">
        <f>Grades!C199</f>
        <v>0</v>
      </c>
      <c r="D199" s="9">
        <f t="shared" si="55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6"/>
        <v>0</v>
      </c>
      <c r="AC199" s="10">
        <f t="shared" si="57"/>
        <v>0</v>
      </c>
      <c r="AD199" s="10">
        <f t="shared" si="58"/>
        <v>0</v>
      </c>
      <c r="AE199" s="10">
        <f t="shared" si="59"/>
        <v>0</v>
      </c>
      <c r="AF199" s="10">
        <f t="shared" si="60"/>
        <v>0</v>
      </c>
      <c r="AG199" s="10">
        <f t="shared" si="61"/>
        <v>0</v>
      </c>
      <c r="AH199" s="10">
        <f t="shared" si="62"/>
        <v>0</v>
      </c>
      <c r="AI199" s="10">
        <f t="shared" si="63"/>
        <v>0</v>
      </c>
      <c r="AJ199" s="10">
        <f t="shared" si="64"/>
        <v>0</v>
      </c>
      <c r="AK199" s="10">
        <f t="shared" si="65"/>
        <v>0</v>
      </c>
      <c r="AL199" s="10">
        <f t="shared" si="66"/>
        <v>0</v>
      </c>
      <c r="AM199" s="10">
        <f t="shared" si="67"/>
        <v>0</v>
      </c>
      <c r="BC199" s="10">
        <f t="shared" si="68"/>
        <v>0</v>
      </c>
      <c r="BD199" s="10">
        <f t="shared" si="68"/>
        <v>0</v>
      </c>
      <c r="BE199" s="10">
        <f t="shared" si="74"/>
        <v>0</v>
      </c>
      <c r="BF199" s="10">
        <f t="shared" si="74"/>
        <v>0</v>
      </c>
      <c r="BG199" s="10">
        <f t="shared" si="74"/>
        <v>0</v>
      </c>
      <c r="BH199" s="10">
        <f t="shared" si="74"/>
        <v>0</v>
      </c>
      <c r="BI199" s="10">
        <f t="shared" si="74"/>
        <v>0</v>
      </c>
      <c r="BJ199" s="10">
        <f t="shared" si="74"/>
        <v>0</v>
      </c>
      <c r="BK199" s="10">
        <f t="shared" si="74"/>
        <v>0</v>
      </c>
      <c r="BL199" s="10">
        <f t="shared" si="74"/>
        <v>0</v>
      </c>
      <c r="BM199" s="10">
        <f t="shared" si="74"/>
        <v>0</v>
      </c>
      <c r="BN199" s="10">
        <f t="shared" si="74"/>
        <v>0</v>
      </c>
      <c r="BO199" s="10">
        <f t="shared" si="74"/>
        <v>0</v>
      </c>
      <c r="BP199" s="10">
        <f t="shared" si="74"/>
        <v>0</v>
      </c>
      <c r="BQ199" s="10">
        <f t="shared" si="74"/>
        <v>0</v>
      </c>
      <c r="BR199" s="10">
        <f t="shared" si="74"/>
        <v>0</v>
      </c>
      <c r="BS199" s="10">
        <f t="shared" si="69"/>
        <v>0</v>
      </c>
      <c r="BT199" s="10">
        <f t="shared" si="69"/>
        <v>0</v>
      </c>
      <c r="BU199" s="10">
        <f t="shared" si="69"/>
        <v>0</v>
      </c>
      <c r="BV199" s="10">
        <f t="shared" si="69"/>
        <v>0</v>
      </c>
      <c r="BW199" s="10">
        <f t="shared" si="70"/>
        <v>0</v>
      </c>
      <c r="BX199" s="10">
        <f t="shared" si="70"/>
        <v>0</v>
      </c>
      <c r="BY199" s="10">
        <f t="shared" si="70"/>
        <v>0</v>
      </c>
      <c r="BZ199" s="10">
        <f t="shared" si="70"/>
        <v>0</v>
      </c>
    </row>
    <row r="200" spans="1:78">
      <c r="A200">
        <f>Grades!A200</f>
        <v>0</v>
      </c>
      <c r="B200">
        <f>Grades!B200</f>
        <v>0</v>
      </c>
      <c r="C200">
        <f>Grades!C200</f>
        <v>0</v>
      </c>
      <c r="D200" s="9">
        <f t="shared" si="55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6"/>
        <v>0</v>
      </c>
      <c r="AC200" s="10">
        <f t="shared" si="57"/>
        <v>0</v>
      </c>
      <c r="AD200" s="10">
        <f t="shared" si="58"/>
        <v>0</v>
      </c>
      <c r="AE200" s="10">
        <f t="shared" si="59"/>
        <v>0</v>
      </c>
      <c r="AF200" s="10">
        <f t="shared" si="60"/>
        <v>0</v>
      </c>
      <c r="AG200" s="10">
        <f t="shared" si="61"/>
        <v>0</v>
      </c>
      <c r="AH200" s="10">
        <f t="shared" si="62"/>
        <v>0</v>
      </c>
      <c r="AI200" s="10">
        <f t="shared" si="63"/>
        <v>0</v>
      </c>
      <c r="AJ200" s="10">
        <f t="shared" si="64"/>
        <v>0</v>
      </c>
      <c r="AK200" s="10">
        <f t="shared" si="65"/>
        <v>0</v>
      </c>
      <c r="AL200" s="10">
        <f t="shared" si="66"/>
        <v>0</v>
      </c>
      <c r="AM200" s="10">
        <f t="shared" si="67"/>
        <v>0</v>
      </c>
      <c r="BC200" s="10">
        <f t="shared" si="68"/>
        <v>0</v>
      </c>
      <c r="BD200" s="10">
        <f t="shared" si="68"/>
        <v>0</v>
      </c>
      <c r="BE200" s="10">
        <f t="shared" si="74"/>
        <v>0</v>
      </c>
      <c r="BF200" s="10">
        <f t="shared" si="74"/>
        <v>0</v>
      </c>
      <c r="BG200" s="10">
        <f t="shared" si="74"/>
        <v>0</v>
      </c>
      <c r="BH200" s="10">
        <f t="shared" si="74"/>
        <v>0</v>
      </c>
      <c r="BI200" s="10">
        <f t="shared" si="74"/>
        <v>0</v>
      </c>
      <c r="BJ200" s="10">
        <f t="shared" si="74"/>
        <v>0</v>
      </c>
      <c r="BK200" s="10">
        <f t="shared" si="74"/>
        <v>0</v>
      </c>
      <c r="BL200" s="10">
        <f t="shared" si="74"/>
        <v>0</v>
      </c>
      <c r="BM200" s="10">
        <f t="shared" si="74"/>
        <v>0</v>
      </c>
      <c r="BN200" s="10">
        <f t="shared" si="74"/>
        <v>0</v>
      </c>
      <c r="BO200" s="10">
        <f t="shared" si="74"/>
        <v>0</v>
      </c>
      <c r="BP200" s="10">
        <f t="shared" si="74"/>
        <v>0</v>
      </c>
      <c r="BQ200" s="10">
        <f t="shared" si="74"/>
        <v>0</v>
      </c>
      <c r="BR200" s="10">
        <f t="shared" si="74"/>
        <v>0</v>
      </c>
      <c r="BS200" s="10">
        <f t="shared" si="69"/>
        <v>0</v>
      </c>
      <c r="BT200" s="10">
        <f t="shared" si="69"/>
        <v>0</v>
      </c>
      <c r="BU200" s="10">
        <f t="shared" si="69"/>
        <v>0</v>
      </c>
      <c r="BV200" s="10">
        <f t="shared" si="69"/>
        <v>0</v>
      </c>
      <c r="BW200" s="10">
        <f t="shared" si="70"/>
        <v>0</v>
      </c>
      <c r="BX200" s="10">
        <f t="shared" si="70"/>
        <v>0</v>
      </c>
      <c r="BY200" s="10">
        <f t="shared" si="70"/>
        <v>0</v>
      </c>
      <c r="BZ200" s="10">
        <f t="shared" si="70"/>
        <v>0</v>
      </c>
    </row>
    <row r="201" spans="1:78">
      <c r="A201">
        <f>Grades!A201</f>
        <v>0</v>
      </c>
      <c r="B201">
        <f>Grades!B201</f>
        <v>0</v>
      </c>
      <c r="C201">
        <f>Grades!C201</f>
        <v>0</v>
      </c>
      <c r="D201" s="9">
        <f t="shared" si="55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6"/>
        <v>0</v>
      </c>
      <c r="AC201" s="10">
        <f t="shared" si="57"/>
        <v>0</v>
      </c>
      <c r="AD201" s="10">
        <f t="shared" si="58"/>
        <v>0</v>
      </c>
      <c r="AE201" s="10">
        <f t="shared" si="59"/>
        <v>0</v>
      </c>
      <c r="AF201" s="10">
        <f t="shared" si="60"/>
        <v>0</v>
      </c>
      <c r="AG201" s="10">
        <f t="shared" si="61"/>
        <v>0</v>
      </c>
      <c r="AH201" s="10">
        <f t="shared" si="62"/>
        <v>0</v>
      </c>
      <c r="AI201" s="10">
        <f t="shared" si="63"/>
        <v>0</v>
      </c>
      <c r="AJ201" s="10">
        <f t="shared" si="64"/>
        <v>0</v>
      </c>
      <c r="AK201" s="10">
        <f t="shared" si="65"/>
        <v>0</v>
      </c>
      <c r="AL201" s="10">
        <f t="shared" si="66"/>
        <v>0</v>
      </c>
      <c r="AM201" s="10">
        <f t="shared" si="67"/>
        <v>0</v>
      </c>
      <c r="BC201" s="10">
        <f t="shared" si="68"/>
        <v>0</v>
      </c>
      <c r="BD201" s="10">
        <f t="shared" si="68"/>
        <v>0</v>
      </c>
      <c r="BE201" s="10">
        <f t="shared" si="74"/>
        <v>0</v>
      </c>
      <c r="BF201" s="10">
        <f t="shared" si="74"/>
        <v>0</v>
      </c>
      <c r="BG201" s="10">
        <f t="shared" si="74"/>
        <v>0</v>
      </c>
      <c r="BH201" s="10">
        <f t="shared" si="74"/>
        <v>0</v>
      </c>
      <c r="BI201" s="10">
        <f t="shared" si="74"/>
        <v>0</v>
      </c>
      <c r="BJ201" s="10">
        <f t="shared" si="74"/>
        <v>0</v>
      </c>
      <c r="BK201" s="10">
        <f t="shared" si="74"/>
        <v>0</v>
      </c>
      <c r="BL201" s="10">
        <f t="shared" si="74"/>
        <v>0</v>
      </c>
      <c r="BM201" s="10">
        <f t="shared" si="74"/>
        <v>0</v>
      </c>
      <c r="BN201" s="10">
        <f t="shared" si="74"/>
        <v>0</v>
      </c>
      <c r="BO201" s="10">
        <f t="shared" si="74"/>
        <v>0</v>
      </c>
      <c r="BP201" s="10">
        <f t="shared" si="74"/>
        <v>0</v>
      </c>
      <c r="BQ201" s="10">
        <f t="shared" si="74"/>
        <v>0</v>
      </c>
      <c r="BR201" s="10">
        <f t="shared" si="74"/>
        <v>0</v>
      </c>
      <c r="BS201" s="10">
        <f t="shared" si="69"/>
        <v>0</v>
      </c>
      <c r="BT201" s="10">
        <f t="shared" si="69"/>
        <v>0</v>
      </c>
      <c r="BU201" s="10">
        <f t="shared" si="69"/>
        <v>0</v>
      </c>
      <c r="BV201" s="10">
        <f t="shared" si="69"/>
        <v>0</v>
      </c>
      <c r="BW201" s="10">
        <f t="shared" si="70"/>
        <v>0</v>
      </c>
      <c r="BX201" s="10">
        <f t="shared" si="70"/>
        <v>0</v>
      </c>
      <c r="BY201" s="10">
        <f t="shared" si="70"/>
        <v>0</v>
      </c>
      <c r="BZ201" s="10">
        <f t="shared" si="70"/>
        <v>0</v>
      </c>
    </row>
    <row r="202" spans="1:78">
      <c r="A202">
        <f>Grades!A202</f>
        <v>0</v>
      </c>
      <c r="B202">
        <f>Grades!B202</f>
        <v>0</v>
      </c>
      <c r="C202">
        <f>Grades!C202</f>
        <v>0</v>
      </c>
      <c r="D202" s="9">
        <f t="shared" si="55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6"/>
        <v>0</v>
      </c>
      <c r="AC202" s="10">
        <f t="shared" si="57"/>
        <v>0</v>
      </c>
      <c r="AD202" s="10">
        <f t="shared" si="58"/>
        <v>0</v>
      </c>
      <c r="AE202" s="10">
        <f t="shared" si="59"/>
        <v>0</v>
      </c>
      <c r="AF202" s="10">
        <f t="shared" si="60"/>
        <v>0</v>
      </c>
      <c r="AG202" s="10">
        <f t="shared" si="61"/>
        <v>0</v>
      </c>
      <c r="AH202" s="10">
        <f t="shared" si="62"/>
        <v>0</v>
      </c>
      <c r="AI202" s="10">
        <f t="shared" si="63"/>
        <v>0</v>
      </c>
      <c r="AJ202" s="10">
        <f t="shared" si="64"/>
        <v>0</v>
      </c>
      <c r="AK202" s="10">
        <f t="shared" si="65"/>
        <v>0</v>
      </c>
      <c r="AL202" s="10">
        <f t="shared" si="66"/>
        <v>0</v>
      </c>
      <c r="AM202" s="10">
        <f t="shared" si="67"/>
        <v>0</v>
      </c>
      <c r="BC202" s="10">
        <f t="shared" si="68"/>
        <v>0</v>
      </c>
      <c r="BD202" s="10">
        <f t="shared" si="68"/>
        <v>0</v>
      </c>
      <c r="BE202" s="10">
        <f t="shared" si="74"/>
        <v>0</v>
      </c>
      <c r="BF202" s="10">
        <f t="shared" si="74"/>
        <v>0</v>
      </c>
      <c r="BG202" s="10">
        <f t="shared" si="74"/>
        <v>0</v>
      </c>
      <c r="BH202" s="10">
        <f t="shared" si="74"/>
        <v>0</v>
      </c>
      <c r="BI202" s="10">
        <f t="shared" si="74"/>
        <v>0</v>
      </c>
      <c r="BJ202" s="10">
        <f t="shared" si="74"/>
        <v>0</v>
      </c>
      <c r="BK202" s="10">
        <f t="shared" si="74"/>
        <v>0</v>
      </c>
      <c r="BL202" s="10">
        <f t="shared" si="74"/>
        <v>0</v>
      </c>
      <c r="BM202" s="10">
        <f t="shared" si="74"/>
        <v>0</v>
      </c>
      <c r="BN202" s="10">
        <f t="shared" si="74"/>
        <v>0</v>
      </c>
      <c r="BO202" s="10">
        <f t="shared" si="74"/>
        <v>0</v>
      </c>
      <c r="BP202" s="10">
        <f t="shared" si="74"/>
        <v>0</v>
      </c>
      <c r="BQ202" s="10">
        <f t="shared" si="74"/>
        <v>0</v>
      </c>
      <c r="BR202" s="10">
        <f t="shared" si="74"/>
        <v>0</v>
      </c>
      <c r="BS202" s="10">
        <f t="shared" si="69"/>
        <v>0</v>
      </c>
      <c r="BT202" s="10">
        <f t="shared" si="69"/>
        <v>0</v>
      </c>
      <c r="BU202" s="10">
        <f t="shared" si="69"/>
        <v>0</v>
      </c>
      <c r="BV202" s="10">
        <f t="shared" si="69"/>
        <v>0</v>
      </c>
      <c r="BW202" s="10">
        <f t="shared" si="70"/>
        <v>0</v>
      </c>
      <c r="BX202" s="10">
        <f t="shared" si="70"/>
        <v>0</v>
      </c>
      <c r="BY202" s="10">
        <f t="shared" si="70"/>
        <v>0</v>
      </c>
      <c r="BZ202" s="10">
        <f t="shared" si="70"/>
        <v>0</v>
      </c>
    </row>
    <row r="203" spans="1:78">
      <c r="A203">
        <f>Grades!A203</f>
        <v>0</v>
      </c>
      <c r="B203">
        <f>Grades!B203</f>
        <v>0</v>
      </c>
      <c r="C203">
        <f>Grades!C203</f>
        <v>0</v>
      </c>
      <c r="D203" s="9">
        <f t="shared" si="55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6"/>
        <v>0</v>
      </c>
      <c r="AC203" s="10">
        <f t="shared" si="57"/>
        <v>0</v>
      </c>
      <c r="AD203" s="10">
        <f t="shared" si="58"/>
        <v>0</v>
      </c>
      <c r="AE203" s="10">
        <f t="shared" si="59"/>
        <v>0</v>
      </c>
      <c r="AF203" s="10">
        <f t="shared" si="60"/>
        <v>0</v>
      </c>
      <c r="AG203" s="10">
        <f t="shared" si="61"/>
        <v>0</v>
      </c>
      <c r="AH203" s="10">
        <f t="shared" si="62"/>
        <v>0</v>
      </c>
      <c r="AI203" s="10">
        <f t="shared" si="63"/>
        <v>0</v>
      </c>
      <c r="AJ203" s="10">
        <f t="shared" si="64"/>
        <v>0</v>
      </c>
      <c r="AK203" s="10">
        <f t="shared" si="65"/>
        <v>0</v>
      </c>
      <c r="AL203" s="10">
        <f t="shared" si="66"/>
        <v>0</v>
      </c>
      <c r="AM203" s="10">
        <f t="shared" si="67"/>
        <v>0</v>
      </c>
      <c r="BC203" s="10">
        <f t="shared" si="68"/>
        <v>0</v>
      </c>
      <c r="BD203" s="10">
        <f t="shared" si="68"/>
        <v>0</v>
      </c>
      <c r="BE203" s="10">
        <f t="shared" si="74"/>
        <v>0</v>
      </c>
      <c r="BF203" s="10">
        <f t="shared" si="74"/>
        <v>0</v>
      </c>
      <c r="BG203" s="10">
        <f t="shared" si="74"/>
        <v>0</v>
      </c>
      <c r="BH203" s="10">
        <f t="shared" si="74"/>
        <v>0</v>
      </c>
      <c r="BI203" s="10">
        <f t="shared" si="74"/>
        <v>0</v>
      </c>
      <c r="BJ203" s="10">
        <f t="shared" si="74"/>
        <v>0</v>
      </c>
      <c r="BK203" s="10">
        <f t="shared" si="74"/>
        <v>0</v>
      </c>
      <c r="BL203" s="10">
        <f t="shared" si="74"/>
        <v>0</v>
      </c>
      <c r="BM203" s="10">
        <f t="shared" si="74"/>
        <v>0</v>
      </c>
      <c r="BN203" s="10">
        <f t="shared" si="74"/>
        <v>0</v>
      </c>
      <c r="BO203" s="10">
        <f t="shared" si="74"/>
        <v>0</v>
      </c>
      <c r="BP203" s="10">
        <f t="shared" si="74"/>
        <v>0</v>
      </c>
      <c r="BQ203" s="10">
        <f t="shared" si="74"/>
        <v>0</v>
      </c>
      <c r="BR203" s="10">
        <f t="shared" si="74"/>
        <v>0</v>
      </c>
      <c r="BS203" s="10">
        <f t="shared" si="69"/>
        <v>0</v>
      </c>
      <c r="BT203" s="10">
        <f t="shared" si="69"/>
        <v>0</v>
      </c>
      <c r="BU203" s="10">
        <f t="shared" si="69"/>
        <v>0</v>
      </c>
      <c r="BV203" s="10">
        <f t="shared" ref="BV203" si="75">IF(BV$7&gt;0,SUMIF($E$8:$Z$8,BV$6,$E203:$Z203)/BV$7,0)</f>
        <v>0</v>
      </c>
      <c r="BW203" s="10">
        <f t="shared" si="70"/>
        <v>0</v>
      </c>
      <c r="BX203" s="10">
        <f t="shared" si="70"/>
        <v>0</v>
      </c>
      <c r="BY203" s="10">
        <f t="shared" si="70"/>
        <v>0</v>
      </c>
      <c r="BZ203" s="10">
        <f t="shared" ref="BZ203" si="76">IF(BZ$7&gt;0,SUMIF($E$8:$Z$8,BZ$6,$E203:$Z203)/BZ$7,0)</f>
        <v>0</v>
      </c>
    </row>
    <row r="204" spans="1:78">
      <c r="A204">
        <f>Grades!A204</f>
        <v>0</v>
      </c>
      <c r="B204">
        <f>Grades!B204</f>
        <v>0</v>
      </c>
      <c r="C204">
        <f>Grades!C204</f>
        <v>0</v>
      </c>
      <c r="D204" s="9">
        <f t="shared" ref="D204:D211" si="77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8">IF(AB$7&gt;0,SUMIF($E$9:$Z$9,"3.1.1 ",$E204:$Z204)/AB$7,0)</f>
        <v>0</v>
      </c>
      <c r="AC204" s="10">
        <f t="shared" ref="AC204:AC211" si="79">IF(AC$7&gt;0,SUMIF($E$9:$Z$9,"3.1.2 ",$E204:$Z204)/AC$7,0)</f>
        <v>0</v>
      </c>
      <c r="AD204" s="10">
        <f t="shared" ref="AD204:AD211" si="80">IF(AD$7&gt;0,SUMIF($E$9:$Z$9,"3.1.3 ",$E204:$Z204)/AD$7,0)</f>
        <v>0</v>
      </c>
      <c r="AE204" s="10">
        <f t="shared" ref="AE204:AE211" si="81">IF(AE$7&gt;0,SUMIF($E$9:$Z$9,"3.1.4 ",$E204:$Z204)/AE$7,0)</f>
        <v>0</v>
      </c>
      <c r="AF204" s="10">
        <f t="shared" ref="AF204:AF211" si="82">IF(AF$7&gt;0,SUMIF($E$9:$Z$9,"3.1.5 ",$E204:$Z204)/AF$7,0)</f>
        <v>0</v>
      </c>
      <c r="AG204" s="10">
        <f t="shared" ref="AG204:AG211" si="83">IF(AG$7&gt;0,SUMIF($E$9:$Z$9,"3.1.6 ",$E204:$Z204)/AG$7,0)</f>
        <v>0</v>
      </c>
      <c r="AH204" s="10">
        <f t="shared" ref="AH204:AH211" si="84">IF(AH$7&gt;0,SUMIF($E$9:$Z$9,"3.1.7 ",$E204:$Z204)/AH$7,0)</f>
        <v>0</v>
      </c>
      <c r="AI204" s="10">
        <f t="shared" ref="AI204:AI211" si="85">IF(AI$7&gt;0,SUMIF($E$9:$Z$9,"3.1.8 ",$E204:$Z204)/AI$7,0)</f>
        <v>0</v>
      </c>
      <c r="AJ204" s="10">
        <f t="shared" ref="AJ204:AJ211" si="86">IF(AJ$7&gt;0,SUMIF($E$9:$Z$9,"3.1.9 ",$E204:$Z204)/AJ$7,0)</f>
        <v>0</v>
      </c>
      <c r="AK204" s="10">
        <f t="shared" ref="AK204:AK211" si="87">IF(AK$7&gt;0,SUMIF($E$9:$Z$9,"3.1.10",$E204:$Z204)/AK$7,0)</f>
        <v>0</v>
      </c>
      <c r="AL204" s="10">
        <f t="shared" ref="AL204:AL211" si="88">IF(AL$7&gt;0,SUMIF($E$9:$Z$9,"3.1.11",$E204:$Z204)/AL$7,0)</f>
        <v>0</v>
      </c>
      <c r="AM204" s="10">
        <f t="shared" ref="AM204:AM211" si="89">IF(AM$7&gt;0,SUMIF($E$9:$Z$9,"3.1.12",$E204:$Z204)/AM$7,0)</f>
        <v>0</v>
      </c>
      <c r="BC204" s="10">
        <f t="shared" ref="BC204:BZ211" si="90">IF(BC$7&gt;0,SUMIF($E$8:$Z$8,BC$6,$E204:$Z204)/BC$7,0)</f>
        <v>0</v>
      </c>
      <c r="BD204" s="10">
        <f t="shared" si="90"/>
        <v>0</v>
      </c>
      <c r="BE204" s="10">
        <f t="shared" si="90"/>
        <v>0</v>
      </c>
      <c r="BF204" s="10">
        <f t="shared" si="90"/>
        <v>0</v>
      </c>
      <c r="BG204" s="10">
        <f t="shared" si="90"/>
        <v>0</v>
      </c>
      <c r="BH204" s="10">
        <f t="shared" si="90"/>
        <v>0</v>
      </c>
      <c r="BI204" s="10">
        <f t="shared" si="90"/>
        <v>0</v>
      </c>
      <c r="BJ204" s="10">
        <f t="shared" si="90"/>
        <v>0</v>
      </c>
      <c r="BK204" s="10">
        <f t="shared" si="90"/>
        <v>0</v>
      </c>
      <c r="BL204" s="10">
        <f t="shared" si="90"/>
        <v>0</v>
      </c>
      <c r="BM204" s="10">
        <f t="shared" si="90"/>
        <v>0</v>
      </c>
      <c r="BN204" s="10">
        <f t="shared" si="90"/>
        <v>0</v>
      </c>
      <c r="BO204" s="10">
        <f t="shared" si="90"/>
        <v>0</v>
      </c>
      <c r="BP204" s="10">
        <f t="shared" si="90"/>
        <v>0</v>
      </c>
      <c r="BQ204" s="10">
        <f t="shared" si="90"/>
        <v>0</v>
      </c>
      <c r="BR204" s="10">
        <f t="shared" si="90"/>
        <v>0</v>
      </c>
      <c r="BS204" s="10">
        <f t="shared" si="90"/>
        <v>0</v>
      </c>
      <c r="BT204" s="10">
        <f t="shared" si="90"/>
        <v>0</v>
      </c>
      <c r="BU204" s="10">
        <f t="shared" si="90"/>
        <v>0</v>
      </c>
      <c r="BV204" s="10">
        <f t="shared" si="90"/>
        <v>0</v>
      </c>
      <c r="BW204" s="10">
        <f t="shared" si="90"/>
        <v>0</v>
      </c>
      <c r="BX204" s="10">
        <f t="shared" si="90"/>
        <v>0</v>
      </c>
      <c r="BY204" s="10">
        <f t="shared" si="90"/>
        <v>0</v>
      </c>
      <c r="BZ204" s="10">
        <f t="shared" si="90"/>
        <v>0</v>
      </c>
    </row>
    <row r="205" spans="1:78">
      <c r="A205">
        <f>Grades!A205</f>
        <v>0</v>
      </c>
      <c r="B205">
        <f>Grades!B205</f>
        <v>0</v>
      </c>
      <c r="C205">
        <f>Grades!C205</f>
        <v>0</v>
      </c>
      <c r="D205" s="9">
        <f t="shared" si="77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8"/>
        <v>0</v>
      </c>
      <c r="AC205" s="10">
        <f t="shared" si="79"/>
        <v>0</v>
      </c>
      <c r="AD205" s="10">
        <f t="shared" si="80"/>
        <v>0</v>
      </c>
      <c r="AE205" s="10">
        <f t="shared" si="81"/>
        <v>0</v>
      </c>
      <c r="AF205" s="10">
        <f t="shared" si="82"/>
        <v>0</v>
      </c>
      <c r="AG205" s="10">
        <f t="shared" si="83"/>
        <v>0</v>
      </c>
      <c r="AH205" s="10">
        <f t="shared" si="84"/>
        <v>0</v>
      </c>
      <c r="AI205" s="10">
        <f t="shared" si="85"/>
        <v>0</v>
      </c>
      <c r="AJ205" s="10">
        <f t="shared" si="86"/>
        <v>0</v>
      </c>
      <c r="AK205" s="10">
        <f t="shared" si="87"/>
        <v>0</v>
      </c>
      <c r="AL205" s="10">
        <f t="shared" si="88"/>
        <v>0</v>
      </c>
      <c r="AM205" s="10">
        <f t="shared" si="89"/>
        <v>0</v>
      </c>
      <c r="BC205" s="10">
        <f t="shared" si="90"/>
        <v>0</v>
      </c>
      <c r="BD205" s="10">
        <f t="shared" si="90"/>
        <v>0</v>
      </c>
      <c r="BE205" s="10">
        <f t="shared" si="90"/>
        <v>0</v>
      </c>
      <c r="BF205" s="10">
        <f t="shared" si="90"/>
        <v>0</v>
      </c>
      <c r="BG205" s="10">
        <f t="shared" si="90"/>
        <v>0</v>
      </c>
      <c r="BH205" s="10">
        <f t="shared" si="90"/>
        <v>0</v>
      </c>
      <c r="BI205" s="10">
        <f t="shared" si="90"/>
        <v>0</v>
      </c>
      <c r="BJ205" s="10">
        <f t="shared" si="90"/>
        <v>0</v>
      </c>
      <c r="BK205" s="10">
        <f t="shared" si="90"/>
        <v>0</v>
      </c>
      <c r="BL205" s="10">
        <f t="shared" si="90"/>
        <v>0</v>
      </c>
      <c r="BM205" s="10">
        <f t="shared" si="90"/>
        <v>0</v>
      </c>
      <c r="BN205" s="10">
        <f t="shared" si="90"/>
        <v>0</v>
      </c>
      <c r="BO205" s="10">
        <f t="shared" si="90"/>
        <v>0</v>
      </c>
      <c r="BP205" s="10">
        <f t="shared" si="90"/>
        <v>0</v>
      </c>
      <c r="BQ205" s="10">
        <f t="shared" si="90"/>
        <v>0</v>
      </c>
      <c r="BR205" s="10">
        <f t="shared" si="90"/>
        <v>0</v>
      </c>
      <c r="BS205" s="10">
        <f t="shared" si="90"/>
        <v>0</v>
      </c>
      <c r="BT205" s="10">
        <f t="shared" si="90"/>
        <v>0</v>
      </c>
      <c r="BU205" s="10">
        <f t="shared" si="90"/>
        <v>0</v>
      </c>
      <c r="BV205" s="10">
        <f t="shared" si="90"/>
        <v>0</v>
      </c>
      <c r="BW205" s="10">
        <f t="shared" si="90"/>
        <v>0</v>
      </c>
      <c r="BX205" s="10">
        <f t="shared" si="90"/>
        <v>0</v>
      </c>
      <c r="BY205" s="10">
        <f t="shared" si="90"/>
        <v>0</v>
      </c>
      <c r="BZ205" s="10">
        <f t="shared" si="90"/>
        <v>0</v>
      </c>
    </row>
    <row r="206" spans="1:78">
      <c r="A206">
        <f>Grades!A206</f>
        <v>0</v>
      </c>
      <c r="B206">
        <f>Grades!B206</f>
        <v>0</v>
      </c>
      <c r="C206">
        <f>Grades!C206</f>
        <v>0</v>
      </c>
      <c r="D206" s="9">
        <f t="shared" si="77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8"/>
        <v>0</v>
      </c>
      <c r="AC206" s="10">
        <f t="shared" si="79"/>
        <v>0</v>
      </c>
      <c r="AD206" s="10">
        <f t="shared" si="80"/>
        <v>0</v>
      </c>
      <c r="AE206" s="10">
        <f t="shared" si="81"/>
        <v>0</v>
      </c>
      <c r="AF206" s="10">
        <f t="shared" si="82"/>
        <v>0</v>
      </c>
      <c r="AG206" s="10">
        <f t="shared" si="83"/>
        <v>0</v>
      </c>
      <c r="AH206" s="10">
        <f t="shared" si="84"/>
        <v>0</v>
      </c>
      <c r="AI206" s="10">
        <f t="shared" si="85"/>
        <v>0</v>
      </c>
      <c r="AJ206" s="10">
        <f t="shared" si="86"/>
        <v>0</v>
      </c>
      <c r="AK206" s="10">
        <f t="shared" si="87"/>
        <v>0</v>
      </c>
      <c r="AL206" s="10">
        <f t="shared" si="88"/>
        <v>0</v>
      </c>
      <c r="AM206" s="10">
        <f t="shared" si="89"/>
        <v>0</v>
      </c>
      <c r="BC206" s="10">
        <f t="shared" si="90"/>
        <v>0</v>
      </c>
      <c r="BD206" s="10">
        <f t="shared" si="90"/>
        <v>0</v>
      </c>
      <c r="BE206" s="10">
        <f t="shared" si="90"/>
        <v>0</v>
      </c>
      <c r="BF206" s="10">
        <f t="shared" si="90"/>
        <v>0</v>
      </c>
      <c r="BG206" s="10">
        <f t="shared" si="90"/>
        <v>0</v>
      </c>
      <c r="BH206" s="10">
        <f t="shared" si="90"/>
        <v>0</v>
      </c>
      <c r="BI206" s="10">
        <f t="shared" si="90"/>
        <v>0</v>
      </c>
      <c r="BJ206" s="10">
        <f t="shared" si="90"/>
        <v>0</v>
      </c>
      <c r="BK206" s="10">
        <f t="shared" si="90"/>
        <v>0</v>
      </c>
      <c r="BL206" s="10">
        <f t="shared" si="90"/>
        <v>0</v>
      </c>
      <c r="BM206" s="10">
        <f t="shared" si="90"/>
        <v>0</v>
      </c>
      <c r="BN206" s="10">
        <f t="shared" si="90"/>
        <v>0</v>
      </c>
      <c r="BO206" s="10">
        <f t="shared" si="90"/>
        <v>0</v>
      </c>
      <c r="BP206" s="10">
        <f t="shared" si="90"/>
        <v>0</v>
      </c>
      <c r="BQ206" s="10">
        <f t="shared" si="90"/>
        <v>0</v>
      </c>
      <c r="BR206" s="10">
        <f t="shared" si="90"/>
        <v>0</v>
      </c>
      <c r="BS206" s="10">
        <f t="shared" si="90"/>
        <v>0</v>
      </c>
      <c r="BT206" s="10">
        <f t="shared" si="90"/>
        <v>0</v>
      </c>
      <c r="BU206" s="10">
        <f t="shared" si="90"/>
        <v>0</v>
      </c>
      <c r="BV206" s="10">
        <f t="shared" si="90"/>
        <v>0</v>
      </c>
      <c r="BW206" s="10">
        <f t="shared" si="90"/>
        <v>0</v>
      </c>
      <c r="BX206" s="10">
        <f t="shared" si="90"/>
        <v>0</v>
      </c>
      <c r="BY206" s="10">
        <f t="shared" si="90"/>
        <v>0</v>
      </c>
      <c r="BZ206" s="10">
        <f t="shared" si="90"/>
        <v>0</v>
      </c>
    </row>
    <row r="207" spans="1:78">
      <c r="A207">
        <f>Grades!A207</f>
        <v>0</v>
      </c>
      <c r="B207">
        <f>Grades!B207</f>
        <v>0</v>
      </c>
      <c r="C207">
        <f>Grades!C207</f>
        <v>0</v>
      </c>
      <c r="D207" s="9">
        <f t="shared" si="77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8"/>
        <v>0</v>
      </c>
      <c r="AC207" s="10">
        <f t="shared" si="79"/>
        <v>0</v>
      </c>
      <c r="AD207" s="10">
        <f t="shared" si="80"/>
        <v>0</v>
      </c>
      <c r="AE207" s="10">
        <f t="shared" si="81"/>
        <v>0</v>
      </c>
      <c r="AF207" s="10">
        <f t="shared" si="82"/>
        <v>0</v>
      </c>
      <c r="AG207" s="10">
        <f t="shared" si="83"/>
        <v>0</v>
      </c>
      <c r="AH207" s="10">
        <f t="shared" si="84"/>
        <v>0</v>
      </c>
      <c r="AI207" s="10">
        <f t="shared" si="85"/>
        <v>0</v>
      </c>
      <c r="AJ207" s="10">
        <f t="shared" si="86"/>
        <v>0</v>
      </c>
      <c r="AK207" s="10">
        <f t="shared" si="87"/>
        <v>0</v>
      </c>
      <c r="AL207" s="10">
        <f t="shared" si="88"/>
        <v>0</v>
      </c>
      <c r="AM207" s="10">
        <f t="shared" si="89"/>
        <v>0</v>
      </c>
      <c r="BC207" s="10">
        <f t="shared" si="90"/>
        <v>0</v>
      </c>
      <c r="BD207" s="10">
        <f t="shared" si="90"/>
        <v>0</v>
      </c>
      <c r="BE207" s="10">
        <f t="shared" si="90"/>
        <v>0</v>
      </c>
      <c r="BF207" s="10">
        <f t="shared" si="90"/>
        <v>0</v>
      </c>
      <c r="BG207" s="10">
        <f t="shared" si="90"/>
        <v>0</v>
      </c>
      <c r="BH207" s="10">
        <f t="shared" si="90"/>
        <v>0</v>
      </c>
      <c r="BI207" s="10">
        <f t="shared" si="90"/>
        <v>0</v>
      </c>
      <c r="BJ207" s="10">
        <f t="shared" si="90"/>
        <v>0</v>
      </c>
      <c r="BK207" s="10">
        <f t="shared" si="90"/>
        <v>0</v>
      </c>
      <c r="BL207" s="10">
        <f t="shared" si="90"/>
        <v>0</v>
      </c>
      <c r="BM207" s="10">
        <f t="shared" si="90"/>
        <v>0</v>
      </c>
      <c r="BN207" s="10">
        <f t="shared" si="90"/>
        <v>0</v>
      </c>
      <c r="BO207" s="10">
        <f t="shared" si="90"/>
        <v>0</v>
      </c>
      <c r="BP207" s="10">
        <f t="shared" si="90"/>
        <v>0</v>
      </c>
      <c r="BQ207" s="10">
        <f t="shared" si="90"/>
        <v>0</v>
      </c>
      <c r="BR207" s="10">
        <f t="shared" si="90"/>
        <v>0</v>
      </c>
      <c r="BS207" s="10">
        <f t="shared" si="90"/>
        <v>0</v>
      </c>
      <c r="BT207" s="10">
        <f t="shared" si="90"/>
        <v>0</v>
      </c>
      <c r="BU207" s="10">
        <f t="shared" si="90"/>
        <v>0</v>
      </c>
      <c r="BV207" s="10">
        <f t="shared" si="90"/>
        <v>0</v>
      </c>
      <c r="BW207" s="10">
        <f t="shared" si="90"/>
        <v>0</v>
      </c>
      <c r="BX207" s="10">
        <f t="shared" si="90"/>
        <v>0</v>
      </c>
      <c r="BY207" s="10">
        <f t="shared" si="90"/>
        <v>0</v>
      </c>
      <c r="BZ207" s="10">
        <f t="shared" si="90"/>
        <v>0</v>
      </c>
    </row>
    <row r="208" spans="1:78">
      <c r="A208">
        <f>Grades!A208</f>
        <v>0</v>
      </c>
      <c r="B208">
        <f>Grades!B208</f>
        <v>0</v>
      </c>
      <c r="C208">
        <f>Grades!C208</f>
        <v>0</v>
      </c>
      <c r="D208" s="9">
        <f t="shared" si="77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8"/>
        <v>0</v>
      </c>
      <c r="AC208" s="10">
        <f t="shared" si="79"/>
        <v>0</v>
      </c>
      <c r="AD208" s="10">
        <f t="shared" si="80"/>
        <v>0</v>
      </c>
      <c r="AE208" s="10">
        <f t="shared" si="81"/>
        <v>0</v>
      </c>
      <c r="AF208" s="10">
        <f t="shared" si="82"/>
        <v>0</v>
      </c>
      <c r="AG208" s="10">
        <f t="shared" si="83"/>
        <v>0</v>
      </c>
      <c r="AH208" s="10">
        <f t="shared" si="84"/>
        <v>0</v>
      </c>
      <c r="AI208" s="10">
        <f t="shared" si="85"/>
        <v>0</v>
      </c>
      <c r="AJ208" s="10">
        <f t="shared" si="86"/>
        <v>0</v>
      </c>
      <c r="AK208" s="10">
        <f t="shared" si="87"/>
        <v>0</v>
      </c>
      <c r="AL208" s="10">
        <f t="shared" si="88"/>
        <v>0</v>
      </c>
      <c r="AM208" s="10">
        <f t="shared" si="89"/>
        <v>0</v>
      </c>
      <c r="BC208" s="10">
        <f t="shared" si="90"/>
        <v>0</v>
      </c>
      <c r="BD208" s="10">
        <f t="shared" si="90"/>
        <v>0</v>
      </c>
      <c r="BE208" s="10">
        <f t="shared" si="90"/>
        <v>0</v>
      </c>
      <c r="BF208" s="10">
        <f t="shared" si="90"/>
        <v>0</v>
      </c>
      <c r="BG208" s="10">
        <f t="shared" si="90"/>
        <v>0</v>
      </c>
      <c r="BH208" s="10">
        <f t="shared" si="90"/>
        <v>0</v>
      </c>
      <c r="BI208" s="10">
        <f t="shared" si="90"/>
        <v>0</v>
      </c>
      <c r="BJ208" s="10">
        <f t="shared" si="90"/>
        <v>0</v>
      </c>
      <c r="BK208" s="10">
        <f t="shared" si="90"/>
        <v>0</v>
      </c>
      <c r="BL208" s="10">
        <f t="shared" si="90"/>
        <v>0</v>
      </c>
      <c r="BM208" s="10">
        <f t="shared" si="90"/>
        <v>0</v>
      </c>
      <c r="BN208" s="10">
        <f t="shared" si="90"/>
        <v>0</v>
      </c>
      <c r="BO208" s="10">
        <f t="shared" si="90"/>
        <v>0</v>
      </c>
      <c r="BP208" s="10">
        <f t="shared" si="90"/>
        <v>0</v>
      </c>
      <c r="BQ208" s="10">
        <f t="shared" si="90"/>
        <v>0</v>
      </c>
      <c r="BR208" s="10">
        <f t="shared" si="90"/>
        <v>0</v>
      </c>
      <c r="BS208" s="10">
        <f t="shared" si="90"/>
        <v>0</v>
      </c>
      <c r="BT208" s="10">
        <f t="shared" si="90"/>
        <v>0</v>
      </c>
      <c r="BU208" s="10">
        <f t="shared" si="90"/>
        <v>0</v>
      </c>
      <c r="BV208" s="10">
        <f t="shared" si="90"/>
        <v>0</v>
      </c>
      <c r="BW208" s="10">
        <f t="shared" si="90"/>
        <v>0</v>
      </c>
      <c r="BX208" s="10">
        <f t="shared" si="90"/>
        <v>0</v>
      </c>
      <c r="BY208" s="10">
        <f t="shared" si="90"/>
        <v>0</v>
      </c>
      <c r="BZ208" s="10">
        <f t="shared" si="90"/>
        <v>0</v>
      </c>
    </row>
    <row r="209" spans="1:78">
      <c r="A209">
        <f>Grades!A209</f>
        <v>0</v>
      </c>
      <c r="B209">
        <f>Grades!B209</f>
        <v>0</v>
      </c>
      <c r="C209">
        <f>Grades!C209</f>
        <v>0</v>
      </c>
      <c r="D209" s="9">
        <f t="shared" si="77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8"/>
        <v>0</v>
      </c>
      <c r="AC209" s="10">
        <f t="shared" si="79"/>
        <v>0</v>
      </c>
      <c r="AD209" s="10">
        <f t="shared" si="80"/>
        <v>0</v>
      </c>
      <c r="AE209" s="10">
        <f t="shared" si="81"/>
        <v>0</v>
      </c>
      <c r="AF209" s="10">
        <f t="shared" si="82"/>
        <v>0</v>
      </c>
      <c r="AG209" s="10">
        <f t="shared" si="83"/>
        <v>0</v>
      </c>
      <c r="AH209" s="10">
        <f t="shared" si="84"/>
        <v>0</v>
      </c>
      <c r="AI209" s="10">
        <f t="shared" si="85"/>
        <v>0</v>
      </c>
      <c r="AJ209" s="10">
        <f t="shared" si="86"/>
        <v>0</v>
      </c>
      <c r="AK209" s="10">
        <f t="shared" si="87"/>
        <v>0</v>
      </c>
      <c r="AL209" s="10">
        <f t="shared" si="88"/>
        <v>0</v>
      </c>
      <c r="AM209" s="10">
        <f t="shared" si="89"/>
        <v>0</v>
      </c>
      <c r="BC209" s="10">
        <f t="shared" si="90"/>
        <v>0</v>
      </c>
      <c r="BD209" s="10">
        <f t="shared" si="90"/>
        <v>0</v>
      </c>
      <c r="BE209" s="10">
        <f t="shared" si="90"/>
        <v>0</v>
      </c>
      <c r="BF209" s="10">
        <f t="shared" si="90"/>
        <v>0</v>
      </c>
      <c r="BG209" s="10">
        <f t="shared" si="90"/>
        <v>0</v>
      </c>
      <c r="BH209" s="10">
        <f t="shared" si="90"/>
        <v>0</v>
      </c>
      <c r="BI209" s="10">
        <f t="shared" si="90"/>
        <v>0</v>
      </c>
      <c r="BJ209" s="10">
        <f t="shared" si="90"/>
        <v>0</v>
      </c>
      <c r="BK209" s="10">
        <f t="shared" si="90"/>
        <v>0</v>
      </c>
      <c r="BL209" s="10">
        <f t="shared" si="90"/>
        <v>0</v>
      </c>
      <c r="BM209" s="10">
        <f t="shared" si="90"/>
        <v>0</v>
      </c>
      <c r="BN209" s="10">
        <f t="shared" si="90"/>
        <v>0</v>
      </c>
      <c r="BO209" s="10">
        <f t="shared" si="90"/>
        <v>0</v>
      </c>
      <c r="BP209" s="10">
        <f t="shared" si="90"/>
        <v>0</v>
      </c>
      <c r="BQ209" s="10">
        <f t="shared" si="90"/>
        <v>0</v>
      </c>
      <c r="BR209" s="10">
        <f t="shared" si="90"/>
        <v>0</v>
      </c>
      <c r="BS209" s="10">
        <f t="shared" si="90"/>
        <v>0</v>
      </c>
      <c r="BT209" s="10">
        <f t="shared" si="90"/>
        <v>0</v>
      </c>
      <c r="BU209" s="10">
        <f t="shared" si="90"/>
        <v>0</v>
      </c>
      <c r="BV209" s="10">
        <f t="shared" si="90"/>
        <v>0</v>
      </c>
      <c r="BW209" s="10">
        <f t="shared" si="90"/>
        <v>0</v>
      </c>
      <c r="BX209" s="10">
        <f t="shared" si="90"/>
        <v>0</v>
      </c>
      <c r="BY209" s="10">
        <f t="shared" si="90"/>
        <v>0</v>
      </c>
      <c r="BZ209" s="10">
        <f t="shared" si="90"/>
        <v>0</v>
      </c>
    </row>
    <row r="210" spans="1:78">
      <c r="A210">
        <f>Grades!A210</f>
        <v>0</v>
      </c>
      <c r="B210">
        <f>Grades!B210</f>
        <v>0</v>
      </c>
      <c r="C210">
        <f>Grades!C210</f>
        <v>0</v>
      </c>
      <c r="D210" s="9">
        <f t="shared" si="77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8"/>
        <v>0</v>
      </c>
      <c r="AC210" s="10">
        <f t="shared" si="79"/>
        <v>0</v>
      </c>
      <c r="AD210" s="10">
        <f t="shared" si="80"/>
        <v>0</v>
      </c>
      <c r="AE210" s="10">
        <f t="shared" si="81"/>
        <v>0</v>
      </c>
      <c r="AF210" s="10">
        <f t="shared" si="82"/>
        <v>0</v>
      </c>
      <c r="AG210" s="10">
        <f t="shared" si="83"/>
        <v>0</v>
      </c>
      <c r="AH210" s="10">
        <f t="shared" si="84"/>
        <v>0</v>
      </c>
      <c r="AI210" s="10">
        <f t="shared" si="85"/>
        <v>0</v>
      </c>
      <c r="AJ210" s="10">
        <f t="shared" si="86"/>
        <v>0</v>
      </c>
      <c r="AK210" s="10">
        <f t="shared" si="87"/>
        <v>0</v>
      </c>
      <c r="AL210" s="10">
        <f t="shared" si="88"/>
        <v>0</v>
      </c>
      <c r="AM210" s="10">
        <f t="shared" si="89"/>
        <v>0</v>
      </c>
      <c r="BC210" s="10">
        <f t="shared" si="90"/>
        <v>0</v>
      </c>
      <c r="BD210" s="10">
        <f t="shared" si="90"/>
        <v>0</v>
      </c>
      <c r="BE210" s="10">
        <f t="shared" si="90"/>
        <v>0</v>
      </c>
      <c r="BF210" s="10">
        <f t="shared" si="90"/>
        <v>0</v>
      </c>
      <c r="BG210" s="10">
        <f t="shared" si="90"/>
        <v>0</v>
      </c>
      <c r="BH210" s="10">
        <f t="shared" si="90"/>
        <v>0</v>
      </c>
      <c r="BI210" s="10">
        <f t="shared" si="90"/>
        <v>0</v>
      </c>
      <c r="BJ210" s="10">
        <f t="shared" si="90"/>
        <v>0</v>
      </c>
      <c r="BK210" s="10">
        <f t="shared" si="90"/>
        <v>0</v>
      </c>
      <c r="BL210" s="10">
        <f t="shared" si="90"/>
        <v>0</v>
      </c>
      <c r="BM210" s="10">
        <f t="shared" si="90"/>
        <v>0</v>
      </c>
      <c r="BN210" s="10">
        <f t="shared" si="90"/>
        <v>0</v>
      </c>
      <c r="BO210" s="10">
        <f t="shared" si="90"/>
        <v>0</v>
      </c>
      <c r="BP210" s="10">
        <f t="shared" si="90"/>
        <v>0</v>
      </c>
      <c r="BQ210" s="10">
        <f t="shared" si="90"/>
        <v>0</v>
      </c>
      <c r="BR210" s="10">
        <f t="shared" si="90"/>
        <v>0</v>
      </c>
      <c r="BS210" s="10">
        <f t="shared" si="90"/>
        <v>0</v>
      </c>
      <c r="BT210" s="10">
        <f t="shared" si="90"/>
        <v>0</v>
      </c>
      <c r="BU210" s="10">
        <f t="shared" si="90"/>
        <v>0</v>
      </c>
      <c r="BV210" s="10">
        <f t="shared" si="90"/>
        <v>0</v>
      </c>
      <c r="BW210" s="10">
        <f t="shared" si="90"/>
        <v>0</v>
      </c>
      <c r="BX210" s="10">
        <f t="shared" si="90"/>
        <v>0</v>
      </c>
      <c r="BY210" s="10">
        <f t="shared" si="90"/>
        <v>0</v>
      </c>
      <c r="BZ210" s="10">
        <f t="shared" si="90"/>
        <v>0</v>
      </c>
    </row>
    <row r="211" spans="1:78">
      <c r="A211">
        <f>Grades!A211</f>
        <v>0</v>
      </c>
      <c r="B211">
        <f>Grades!B211</f>
        <v>0</v>
      </c>
      <c r="C211">
        <f>Grades!C211</f>
        <v>0</v>
      </c>
      <c r="D211" s="9">
        <f t="shared" si="77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8"/>
        <v>0</v>
      </c>
      <c r="AC211" s="10">
        <f t="shared" si="79"/>
        <v>0</v>
      </c>
      <c r="AD211" s="10">
        <f t="shared" si="80"/>
        <v>0</v>
      </c>
      <c r="AE211" s="10">
        <f t="shared" si="81"/>
        <v>0</v>
      </c>
      <c r="AF211" s="10">
        <f t="shared" si="82"/>
        <v>0</v>
      </c>
      <c r="AG211" s="10">
        <f t="shared" si="83"/>
        <v>0</v>
      </c>
      <c r="AH211" s="10">
        <f t="shared" si="84"/>
        <v>0</v>
      </c>
      <c r="AI211" s="10">
        <f t="shared" si="85"/>
        <v>0</v>
      </c>
      <c r="AJ211" s="10">
        <f t="shared" si="86"/>
        <v>0</v>
      </c>
      <c r="AK211" s="10">
        <f t="shared" si="87"/>
        <v>0</v>
      </c>
      <c r="AL211" s="10">
        <f t="shared" si="88"/>
        <v>0</v>
      </c>
      <c r="AM211" s="10">
        <f t="shared" si="89"/>
        <v>0</v>
      </c>
      <c r="BC211" s="10">
        <f t="shared" si="90"/>
        <v>0</v>
      </c>
      <c r="BD211" s="10">
        <f t="shared" si="90"/>
        <v>0</v>
      </c>
      <c r="BE211" s="10">
        <f t="shared" si="90"/>
        <v>0</v>
      </c>
      <c r="BF211" s="10">
        <f t="shared" si="90"/>
        <v>0</v>
      </c>
      <c r="BG211" s="10">
        <f t="shared" si="90"/>
        <v>0</v>
      </c>
      <c r="BH211" s="10">
        <f t="shared" si="90"/>
        <v>0</v>
      </c>
      <c r="BI211" s="10">
        <f t="shared" si="90"/>
        <v>0</v>
      </c>
      <c r="BJ211" s="10">
        <f t="shared" si="90"/>
        <v>0</v>
      </c>
      <c r="BK211" s="10">
        <f t="shared" si="90"/>
        <v>0</v>
      </c>
      <c r="BL211" s="10">
        <f t="shared" si="90"/>
        <v>0</v>
      </c>
      <c r="BM211" s="10">
        <f t="shared" si="90"/>
        <v>0</v>
      </c>
      <c r="BN211" s="10">
        <f t="shared" si="90"/>
        <v>0</v>
      </c>
      <c r="BO211" s="10">
        <f t="shared" si="90"/>
        <v>0</v>
      </c>
      <c r="BP211" s="10">
        <f t="shared" si="90"/>
        <v>0</v>
      </c>
      <c r="BQ211" s="10">
        <f t="shared" si="90"/>
        <v>0</v>
      </c>
      <c r="BR211" s="10">
        <f t="shared" si="90"/>
        <v>0</v>
      </c>
      <c r="BS211" s="10">
        <f t="shared" si="90"/>
        <v>0</v>
      </c>
      <c r="BT211" s="10">
        <f t="shared" si="90"/>
        <v>0</v>
      </c>
      <c r="BU211" s="10">
        <f t="shared" si="90"/>
        <v>0</v>
      </c>
      <c r="BV211" s="10">
        <f t="shared" si="90"/>
        <v>0</v>
      </c>
      <c r="BW211" s="10">
        <f t="shared" si="90"/>
        <v>0</v>
      </c>
      <c r="BX211" s="10">
        <f t="shared" si="90"/>
        <v>0</v>
      </c>
      <c r="BY211" s="10">
        <f t="shared" si="90"/>
        <v>0</v>
      </c>
      <c r="BZ211" s="10">
        <f t="shared" si="90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C6" sqref="C6"/>
    </sheetView>
  </sheetViews>
  <sheetFormatPr baseColWidth="10" defaultColWidth="10.6640625" defaultRowHeight="15" x14ac:dyDescent="0"/>
  <cols>
    <col min="3" max="3" width="6.6640625" customWidth="1"/>
    <col min="4" max="4" width="1.83203125" bestFit="1" customWidth="1"/>
    <col min="5" max="5" width="6.6640625" customWidth="1"/>
    <col min="8" max="8" width="6.6640625" customWidth="1"/>
    <col min="9" max="9" width="1.83203125" customWidth="1"/>
    <col min="10" max="10" width="6.6640625" customWidth="1"/>
  </cols>
  <sheetData>
    <row r="1" spans="1:10">
      <c r="A1" s="1" t="s">
        <v>88</v>
      </c>
    </row>
    <row r="2" spans="1:10">
      <c r="A2" t="str">
        <f>CONCATENATE("Course: ",LO!B2," (",LO!B4,")")</f>
        <v>Course: ENGG4xx Engineering Course (W16)</v>
      </c>
    </row>
    <row r="3" spans="1:10">
      <c r="A3" t="str">
        <f>CONCATENATE("Instructor: ",LO!B3)</f>
        <v>Instructor: A. Instructor</v>
      </c>
    </row>
    <row r="5" spans="1:10">
      <c r="B5" s="5" t="s">
        <v>77</v>
      </c>
      <c r="D5" s="12" t="str">
        <f>One!$B$4</f>
        <v>Quiz-1</v>
      </c>
      <c r="G5" s="5" t="s">
        <v>77</v>
      </c>
      <c r="I5" s="12" t="str">
        <f>Two!$B$4</f>
        <v>Quiz-2</v>
      </c>
    </row>
    <row r="6" spans="1:10">
      <c r="B6" s="13" t="s">
        <v>78</v>
      </c>
      <c r="C6" s="30">
        <v>0.8</v>
      </c>
      <c r="D6" s="3" t="s">
        <v>37</v>
      </c>
      <c r="E6" s="30">
        <v>1</v>
      </c>
      <c r="G6" s="13" t="s">
        <v>78</v>
      </c>
      <c r="H6" s="30">
        <v>0.8</v>
      </c>
      <c r="I6" s="3" t="s">
        <v>37</v>
      </c>
      <c r="J6" s="30">
        <v>1</v>
      </c>
    </row>
    <row r="7" spans="1:10">
      <c r="B7" s="13" t="s">
        <v>79</v>
      </c>
      <c r="C7" s="30">
        <v>0.7</v>
      </c>
      <c r="D7" s="3" t="s">
        <v>37</v>
      </c>
      <c r="E7" s="30">
        <v>0.79</v>
      </c>
      <c r="G7" s="13" t="s">
        <v>79</v>
      </c>
      <c r="H7" s="30">
        <v>0.7</v>
      </c>
      <c r="I7" s="3" t="s">
        <v>37</v>
      </c>
      <c r="J7" s="30">
        <v>0.79</v>
      </c>
    </row>
    <row r="8" spans="1:10">
      <c r="B8" s="13" t="s">
        <v>80</v>
      </c>
      <c r="C8" s="30">
        <v>0.6</v>
      </c>
      <c r="D8" s="3" t="s">
        <v>37</v>
      </c>
      <c r="E8" s="30">
        <v>0.69</v>
      </c>
      <c r="G8" s="13" t="s">
        <v>80</v>
      </c>
      <c r="H8" s="30">
        <v>0.6</v>
      </c>
      <c r="I8" s="3" t="s">
        <v>37</v>
      </c>
      <c r="J8" s="30">
        <v>0.69</v>
      </c>
    </row>
    <row r="9" spans="1:10">
      <c r="B9" s="13" t="s">
        <v>81</v>
      </c>
      <c r="C9" s="30">
        <v>0.5</v>
      </c>
      <c r="D9" s="3" t="s">
        <v>37</v>
      </c>
      <c r="E9" s="30">
        <v>0.59</v>
      </c>
      <c r="G9" s="13" t="s">
        <v>81</v>
      </c>
      <c r="H9" s="30">
        <v>0.5</v>
      </c>
      <c r="I9" s="3" t="s">
        <v>37</v>
      </c>
      <c r="J9" s="30">
        <v>0.59</v>
      </c>
    </row>
    <row r="10" spans="1:10">
      <c r="B10" s="13" t="s">
        <v>82</v>
      </c>
      <c r="C10" s="30">
        <v>0</v>
      </c>
      <c r="D10" s="3" t="s">
        <v>37</v>
      </c>
      <c r="E10" s="30">
        <v>0.49</v>
      </c>
      <c r="G10" s="13" t="s">
        <v>82</v>
      </c>
      <c r="H10" s="30">
        <v>0</v>
      </c>
      <c r="I10" s="3" t="s">
        <v>37</v>
      </c>
      <c r="J10" s="30">
        <v>0.49</v>
      </c>
    </row>
    <row r="12" spans="1:10">
      <c r="B12" s="5" t="s">
        <v>77</v>
      </c>
      <c r="D12" s="12" t="str">
        <f>Three!$B$4</f>
        <v>Midterm</v>
      </c>
      <c r="G12" s="5" t="s">
        <v>77</v>
      </c>
      <c r="I12" s="12" t="str">
        <f>Four!$B$4</f>
        <v>Final</v>
      </c>
    </row>
    <row r="13" spans="1:10">
      <c r="B13" s="13" t="s">
        <v>78</v>
      </c>
      <c r="C13" s="30">
        <v>0.8</v>
      </c>
      <c r="D13" s="3" t="s">
        <v>37</v>
      </c>
      <c r="E13" s="30">
        <v>1</v>
      </c>
      <c r="G13" s="13" t="s">
        <v>78</v>
      </c>
      <c r="H13" s="30">
        <v>0.8</v>
      </c>
      <c r="I13" s="3" t="s">
        <v>37</v>
      </c>
      <c r="J13" s="30">
        <v>1</v>
      </c>
    </row>
    <row r="14" spans="1:10">
      <c r="B14" s="13" t="s">
        <v>79</v>
      </c>
      <c r="C14" s="30">
        <v>0.7</v>
      </c>
      <c r="D14" s="3" t="s">
        <v>37</v>
      </c>
      <c r="E14" s="30">
        <v>0.79</v>
      </c>
      <c r="G14" s="13" t="s">
        <v>79</v>
      </c>
      <c r="H14" s="30">
        <v>0.7</v>
      </c>
      <c r="I14" s="3" t="s">
        <v>37</v>
      </c>
      <c r="J14" s="30">
        <v>0.79</v>
      </c>
    </row>
    <row r="15" spans="1:10">
      <c r="B15" s="13" t="s">
        <v>80</v>
      </c>
      <c r="C15" s="30">
        <v>0.6</v>
      </c>
      <c r="D15" s="3" t="s">
        <v>37</v>
      </c>
      <c r="E15" s="30">
        <v>0.69</v>
      </c>
      <c r="G15" s="13" t="s">
        <v>80</v>
      </c>
      <c r="H15" s="30">
        <v>0.6</v>
      </c>
      <c r="I15" s="3" t="s">
        <v>37</v>
      </c>
      <c r="J15" s="30">
        <v>0.69</v>
      </c>
    </row>
    <row r="16" spans="1:10">
      <c r="B16" s="13" t="s">
        <v>81</v>
      </c>
      <c r="C16" s="30">
        <v>0.5</v>
      </c>
      <c r="D16" s="3" t="s">
        <v>37</v>
      </c>
      <c r="E16" s="30">
        <v>0.59</v>
      </c>
      <c r="G16" s="13" t="s">
        <v>81</v>
      </c>
      <c r="H16" s="30">
        <v>0.5</v>
      </c>
      <c r="I16" s="3" t="s">
        <v>37</v>
      </c>
      <c r="J16" s="30">
        <v>0.59</v>
      </c>
    </row>
    <row r="17" spans="1:10">
      <c r="B17" s="13" t="s">
        <v>82</v>
      </c>
      <c r="C17" s="30">
        <v>0</v>
      </c>
      <c r="D17" s="3" t="s">
        <v>37</v>
      </c>
      <c r="E17" s="30">
        <v>0.49</v>
      </c>
      <c r="G17" s="13" t="s">
        <v>82</v>
      </c>
      <c r="H17" s="30">
        <v>0</v>
      </c>
      <c r="I17" s="3" t="s">
        <v>37</v>
      </c>
      <c r="J17" s="30">
        <v>0.49</v>
      </c>
    </row>
    <row r="20" spans="1:10">
      <c r="A20" s="1"/>
    </row>
    <row r="21" spans="1:10">
      <c r="A21" s="16"/>
    </row>
    <row r="22" spans="1:10">
      <c r="A22" s="1"/>
    </row>
    <row r="23" spans="1:10">
      <c r="A23" s="1"/>
    </row>
    <row r="24" spans="1:10">
      <c r="A24" s="1"/>
    </row>
    <row r="25" spans="1:10">
      <c r="A25" s="1"/>
    </row>
    <row r="26" spans="1:10">
      <c r="A26" s="1"/>
    </row>
  </sheetData>
  <sheetProtection password="C384" sheet="1" objects="1" scenarios="1"/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220"/>
  <sheetViews>
    <sheetView workbookViewId="0">
      <pane ySplit="3" topLeftCell="A4" activePane="bottomLeft" state="frozen"/>
      <selection pane="bottomLeft"/>
    </sheetView>
  </sheetViews>
  <sheetFormatPr baseColWidth="10" defaultColWidth="10.6640625" defaultRowHeight="15" outlineLevelRow="1" x14ac:dyDescent="0"/>
  <sheetData>
    <row r="1" spans="1:7">
      <c r="A1" s="1" t="s">
        <v>89</v>
      </c>
    </row>
    <row r="2" spans="1:7">
      <c r="A2" t="str">
        <f>CONCATENATE("Course: ",LO!B2," (",LO!B4,")")</f>
        <v>Course: ENGG4xx Engineering Course (W16)</v>
      </c>
    </row>
    <row r="3" spans="1:7">
      <c r="A3" t="str">
        <f>CONCATENATE("Instructor: ",LO!B3)</f>
        <v>Instructor: A. Instructor</v>
      </c>
    </row>
    <row r="5" spans="1:7">
      <c r="A5" s="1" t="s">
        <v>90</v>
      </c>
      <c r="B5" s="16" t="str">
        <f>LO!B$7</f>
        <v>Clearly understand the physics of forces and motion of rigid bodies in response to these forces</v>
      </c>
    </row>
    <row r="7" spans="1:7">
      <c r="A7" s="19" t="s">
        <v>93</v>
      </c>
      <c r="B7" s="20" t="s">
        <v>87</v>
      </c>
      <c r="C7" s="20"/>
      <c r="D7" s="20"/>
      <c r="E7" s="20" t="s">
        <v>91</v>
      </c>
      <c r="F7" s="20"/>
      <c r="G7" s="20"/>
    </row>
    <row r="8" spans="1:7">
      <c r="A8" s="19"/>
      <c r="B8" s="20"/>
      <c r="C8" s="20" t="s">
        <v>92</v>
      </c>
      <c r="D8" s="20" t="s">
        <v>85</v>
      </c>
      <c r="E8" s="20" t="s">
        <v>84</v>
      </c>
      <c r="F8" s="20" t="s">
        <v>83</v>
      </c>
      <c r="G8" s="20" t="s">
        <v>78</v>
      </c>
    </row>
    <row r="9" spans="1:7">
      <c r="A9" t="str">
        <f>IF(COUNTIF(One!E$8:Z$8,B5)&gt;0,One!B$4,"-")</f>
        <v>-</v>
      </c>
      <c r="B9" s="3" t="str">
        <f>IF(A9&lt;&gt;"-",LEFT(LO!D$7,1),"-")</f>
        <v>-</v>
      </c>
      <c r="C9" s="10" t="str">
        <f>IF($A9&lt;&gt;"-",One!$CC$15/One!$CC$16,"")</f>
        <v/>
      </c>
      <c r="D9" s="10" t="str">
        <f>IF($A9&lt;&gt;"-",One!$CC$14/One!$CC$16,"")</f>
        <v/>
      </c>
      <c r="E9" s="10" t="str">
        <f>IF($A9&lt;&gt;"-",One!$CC$13/One!$CC$16,"")</f>
        <v/>
      </c>
      <c r="F9" s="10" t="str">
        <f>IF($A9&lt;&gt;"-",One!$CC$12/One!$CC$16,"")</f>
        <v/>
      </c>
      <c r="G9" s="10" t="str">
        <f>IF($A9&lt;&gt;"-",One!$CC$11/One!$CC$16,"")</f>
        <v/>
      </c>
    </row>
    <row r="10" spans="1:7">
      <c r="A10" t="str">
        <f>IF(COUNTIF(Two!E$8:Z$8,B5)&gt;0,Two!B$4,"-")</f>
        <v>-</v>
      </c>
      <c r="B10" s="3" t="str">
        <f>IF(A10&lt;&gt;"-",LEFT(LO!D$7,1),"-")</f>
        <v>-</v>
      </c>
      <c r="C10" s="10" t="str">
        <f>IF($A10&lt;&gt;"-",Two!$CC$15/Two!$CC$16,"")</f>
        <v/>
      </c>
      <c r="D10" s="10" t="str">
        <f>IF($A10&lt;&gt;"-",Two!$CC$14/Two!$CC$16,"")</f>
        <v/>
      </c>
      <c r="E10" s="10" t="str">
        <f>IF($A10&lt;&gt;"-",Two!$CC$13/Two!$CC$16,"")</f>
        <v/>
      </c>
      <c r="F10" s="10" t="str">
        <f>IF($A10&lt;&gt;"-",Two!$CC$12/Two!$CC$16,"")</f>
        <v/>
      </c>
      <c r="G10" s="10" t="str">
        <f>IF($A10&lt;&gt;"-",Two!$CC$11/Two!$CC$16,"")</f>
        <v/>
      </c>
    </row>
    <row r="11" spans="1:7">
      <c r="A11" t="str">
        <f>IF(COUNTIF(Three!E$8:Z$8,B5)&gt;0,Three!B$4,"-")</f>
        <v>Midterm</v>
      </c>
      <c r="B11" s="3" t="str">
        <f>IF(A11&lt;&gt;"-",LEFT(LO!D$7,1),"-")</f>
        <v>I</v>
      </c>
      <c r="C11" s="10">
        <f>IF($A11&lt;&gt;"-",Three!$CC$15/Three!$CC$16,"")</f>
        <v>0.68888888888888888</v>
      </c>
      <c r="D11" s="10">
        <f>IF($A11&lt;&gt;"-",Three!$CC$14/Three!$CC$16,"")</f>
        <v>0.1111111111111111</v>
      </c>
      <c r="E11" s="10">
        <f>IF($A11&lt;&gt;"-",Three!$CC$13/Three!$CC$16,"")</f>
        <v>8.8888888888888892E-2</v>
      </c>
      <c r="F11" s="10">
        <f>IF($A11&lt;&gt;"-",Three!$CC$12/Three!$CC$16,"")</f>
        <v>2.2222222222222223E-2</v>
      </c>
      <c r="G11" s="10">
        <f>IF($A11&lt;&gt;"-",Three!$CC$11/Three!$CC$16,"")</f>
        <v>8.8888888888888892E-2</v>
      </c>
    </row>
    <row r="12" spans="1:7">
      <c r="A12" t="str">
        <f>IF(COUNTIF(Four!E$8:Z$8,B5)&gt;0,Four!B$4,"-")</f>
        <v>Final</v>
      </c>
      <c r="B12" s="3" t="str">
        <f>IF(A12&lt;&gt;"-",LEFT(LO!D$7,1),"-")</f>
        <v>I</v>
      </c>
      <c r="C12" s="10">
        <f>IF($A12&lt;&gt;"-",Four!$CC$15/Four!$CC$16,"")</f>
        <v>0.23809523809523808</v>
      </c>
      <c r="D12" s="10">
        <f>IF($A12&lt;&gt;"-",Four!$CC$14/Four!$CC$16,"")</f>
        <v>0.11904761904761904</v>
      </c>
      <c r="E12" s="10">
        <f>IF($A12&lt;&gt;"-",Four!$CC$13/Four!$CC$16,"")</f>
        <v>0.11904761904761904</v>
      </c>
      <c r="F12" s="10">
        <f>IF($A12&lt;&gt;"-",Four!$CC$12/Four!$CC$16,"")</f>
        <v>0.11904761904761904</v>
      </c>
      <c r="G12" s="10">
        <f>IF($A12&lt;&gt;"-",Four!$CC$11/Four!$CC$16,"")</f>
        <v>0.40476190476190477</v>
      </c>
    </row>
    <row r="14" spans="1:7" outlineLevel="1">
      <c r="A14" s="1" t="s">
        <v>94</v>
      </c>
      <c r="B14" s="16" t="str">
        <f>LO!B$8</f>
        <v>Understand the concept of work, energy, impulse and momentum of rigid bodies</v>
      </c>
    </row>
    <row r="15" spans="1:7" outlineLevel="1"/>
    <row r="16" spans="1:7" outlineLevel="1">
      <c r="A16" s="19" t="s">
        <v>93</v>
      </c>
      <c r="B16" s="20" t="s">
        <v>87</v>
      </c>
      <c r="C16" s="20"/>
      <c r="D16" s="20"/>
      <c r="E16" s="20" t="s">
        <v>91</v>
      </c>
      <c r="F16" s="20"/>
      <c r="G16" s="20"/>
    </row>
    <row r="17" spans="1:7" outlineLevel="1">
      <c r="A17" s="19"/>
      <c r="B17" s="20"/>
      <c r="C17" s="20" t="s">
        <v>92</v>
      </c>
      <c r="D17" s="20" t="s">
        <v>85</v>
      </c>
      <c r="E17" s="20" t="s">
        <v>84</v>
      </c>
      <c r="F17" s="20" t="s">
        <v>83</v>
      </c>
      <c r="G17" s="20" t="s">
        <v>78</v>
      </c>
    </row>
    <row r="18" spans="1:7" outlineLevel="1">
      <c r="A18" t="str">
        <f>IF(COUNTIF(One!E$8:Z$8,B14)&gt;0,One!B$4,"-")</f>
        <v>Quiz-1</v>
      </c>
      <c r="B18" s="3" t="str">
        <f>IF(A18&lt;&gt;"-",LEFT(LO!D$8,1),"-")</f>
        <v>D</v>
      </c>
      <c r="C18" s="10">
        <f>IF($A18&lt;&gt;"-",One!$CD$15/One!$CD$16,"")</f>
        <v>0.22222222222222221</v>
      </c>
      <c r="D18" s="10">
        <f>IF($A18&lt;&gt;"-",One!$CD$14/One!$CD$16,"")</f>
        <v>8.8888888888888892E-2</v>
      </c>
      <c r="E18" s="10">
        <f>IF($A18&lt;&gt;"-",One!$CD$13/One!$CD$16,"")</f>
        <v>0.24444444444444444</v>
      </c>
      <c r="F18" s="10">
        <f>IF($A18&lt;&gt;"-",One!$CD$12/One!$CD$16,"")</f>
        <v>4.4444444444444446E-2</v>
      </c>
      <c r="G18" s="10">
        <f>IF($A18&lt;&gt;"-",One!$CD$11/One!$CD$16,"")</f>
        <v>0.4</v>
      </c>
    </row>
    <row r="19" spans="1:7" outlineLevel="1">
      <c r="A19" t="str">
        <f>IF(COUNTIF(Two!E$8:Z$8,B14)&gt;0,Two!B$4,"-")</f>
        <v>-</v>
      </c>
      <c r="B19" s="3" t="str">
        <f>IF(A19&lt;&gt;"-",LEFT(LO!D$8,1),"-")</f>
        <v>-</v>
      </c>
      <c r="C19" s="10" t="str">
        <f>IF($A19&lt;&gt;"-",Two!$CD$15/Two!$CD$16,"")</f>
        <v/>
      </c>
      <c r="D19" s="10" t="str">
        <f>IF($A19&lt;&gt;"-",Two!$CD$14/Two!$CD$16,"")</f>
        <v/>
      </c>
      <c r="E19" s="10" t="str">
        <f>IF($A19&lt;&gt;"-",Two!$CD$13/Two!$CD$16,"")</f>
        <v/>
      </c>
      <c r="F19" s="10" t="str">
        <f>IF($A19&lt;&gt;"-",Two!$CD$12/Two!$CD$16,"")</f>
        <v/>
      </c>
      <c r="G19" s="10" t="str">
        <f>IF($A19&lt;&gt;"-",Two!$CD$11/Two!$CD$16,"")</f>
        <v/>
      </c>
    </row>
    <row r="20" spans="1:7" outlineLevel="1">
      <c r="A20" t="str">
        <f>IF(COUNTIF(Three!E$8:Z$8,B14)&gt;0,Three!B$4,"-")</f>
        <v>Midterm</v>
      </c>
      <c r="B20" s="3" t="str">
        <f>IF(A20&lt;&gt;"-",LEFT(LO!D$8,1),"-")</f>
        <v>D</v>
      </c>
      <c r="C20" s="10">
        <f>IF($A20&lt;&gt;"-",Three!$CD$15/Three!$CD$16,"")</f>
        <v>1</v>
      </c>
      <c r="D20" s="10">
        <f>IF($A20&lt;&gt;"-",Three!$CD$14/Three!$CD$16,"")</f>
        <v>0</v>
      </c>
      <c r="E20" s="10">
        <f>IF($A20&lt;&gt;"-",Three!$CD$13/Three!$CD$16,"")</f>
        <v>0</v>
      </c>
      <c r="F20" s="10">
        <f>IF($A20&lt;&gt;"-",Three!$CD$12/Three!$CD$16,"")</f>
        <v>0</v>
      </c>
      <c r="G20" s="10">
        <f>IF($A20&lt;&gt;"-",Three!$CD$11/Three!$CD$16,"")</f>
        <v>0</v>
      </c>
    </row>
    <row r="21" spans="1:7" outlineLevel="1">
      <c r="A21" t="str">
        <f>IF(COUNTIF(Four!E$8:Z$8,B14)&gt;0,Four!B$4,"-")</f>
        <v>Final</v>
      </c>
      <c r="B21" s="3" t="str">
        <f>IF(A21&lt;&gt;"-",LEFT(LO!D$8,1),"-")</f>
        <v>D</v>
      </c>
      <c r="C21" s="10">
        <f>IF($A21&lt;&gt;"-",Four!$CD$15/Four!$CD$16,"")</f>
        <v>0.34375</v>
      </c>
      <c r="D21" s="10">
        <f>IF($A21&lt;&gt;"-",Four!$CD$14/Four!$CD$16,"")</f>
        <v>6.25E-2</v>
      </c>
      <c r="E21" s="10">
        <f>IF($A21&lt;&gt;"-",Four!$CD$13/Four!$CD$16,"")</f>
        <v>9.375E-2</v>
      </c>
      <c r="F21" s="10">
        <f>IF($A21&lt;&gt;"-",Four!$CD$12/Four!$CD$16,"")</f>
        <v>0</v>
      </c>
      <c r="G21" s="10">
        <f>IF($A21&lt;&gt;"-",Four!$CD$11/Four!$CD$16,"")</f>
        <v>0.5</v>
      </c>
    </row>
    <row r="23" spans="1:7" outlineLevel="1">
      <c r="A23" s="1" t="s">
        <v>95</v>
      </c>
      <c r="B23" s="16" t="str">
        <f>LO!B$9</f>
        <v>Analyse the kinematics and kinematics of planar mechanisms</v>
      </c>
    </row>
    <row r="24" spans="1:7" outlineLevel="1"/>
    <row r="25" spans="1:7" outlineLevel="1">
      <c r="A25" s="19" t="s">
        <v>93</v>
      </c>
      <c r="B25" s="20" t="s">
        <v>87</v>
      </c>
      <c r="C25" s="20"/>
      <c r="D25" s="20"/>
      <c r="E25" s="20" t="s">
        <v>91</v>
      </c>
      <c r="F25" s="20"/>
      <c r="G25" s="20"/>
    </row>
    <row r="26" spans="1:7" outlineLevel="1">
      <c r="A26" s="19"/>
      <c r="B26" s="20"/>
      <c r="C26" s="20" t="s">
        <v>92</v>
      </c>
      <c r="D26" s="20" t="s">
        <v>85</v>
      </c>
      <c r="E26" s="20" t="s">
        <v>84</v>
      </c>
      <c r="F26" s="20" t="s">
        <v>83</v>
      </c>
      <c r="G26" s="20" t="s">
        <v>78</v>
      </c>
    </row>
    <row r="27" spans="1:7" outlineLevel="1">
      <c r="A27" t="str">
        <f>IF(COUNTIF(One!E$8:Z$8,B23)&gt;0,One!B$4,"-")</f>
        <v>-</v>
      </c>
      <c r="B27" s="3" t="str">
        <f>IF(A27&lt;&gt;"-",LEFT(LO!D$9,1),"-")</f>
        <v>-</v>
      </c>
      <c r="C27" s="10" t="str">
        <f>IF($A27&lt;&gt;"-",One!$CE$15/One!$CE$16,"")</f>
        <v/>
      </c>
      <c r="D27" s="10" t="str">
        <f>IF($A27&lt;&gt;"-",One!$CE$14/One!$CE$16,"")</f>
        <v/>
      </c>
      <c r="E27" s="10" t="str">
        <f>IF($A27&lt;&gt;"-",One!$CE$13/One!$CE$16,"")</f>
        <v/>
      </c>
      <c r="F27" s="10" t="str">
        <f>IF($A27&lt;&gt;"-",One!$CE$12/One!$CE$16,"")</f>
        <v/>
      </c>
      <c r="G27" s="10" t="str">
        <f>IF($A27&lt;&gt;"-",One!$CE$11/One!$CE$16,"")</f>
        <v/>
      </c>
    </row>
    <row r="28" spans="1:7" outlineLevel="1">
      <c r="A28" t="str">
        <f>IF(COUNTIF(Two!E$8:Z$8,B23)&gt;0,Two!B$4,"-")</f>
        <v>Quiz-2</v>
      </c>
      <c r="B28" s="3" t="str">
        <f>IF(A28&lt;&gt;"-",LEFT(LO!D$9,1),"-")</f>
        <v>D</v>
      </c>
      <c r="C28" s="10">
        <f>IF($A28&lt;&gt;"-",Two!$CE$15/Two!$CE$16,"")</f>
        <v>0.13333333333333333</v>
      </c>
      <c r="D28" s="10">
        <f>IF($A28&lt;&gt;"-",Two!$CE$14/Two!$CE$16,"")</f>
        <v>0.22222222222222221</v>
      </c>
      <c r="E28" s="10">
        <f>IF($A28&lt;&gt;"-",Two!$CE$13/Two!$CE$16,"")</f>
        <v>0</v>
      </c>
      <c r="F28" s="10">
        <f>IF($A28&lt;&gt;"-",Two!$CE$12/Two!$CE$16,"")</f>
        <v>0.1111111111111111</v>
      </c>
      <c r="G28" s="10">
        <f>IF($A28&lt;&gt;"-",Two!$CE$11/Two!$CE$16,"")</f>
        <v>0.53333333333333333</v>
      </c>
    </row>
    <row r="29" spans="1:7" outlineLevel="1">
      <c r="A29" t="str">
        <f>IF(COUNTIF(Three!E$8:Z$8,B23)&gt;0,Three!B$4,"-")</f>
        <v>-</v>
      </c>
      <c r="B29" s="3" t="str">
        <f>IF(A29&lt;&gt;"-",LEFT(LO!D$9,1),"-")</f>
        <v>-</v>
      </c>
      <c r="C29" s="10" t="str">
        <f>IF($A29&lt;&gt;"-",Three!$CE$15/Three!$CE$16,"")</f>
        <v/>
      </c>
      <c r="D29" s="10" t="str">
        <f>IF($A29&lt;&gt;"-",Three!$CE$14/Three!$CE$16,"")</f>
        <v/>
      </c>
      <c r="E29" s="10" t="str">
        <f>IF($A29&lt;&gt;"-",Three!$CE$13/Three!$CE$16,"")</f>
        <v/>
      </c>
      <c r="F29" s="10" t="str">
        <f>IF($A29&lt;&gt;"-",Three!$CE$12/Three!$CE$16,"")</f>
        <v/>
      </c>
      <c r="G29" s="10" t="str">
        <f>IF($A29&lt;&gt;"-",Three!$CE$11/Three!$CE$16,"")</f>
        <v/>
      </c>
    </row>
    <row r="30" spans="1:7" outlineLevel="1">
      <c r="A30" t="str">
        <f>IF(COUNTIF(Four!E$8:Z$8,B23)&gt;0,Four!B$4,"-")</f>
        <v>Final</v>
      </c>
      <c r="B30" s="3" t="str">
        <f>IF(A30&lt;&gt;"-",LEFT(LO!D$9,1),"-")</f>
        <v>D</v>
      </c>
      <c r="C30" s="10">
        <f>IF($A30&lt;&gt;"-",Four!$CE$15/Four!$CE$16,"")</f>
        <v>0.29545454545454547</v>
      </c>
      <c r="D30" s="10">
        <f>IF($A30&lt;&gt;"-",Four!$CE$14/Four!$CE$16,"")</f>
        <v>0.13636363636363635</v>
      </c>
      <c r="E30" s="10">
        <f>IF($A30&lt;&gt;"-",Four!$CE$13/Four!$CE$16,"")</f>
        <v>9.0909090909090912E-2</v>
      </c>
      <c r="F30" s="10">
        <f>IF($A30&lt;&gt;"-",Four!$CE$12/Four!$CE$16,"")</f>
        <v>0.20454545454545456</v>
      </c>
      <c r="G30" s="10">
        <f>IF($A30&lt;&gt;"-",Four!$CE$11/Four!$CE$16,"")</f>
        <v>0.27272727272727271</v>
      </c>
    </row>
    <row r="32" spans="1:7" hidden="1" outlineLevel="1">
      <c r="A32" s="1" t="s">
        <v>96</v>
      </c>
      <c r="B32" s="16" t="str">
        <f>LO!B$10</f>
        <v>Apply the concepts above in problems and applications</v>
      </c>
    </row>
    <row r="33" spans="1:7" hidden="1" outlineLevel="1"/>
    <row r="34" spans="1:7" hidden="1" outlineLevel="1">
      <c r="A34" s="19" t="s">
        <v>93</v>
      </c>
      <c r="B34" s="20" t="s">
        <v>87</v>
      </c>
      <c r="C34" s="20"/>
      <c r="D34" s="20"/>
      <c r="E34" s="20" t="s">
        <v>91</v>
      </c>
      <c r="F34" s="20"/>
      <c r="G34" s="20"/>
    </row>
    <row r="35" spans="1:7" hidden="1" outlineLevel="1">
      <c r="A35" s="19"/>
      <c r="B35" s="20"/>
      <c r="C35" s="20" t="s">
        <v>92</v>
      </c>
      <c r="D35" s="20" t="s">
        <v>85</v>
      </c>
      <c r="E35" s="20" t="s">
        <v>84</v>
      </c>
      <c r="F35" s="20" t="s">
        <v>83</v>
      </c>
      <c r="G35" s="20" t="s">
        <v>78</v>
      </c>
    </row>
    <row r="36" spans="1:7" hidden="1" outlineLevel="1">
      <c r="A36" t="str">
        <f>IF(COUNTIF(One!E$8:Z$8,B32)&gt;0,One!B$4,"-")</f>
        <v>-</v>
      </c>
      <c r="B36" s="3" t="str">
        <f>IF(A36&lt;&gt;"-",LEFT(LO!D$10,1),"-")</f>
        <v>-</v>
      </c>
      <c r="C36" s="10" t="str">
        <f>IF($A36&lt;&gt;"-",One!$CF$15/One!$CF$16,"")</f>
        <v/>
      </c>
      <c r="D36" s="10" t="str">
        <f>IF($A36&lt;&gt;"-",One!$CF$14/One!$CF$16,"")</f>
        <v/>
      </c>
      <c r="E36" s="10" t="str">
        <f>IF($A36&lt;&gt;"-",One!$CF$13/One!$CF$16,"")</f>
        <v/>
      </c>
      <c r="F36" s="10" t="str">
        <f>IF($A36&lt;&gt;"-",One!$CF$12/One!$CF$16,"")</f>
        <v/>
      </c>
      <c r="G36" s="10" t="str">
        <f>IF($A36&lt;&gt;"-",One!$CF$11/One!$CF$16,"")</f>
        <v/>
      </c>
    </row>
    <row r="37" spans="1:7" hidden="1" outlineLevel="1">
      <c r="A37" t="str">
        <f>IF(COUNTIF(Two!E$8:Z$8,B32)&gt;0,Two!B$4,"-")</f>
        <v>-</v>
      </c>
      <c r="B37" s="3" t="str">
        <f>IF(A37&lt;&gt;"-",LEFT(LO!D$10,1),"-")</f>
        <v>-</v>
      </c>
      <c r="C37" s="10" t="str">
        <f>IF($A37&lt;&gt;"-",Two!$CF$15/Two!$CF$16,"")</f>
        <v/>
      </c>
      <c r="D37" s="10" t="str">
        <f>IF($A37&lt;&gt;"-",Two!$CF$14/Two!$CF$16,"")</f>
        <v/>
      </c>
      <c r="E37" s="10" t="str">
        <f>IF($A37&lt;&gt;"-",Two!$CF$13/Two!$CF$16,"")</f>
        <v/>
      </c>
      <c r="F37" s="10" t="str">
        <f>IF($A37&lt;&gt;"-",Two!$CF$12/Two!$CF$16,"")</f>
        <v/>
      </c>
      <c r="G37" s="10" t="str">
        <f>IF($A37&lt;&gt;"-",Two!$CF$11/Two!$CF$16,"")</f>
        <v/>
      </c>
    </row>
    <row r="38" spans="1:7" hidden="1" outlineLevel="1">
      <c r="A38" t="str">
        <f>IF(COUNTIF(Three!E$8:Z$8,B32)&gt;0,Three!B$4,"-")</f>
        <v>-</v>
      </c>
      <c r="B38" s="3" t="str">
        <f>IF(A38&lt;&gt;"-",LEFT(LO!D$10,1),"-")</f>
        <v>-</v>
      </c>
      <c r="C38" s="10" t="str">
        <f>IF($A38&lt;&gt;"-",Three!$CF$15/Three!$CF$16,"")</f>
        <v/>
      </c>
      <c r="D38" s="10" t="str">
        <f>IF($A38&lt;&gt;"-",Three!$CF$14/Three!$CF$16,"")</f>
        <v/>
      </c>
      <c r="E38" s="10" t="str">
        <f>IF($A38&lt;&gt;"-",Three!$CF$13/Three!$CF$16,"")</f>
        <v/>
      </c>
      <c r="F38" s="10" t="str">
        <f>IF($A38&lt;&gt;"-",Three!$CF$12/Three!$CF$16,"")</f>
        <v/>
      </c>
      <c r="G38" s="10" t="str">
        <f>IF($A38&lt;&gt;"-",Three!$CF$11/Three!$CF$16,"")</f>
        <v/>
      </c>
    </row>
    <row r="39" spans="1:7" hidden="1" outlineLevel="1">
      <c r="A39" t="str">
        <f>IF(COUNTIF(Four!E$8:Z$8,B32)&gt;0,Four!B$4,"-")</f>
        <v>Final</v>
      </c>
      <c r="B39" s="3" t="str">
        <f>IF(A39&lt;&gt;"-",LEFT(LO!D$10,1),"-")</f>
        <v>A</v>
      </c>
      <c r="C39" s="10">
        <f>IF($A39&lt;&gt;"-",Four!$CF$15/Four!$CF$16,"")</f>
        <v>0.31818181818181818</v>
      </c>
      <c r="D39" s="10">
        <f>IF($A39&lt;&gt;"-",Four!$CF$14/Four!$CF$16,"")</f>
        <v>4.5454545454545456E-2</v>
      </c>
      <c r="E39" s="10">
        <f>IF($A39&lt;&gt;"-",Four!$CF$13/Four!$CF$16,"")</f>
        <v>0.25</v>
      </c>
      <c r="F39" s="10">
        <f>IF($A39&lt;&gt;"-",Four!$CF$12/Four!$CF$16,"")</f>
        <v>0.11363636363636363</v>
      </c>
      <c r="G39" s="10">
        <f>IF($A39&lt;&gt;"-",Four!$CF$11/Four!$CF$16,"")</f>
        <v>0.27272727272727271</v>
      </c>
    </row>
    <row r="40" spans="1:7" collapsed="1"/>
    <row r="41" spans="1:7" hidden="1" outlineLevel="1">
      <c r="A41" s="1" t="s">
        <v>97</v>
      </c>
      <c r="B41" s="16">
        <f>LO!B$11</f>
        <v>0</v>
      </c>
    </row>
    <row r="42" spans="1:7" hidden="1" outlineLevel="1"/>
    <row r="43" spans="1:7" hidden="1" outlineLevel="1">
      <c r="A43" s="19" t="s">
        <v>93</v>
      </c>
      <c r="B43" s="20" t="s">
        <v>87</v>
      </c>
      <c r="C43" s="20"/>
      <c r="D43" s="20"/>
      <c r="E43" s="20" t="s">
        <v>91</v>
      </c>
      <c r="F43" s="20"/>
      <c r="G43" s="20"/>
    </row>
    <row r="44" spans="1:7" hidden="1" outlineLevel="1">
      <c r="A44" s="19"/>
      <c r="B44" s="20"/>
      <c r="C44" s="20" t="s">
        <v>92</v>
      </c>
      <c r="D44" s="20" t="s">
        <v>85</v>
      </c>
      <c r="E44" s="20" t="s">
        <v>84</v>
      </c>
      <c r="F44" s="20" t="s">
        <v>83</v>
      </c>
      <c r="G44" s="20" t="s">
        <v>78</v>
      </c>
    </row>
    <row r="45" spans="1:7" hidden="1" outlineLevel="1">
      <c r="A45" t="str">
        <f>IF(COUNTIF(One!E$8:Z$8,B41)&gt;0,One!B$4,"-")</f>
        <v>-</v>
      </c>
      <c r="B45" s="3" t="str">
        <f>IF(A45&lt;&gt;"-",LEFT(LO!D$11,1),"-")</f>
        <v>-</v>
      </c>
      <c r="C45" s="10" t="str">
        <f>IF($A45&lt;&gt;"-",One!$CG$15/One!$CG$16,"")</f>
        <v/>
      </c>
      <c r="D45" s="10" t="str">
        <f>IF($A45&lt;&gt;"-",One!$CG$14/One!$CG$16,"")</f>
        <v/>
      </c>
      <c r="E45" s="10" t="str">
        <f>IF($A45&lt;&gt;"-",One!$CG$13/One!$CG$16,"")</f>
        <v/>
      </c>
      <c r="F45" s="10" t="str">
        <f>IF($A45&lt;&gt;"-",One!$CG$12/One!$CG$16,"")</f>
        <v/>
      </c>
      <c r="G45" s="10" t="str">
        <f>IF($A45&lt;&gt;"-",One!$CG$11/One!$CG$16,"")</f>
        <v/>
      </c>
    </row>
    <row r="46" spans="1:7" hidden="1" outlineLevel="1">
      <c r="A46" t="str">
        <f>IF(COUNTIF(Two!E$8:Z$8,B41)&gt;0,Two!B$4,"-")</f>
        <v>-</v>
      </c>
      <c r="B46" s="3" t="str">
        <f>IF(A46&lt;&gt;"-",LEFT(LO!D$11,1),"-")</f>
        <v>-</v>
      </c>
      <c r="C46" s="10" t="str">
        <f>IF($A46&lt;&gt;"-",Two!$CG$15/Two!$CG$16,"")</f>
        <v/>
      </c>
      <c r="D46" s="10" t="str">
        <f>IF($A46&lt;&gt;"-",Two!$CG$14/Two!$CG$16,"")</f>
        <v/>
      </c>
      <c r="E46" s="10" t="str">
        <f>IF($A46&lt;&gt;"-",Two!$CG$13/Two!$CG$16,"")</f>
        <v/>
      </c>
      <c r="F46" s="10" t="str">
        <f>IF($A46&lt;&gt;"-",Two!$CG$12/Two!$CG$16,"")</f>
        <v/>
      </c>
      <c r="G46" s="10" t="str">
        <f>IF($A46&lt;&gt;"-",Two!$CG$11/Two!$CG$16,"")</f>
        <v/>
      </c>
    </row>
    <row r="47" spans="1:7" hidden="1" outlineLevel="1">
      <c r="A47" t="str">
        <f>IF(COUNTIF(Three!E$8:Z$8,B41)&gt;0,Three!B$4,"-")</f>
        <v>-</v>
      </c>
      <c r="B47" s="3" t="str">
        <f>IF(A47&lt;&gt;"-",LEFT(LO!D$11,1),"-")</f>
        <v>-</v>
      </c>
      <c r="C47" s="10" t="str">
        <f>IF($A47&lt;&gt;"-",Three!$CG$15/Three!$CG$16,"")</f>
        <v/>
      </c>
      <c r="D47" s="10" t="str">
        <f>IF($A47&lt;&gt;"-",Three!$CG$14/Three!$CG$16,"")</f>
        <v/>
      </c>
      <c r="E47" s="10" t="str">
        <f>IF($A47&lt;&gt;"-",Three!$CG$13/Three!$CG$16,"")</f>
        <v/>
      </c>
      <c r="F47" s="10" t="str">
        <f>IF($A47&lt;&gt;"-",Three!$CG$12/Three!$CG$16,"")</f>
        <v/>
      </c>
      <c r="G47" s="10" t="str">
        <f>IF($A47&lt;&gt;"-",Three!$CG$11/Three!$CG$16,"")</f>
        <v/>
      </c>
    </row>
    <row r="48" spans="1:7" hidden="1" outlineLevel="1">
      <c r="A48" t="str">
        <f>IF(COUNTIF(Four!E$8:Z$8,B41)&gt;0,Four!B$4,"-")</f>
        <v>-</v>
      </c>
      <c r="B48" s="3" t="str">
        <f>IF(A48&lt;&gt;"-",LEFT(LO!D$11,1),"-")</f>
        <v>-</v>
      </c>
      <c r="C48" s="10" t="str">
        <f>IF($A48&lt;&gt;"-",Four!$CG$15/Four!$CG$16,"")</f>
        <v/>
      </c>
      <c r="D48" s="10" t="str">
        <f>IF($A48&lt;&gt;"-",Four!$CG$14/Four!$CG$16,"")</f>
        <v/>
      </c>
      <c r="E48" s="10" t="str">
        <f>IF($A48&lt;&gt;"-",Four!$CG$13/Four!$CG$16,"")</f>
        <v/>
      </c>
      <c r="F48" s="10" t="str">
        <f>IF($A48&lt;&gt;"-",Four!$CG$12/Four!$CG$16,"")</f>
        <v/>
      </c>
      <c r="G48" s="10" t="str">
        <f>IF($A48&lt;&gt;"-",Four!$CG$11/Four!$CG$16,"")</f>
        <v/>
      </c>
    </row>
    <row r="49" spans="1:7" collapsed="1"/>
    <row r="50" spans="1:7" hidden="1" outlineLevel="1">
      <c r="A50" s="1" t="s">
        <v>98</v>
      </c>
      <c r="B50" s="16">
        <f>LO!B$12</f>
        <v>0</v>
      </c>
    </row>
    <row r="51" spans="1:7" hidden="1" outlineLevel="1"/>
    <row r="52" spans="1:7" hidden="1" outlineLevel="1">
      <c r="A52" s="19" t="s">
        <v>93</v>
      </c>
      <c r="B52" s="20" t="s">
        <v>87</v>
      </c>
      <c r="C52" s="20"/>
      <c r="D52" s="20"/>
      <c r="E52" s="20" t="s">
        <v>91</v>
      </c>
      <c r="F52" s="20"/>
      <c r="G52" s="20"/>
    </row>
    <row r="53" spans="1:7" hidden="1" outlineLevel="1">
      <c r="A53" s="19"/>
      <c r="B53" s="20"/>
      <c r="C53" s="20" t="s">
        <v>92</v>
      </c>
      <c r="D53" s="20" t="s">
        <v>85</v>
      </c>
      <c r="E53" s="20" t="s">
        <v>84</v>
      </c>
      <c r="F53" s="20" t="s">
        <v>83</v>
      </c>
      <c r="G53" s="20" t="s">
        <v>78</v>
      </c>
    </row>
    <row r="54" spans="1:7" hidden="1" outlineLevel="1">
      <c r="A54" t="str">
        <f>IF(COUNTIF(One!E$8:Z$8,B50)&gt;0,One!B$4,"-")</f>
        <v>-</v>
      </c>
      <c r="B54" s="3" t="str">
        <f>IF(A54&lt;&gt;"-",LEFT(LO!D$12,1),"-")</f>
        <v>-</v>
      </c>
      <c r="C54" s="10" t="str">
        <f>IF($A54&lt;&gt;"-",One!$CH$15/One!$CH$16,"")</f>
        <v/>
      </c>
      <c r="D54" s="10" t="str">
        <f>IF($A54&lt;&gt;"-",One!$CH$14/One!$CH$16,"")</f>
        <v/>
      </c>
      <c r="E54" s="10" t="str">
        <f>IF($A54&lt;&gt;"-",One!$CH$13/One!$CH$16,"")</f>
        <v/>
      </c>
      <c r="F54" s="10" t="str">
        <f>IF($A54&lt;&gt;"-",One!$CH$12/One!$CH$16,"")</f>
        <v/>
      </c>
      <c r="G54" s="10" t="str">
        <f>IF($A54&lt;&gt;"-",One!$CH$11/One!$CH$16,"")</f>
        <v/>
      </c>
    </row>
    <row r="55" spans="1:7" hidden="1" outlineLevel="1">
      <c r="A55" t="str">
        <f>IF(COUNTIF(Two!E$8:Z$8,B50)&gt;0,Two!B$4,"-")</f>
        <v>-</v>
      </c>
      <c r="B55" s="3" t="str">
        <f>IF(A55&lt;&gt;"-",LEFT(LO!D$12,1),"-")</f>
        <v>-</v>
      </c>
      <c r="C55" s="10" t="str">
        <f>IF($A55&lt;&gt;"-",Two!$CH$15/Two!$CH$16,"")</f>
        <v/>
      </c>
      <c r="D55" s="10" t="str">
        <f>IF($A55&lt;&gt;"-",Two!$CH$14/Two!$CH$16,"")</f>
        <v/>
      </c>
      <c r="E55" s="10" t="str">
        <f>IF($A55&lt;&gt;"-",Two!$CH$13/Two!$CH$16,"")</f>
        <v/>
      </c>
      <c r="F55" s="10" t="str">
        <f>IF($A55&lt;&gt;"-",Two!$CH$12/Two!$CH$16,"")</f>
        <v/>
      </c>
      <c r="G55" s="10" t="str">
        <f>IF($A55&lt;&gt;"-",Two!$CH$11/Two!$CH$16,"")</f>
        <v/>
      </c>
    </row>
    <row r="56" spans="1:7" hidden="1" outlineLevel="1">
      <c r="A56" t="str">
        <f>IF(COUNTIF(Three!E$8:Z$8,B50)&gt;0,Three!B$4,"-")</f>
        <v>-</v>
      </c>
      <c r="B56" s="3" t="str">
        <f>IF(A56&lt;&gt;"-",LEFT(LO!D$12,1),"-")</f>
        <v>-</v>
      </c>
      <c r="C56" s="10" t="str">
        <f>IF($A56&lt;&gt;"-",Three!$CH$15/Three!$CH$16,"")</f>
        <v/>
      </c>
      <c r="D56" s="10" t="str">
        <f>IF($A56&lt;&gt;"-",Three!$CH$14/Three!$CH$16,"")</f>
        <v/>
      </c>
      <c r="E56" s="10" t="str">
        <f>IF($A56&lt;&gt;"-",Three!$CH$13/Three!$CH$16,"")</f>
        <v/>
      </c>
      <c r="F56" s="10" t="str">
        <f>IF($A56&lt;&gt;"-",Three!$CH$12/Three!$CH$16,"")</f>
        <v/>
      </c>
      <c r="G56" s="10" t="str">
        <f>IF($A56&lt;&gt;"-",Three!$CH$11/Three!$CH$16,"")</f>
        <v/>
      </c>
    </row>
    <row r="57" spans="1:7" hidden="1" outlineLevel="1">
      <c r="A57" t="str">
        <f>IF(COUNTIF(Four!E$8:Z$8,B50)&gt;0,Four!B$4,"-")</f>
        <v>-</v>
      </c>
      <c r="B57" s="3" t="str">
        <f>IF(A57&lt;&gt;"-",LEFT(LO!D$12,1),"-")</f>
        <v>-</v>
      </c>
      <c r="C57" s="10" t="str">
        <f>IF($A57&lt;&gt;"-",Four!$CH$15/Four!$CH$16,"")</f>
        <v/>
      </c>
      <c r="D57" s="10" t="str">
        <f>IF($A57&lt;&gt;"-",Four!$CH$14/Four!$CH$16,"")</f>
        <v/>
      </c>
      <c r="E57" s="10" t="str">
        <f>IF($A57&lt;&gt;"-",Four!$CH$13/Four!$CH$16,"")</f>
        <v/>
      </c>
      <c r="F57" s="10" t="str">
        <f>IF($A57&lt;&gt;"-",Four!$CH$12/Four!$CH$16,"")</f>
        <v/>
      </c>
      <c r="G57" s="10" t="str">
        <f>IF($A57&lt;&gt;"-",Four!$CH$11/Four!$CH$16,"")</f>
        <v/>
      </c>
    </row>
    <row r="58" spans="1:7" collapsed="1"/>
    <row r="59" spans="1:7" hidden="1" outlineLevel="1">
      <c r="A59" s="1" t="s">
        <v>99</v>
      </c>
      <c r="B59" s="16">
        <f>LO!B$13</f>
        <v>0</v>
      </c>
    </row>
    <row r="60" spans="1:7" hidden="1" outlineLevel="1"/>
    <row r="61" spans="1:7" hidden="1" outlineLevel="1">
      <c r="A61" s="19" t="s">
        <v>93</v>
      </c>
      <c r="B61" s="20" t="s">
        <v>87</v>
      </c>
      <c r="C61" s="20"/>
      <c r="D61" s="20"/>
      <c r="E61" s="20" t="s">
        <v>91</v>
      </c>
      <c r="F61" s="20"/>
      <c r="G61" s="20"/>
    </row>
    <row r="62" spans="1:7" hidden="1" outlineLevel="1">
      <c r="A62" s="19"/>
      <c r="B62" s="20"/>
      <c r="C62" s="20" t="s">
        <v>92</v>
      </c>
      <c r="D62" s="20" t="s">
        <v>85</v>
      </c>
      <c r="E62" s="20" t="s">
        <v>84</v>
      </c>
      <c r="F62" s="20" t="s">
        <v>83</v>
      </c>
      <c r="G62" s="20" t="s">
        <v>78</v>
      </c>
    </row>
    <row r="63" spans="1:7" hidden="1" outlineLevel="1">
      <c r="A63" t="str">
        <f>IF(COUNTIF(One!E$8:Z$8,B59)&gt;0,One!B$4,"-")</f>
        <v>-</v>
      </c>
      <c r="B63" s="3" t="str">
        <f>IF(A63&lt;&gt;"-",LEFT(LO!D$13,1),"-")</f>
        <v>-</v>
      </c>
      <c r="C63" s="10" t="str">
        <f>IF($A63&lt;&gt;"-",One!$CI$15/One!$CI$16,"")</f>
        <v/>
      </c>
      <c r="D63" s="10" t="str">
        <f>IF($A63&lt;&gt;"-",One!$CI$14/One!$CI$16,"")</f>
        <v/>
      </c>
      <c r="E63" s="10" t="str">
        <f>IF($A63&lt;&gt;"-",One!$CI$13/One!$CI$16,"")</f>
        <v/>
      </c>
      <c r="F63" s="10" t="str">
        <f>IF($A63&lt;&gt;"-",One!$CI$12/One!$CI$16,"")</f>
        <v/>
      </c>
      <c r="G63" s="10" t="str">
        <f>IF($A63&lt;&gt;"-",One!$CI$11/One!$CI$16,"")</f>
        <v/>
      </c>
    </row>
    <row r="64" spans="1:7" hidden="1" outlineLevel="1">
      <c r="A64" t="str">
        <f>IF(COUNTIF(Two!E$8:Z$8,B59)&gt;0,Two!B$4,"-")</f>
        <v>-</v>
      </c>
      <c r="B64" s="3" t="str">
        <f>IF(A64&lt;&gt;"-",LEFT(LO!D$13,1),"-")</f>
        <v>-</v>
      </c>
      <c r="C64" s="10" t="str">
        <f>IF($A64&lt;&gt;"-",Two!$CI$15/Two!$CI$16,"")</f>
        <v/>
      </c>
      <c r="D64" s="10" t="str">
        <f>IF($A64&lt;&gt;"-",Two!$CI$14/Two!$CI$16,"")</f>
        <v/>
      </c>
      <c r="E64" s="10" t="str">
        <f>IF($A64&lt;&gt;"-",Two!$CI$13/Two!$CI$16,"")</f>
        <v/>
      </c>
      <c r="F64" s="10" t="str">
        <f>IF($A64&lt;&gt;"-",Two!$CI$12/Two!$CI$16,"")</f>
        <v/>
      </c>
      <c r="G64" s="10" t="str">
        <f>IF($A64&lt;&gt;"-",Two!$CI$11/Two!$CI$16,"")</f>
        <v/>
      </c>
    </row>
    <row r="65" spans="1:7" hidden="1" outlineLevel="1">
      <c r="A65" t="str">
        <f>IF(COUNTIF(Three!E$8:Z$8,B59)&gt;0,Three!B$4,"-")</f>
        <v>-</v>
      </c>
      <c r="B65" s="3" t="str">
        <f>IF(A65&lt;&gt;"-",LEFT(LO!D$13,1),"-")</f>
        <v>-</v>
      </c>
      <c r="C65" s="10" t="str">
        <f>IF($A65&lt;&gt;"-",Three!$CI$15/Three!$CI$16,"")</f>
        <v/>
      </c>
      <c r="D65" s="10" t="str">
        <f>IF($A65&lt;&gt;"-",Three!$CI$14/Three!$CI$16,"")</f>
        <v/>
      </c>
      <c r="E65" s="10" t="str">
        <f>IF($A65&lt;&gt;"-",Three!$CI$13/Three!$CI$16,"")</f>
        <v/>
      </c>
      <c r="F65" s="10" t="str">
        <f>IF($A65&lt;&gt;"-",Three!$CI$12/Three!$CI$16,"")</f>
        <v/>
      </c>
      <c r="G65" s="10" t="str">
        <f>IF($A65&lt;&gt;"-",Three!$CI$11/Three!$CI$16,"")</f>
        <v/>
      </c>
    </row>
    <row r="66" spans="1:7" hidden="1" outlineLevel="1">
      <c r="A66" t="str">
        <f>IF(COUNTIF(Four!E$8:Z$8,B59)&gt;0,Four!B$4,"-")</f>
        <v>-</v>
      </c>
      <c r="B66" s="3" t="str">
        <f>IF(A66&lt;&gt;"-",LEFT(LO!D$13,1),"-")</f>
        <v>-</v>
      </c>
      <c r="C66" s="10" t="str">
        <f>IF($A66&lt;&gt;"-",Four!$CI$15/Four!$CI$16,"")</f>
        <v/>
      </c>
      <c r="D66" s="10" t="str">
        <f>IF($A66&lt;&gt;"-",Four!$CI$14/Four!$CI$16,"")</f>
        <v/>
      </c>
      <c r="E66" s="10" t="str">
        <f>IF($A66&lt;&gt;"-",Four!$CI$13/Four!$CI$16,"")</f>
        <v/>
      </c>
      <c r="F66" s="10" t="str">
        <f>IF($A66&lt;&gt;"-",Four!$CI$12/Four!$CI$16,"")</f>
        <v/>
      </c>
      <c r="G66" s="10" t="str">
        <f>IF($A66&lt;&gt;"-",Four!$CI$11/Four!$CI$16,"")</f>
        <v/>
      </c>
    </row>
    <row r="67" spans="1:7" collapsed="1"/>
    <row r="68" spans="1:7" hidden="1" outlineLevel="1">
      <c r="A68" s="1" t="s">
        <v>100</v>
      </c>
      <c r="B68" s="16">
        <f>LO!B$14</f>
        <v>0</v>
      </c>
    </row>
    <row r="69" spans="1:7" hidden="1" outlineLevel="1"/>
    <row r="70" spans="1:7" hidden="1" outlineLevel="1">
      <c r="A70" s="19" t="s">
        <v>93</v>
      </c>
      <c r="B70" s="20" t="s">
        <v>87</v>
      </c>
      <c r="C70" s="20"/>
      <c r="D70" s="20"/>
      <c r="E70" s="20" t="s">
        <v>91</v>
      </c>
      <c r="F70" s="20"/>
      <c r="G70" s="20"/>
    </row>
    <row r="71" spans="1:7" hidden="1" outlineLevel="1">
      <c r="A71" s="19"/>
      <c r="B71" s="20"/>
      <c r="C71" s="20" t="s">
        <v>92</v>
      </c>
      <c r="D71" s="20" t="s">
        <v>85</v>
      </c>
      <c r="E71" s="20" t="s">
        <v>84</v>
      </c>
      <c r="F71" s="20" t="s">
        <v>83</v>
      </c>
      <c r="G71" s="20" t="s">
        <v>78</v>
      </c>
    </row>
    <row r="72" spans="1:7" hidden="1" outlineLevel="1">
      <c r="A72" t="str">
        <f>IF(COUNTIF(One!E$8:Z$8,B68)&gt;0,One!B$4,"-")</f>
        <v>-</v>
      </c>
      <c r="B72" s="3" t="str">
        <f>IF(A72&lt;&gt;"-",LEFT(LO!D$14,1),"-")</f>
        <v>-</v>
      </c>
      <c r="C72" s="10" t="str">
        <f>IF($A72&lt;&gt;"-",One!$CJ$15/One!$CJ$16,"")</f>
        <v/>
      </c>
      <c r="D72" s="10" t="str">
        <f>IF($A72&lt;&gt;"-",One!$CJ$14/One!$CJ$16,"")</f>
        <v/>
      </c>
      <c r="E72" s="10" t="str">
        <f>IF($A72&lt;&gt;"-",One!$CJ$13/One!$CJ$16,"")</f>
        <v/>
      </c>
      <c r="F72" s="10" t="str">
        <f>IF($A72&lt;&gt;"-",One!$CJ$12/One!$CJ$16,"")</f>
        <v/>
      </c>
      <c r="G72" s="10" t="str">
        <f>IF($A72&lt;&gt;"-",One!$CJ$11/One!$CJ$16,"")</f>
        <v/>
      </c>
    </row>
    <row r="73" spans="1:7" hidden="1" outlineLevel="1">
      <c r="A73" t="str">
        <f>IF(COUNTIF(Two!E$8:Z$8,B68)&gt;0,Two!B$4,"-")</f>
        <v>-</v>
      </c>
      <c r="B73" s="3" t="str">
        <f>IF(A73&lt;&gt;"-",LEFT(LO!D$14,1),"-")</f>
        <v>-</v>
      </c>
      <c r="C73" s="10" t="str">
        <f>IF($A73&lt;&gt;"-",Two!$CJ$15/Two!$CJ$16,"")</f>
        <v/>
      </c>
      <c r="D73" s="10" t="str">
        <f>IF($A73&lt;&gt;"-",Two!$CJ$14/Two!$CJ$16,"")</f>
        <v/>
      </c>
      <c r="E73" s="10" t="str">
        <f>IF($A73&lt;&gt;"-",Two!$CJ$13/Two!$CJ$16,"")</f>
        <v/>
      </c>
      <c r="F73" s="10" t="str">
        <f>IF($A73&lt;&gt;"-",Two!$CJ$12/Two!$CJ$16,"")</f>
        <v/>
      </c>
      <c r="G73" s="10" t="str">
        <f>IF($A73&lt;&gt;"-",Two!$CJ$11/Two!$CJ$16,"")</f>
        <v/>
      </c>
    </row>
    <row r="74" spans="1:7" hidden="1" outlineLevel="1">
      <c r="A74" t="str">
        <f>IF(COUNTIF(Three!E$8:Z$8,B68)&gt;0,Three!B$4,"-")</f>
        <v>-</v>
      </c>
      <c r="B74" s="3" t="str">
        <f>IF(A74&lt;&gt;"-",LEFT(LO!D$14,1),"-")</f>
        <v>-</v>
      </c>
      <c r="C74" s="10" t="str">
        <f>IF($A74&lt;&gt;"-",Three!$CJ$15/Three!$CJ$16,"")</f>
        <v/>
      </c>
      <c r="D74" s="10" t="str">
        <f>IF($A74&lt;&gt;"-",Three!$CJ$14/Three!$CJ$16,"")</f>
        <v/>
      </c>
      <c r="E74" s="10" t="str">
        <f>IF($A74&lt;&gt;"-",Three!$CJ$13/Three!$CJ$16,"")</f>
        <v/>
      </c>
      <c r="F74" s="10" t="str">
        <f>IF($A74&lt;&gt;"-",Three!$CJ$12/Three!$CJ$16,"")</f>
        <v/>
      </c>
      <c r="G74" s="10" t="str">
        <f>IF($A74&lt;&gt;"-",Three!$CJ$11/Three!$CJ$16,"")</f>
        <v/>
      </c>
    </row>
    <row r="75" spans="1:7" hidden="1" outlineLevel="1">
      <c r="A75" t="str">
        <f>IF(COUNTIF(Four!E$8:Z$8,B68)&gt;0,Four!B$4,"-")</f>
        <v>-</v>
      </c>
      <c r="B75" s="3" t="str">
        <f>IF(A75&lt;&gt;"-",LEFT(LO!D$14,1),"-")</f>
        <v>-</v>
      </c>
      <c r="C75" s="10" t="str">
        <f>IF($A75&lt;&gt;"-",Four!$CJ$15/Four!$CJ$16,"")</f>
        <v/>
      </c>
      <c r="D75" s="10" t="str">
        <f>IF($A75&lt;&gt;"-",Four!$CJ$14/Four!$CJ$16,"")</f>
        <v/>
      </c>
      <c r="E75" s="10" t="str">
        <f>IF($A75&lt;&gt;"-",Four!$CJ$13/Four!$CJ$16,"")</f>
        <v/>
      </c>
      <c r="F75" s="10" t="str">
        <f>IF($A75&lt;&gt;"-",Four!$CJ$12/Four!$CJ$16,"")</f>
        <v/>
      </c>
      <c r="G75" s="10" t="str">
        <f>IF($A75&lt;&gt;"-",Four!$CJ$11/Four!$CJ$16,"")</f>
        <v/>
      </c>
    </row>
    <row r="76" spans="1:7" collapsed="1"/>
    <row r="77" spans="1:7" hidden="1" outlineLevel="1">
      <c r="A77" s="1" t="s">
        <v>101</v>
      </c>
      <c r="B77" s="16">
        <f>LO!B$15</f>
        <v>0</v>
      </c>
    </row>
    <row r="78" spans="1:7" hidden="1" outlineLevel="1"/>
    <row r="79" spans="1:7" hidden="1" outlineLevel="1">
      <c r="A79" s="19" t="s">
        <v>93</v>
      </c>
      <c r="B79" s="20" t="s">
        <v>87</v>
      </c>
      <c r="C79" s="20"/>
      <c r="D79" s="20"/>
      <c r="E79" s="20" t="s">
        <v>91</v>
      </c>
      <c r="F79" s="20"/>
      <c r="G79" s="20"/>
    </row>
    <row r="80" spans="1:7" hidden="1" outlineLevel="1">
      <c r="A80" s="19"/>
      <c r="B80" s="20"/>
      <c r="C80" s="20" t="s">
        <v>92</v>
      </c>
      <c r="D80" s="20" t="s">
        <v>85</v>
      </c>
      <c r="E80" s="20" t="s">
        <v>84</v>
      </c>
      <c r="F80" s="20" t="s">
        <v>83</v>
      </c>
      <c r="G80" s="20" t="s">
        <v>78</v>
      </c>
    </row>
    <row r="81" spans="1:7" hidden="1" outlineLevel="1">
      <c r="A81" t="str">
        <f>IF(COUNTIF(One!E$8:Z$8,B77)&gt;0,One!B$4,"-")</f>
        <v>-</v>
      </c>
      <c r="B81" s="3" t="str">
        <f>IF(A81&lt;&gt;"-",LEFT(LO!D$15,1),"-")</f>
        <v>-</v>
      </c>
      <c r="C81" s="10" t="str">
        <f>IF($A81&lt;&gt;"-",One!$CK$15/One!$CK$16,"")</f>
        <v/>
      </c>
      <c r="D81" s="10" t="str">
        <f>IF($A81&lt;&gt;"-",One!$CK$14/One!$CK$16,"")</f>
        <v/>
      </c>
      <c r="E81" s="10" t="str">
        <f>IF($A81&lt;&gt;"-",One!$CK$13/One!$CK$16,"")</f>
        <v/>
      </c>
      <c r="F81" s="10" t="str">
        <f>IF($A81&lt;&gt;"-",One!$CK$12/One!$CK$16,"")</f>
        <v/>
      </c>
      <c r="G81" s="10" t="str">
        <f>IF($A81&lt;&gt;"-",One!$CK$11/One!$CK$16,"")</f>
        <v/>
      </c>
    </row>
    <row r="82" spans="1:7" hidden="1" outlineLevel="1">
      <c r="A82" t="str">
        <f>IF(COUNTIF(Two!E$8:Z$8,B77)&gt;0,Two!B$4,"-")</f>
        <v>-</v>
      </c>
      <c r="B82" s="3" t="str">
        <f>IF(A82&lt;&gt;"-",LEFT(LO!D$15,1),"-")</f>
        <v>-</v>
      </c>
      <c r="C82" s="10" t="str">
        <f>IF($A82&lt;&gt;"-",Two!$CK$15/Two!$CK$16,"")</f>
        <v/>
      </c>
      <c r="D82" s="10" t="str">
        <f>IF($A82&lt;&gt;"-",Two!$CK$14/Two!$CK$16,"")</f>
        <v/>
      </c>
      <c r="E82" s="10" t="str">
        <f>IF($A82&lt;&gt;"-",Two!$CK$13/Two!$CK$16,"")</f>
        <v/>
      </c>
      <c r="F82" s="10" t="str">
        <f>IF($A82&lt;&gt;"-",Two!$CK$12/Two!$CK$16,"")</f>
        <v/>
      </c>
      <c r="G82" s="10" t="str">
        <f>IF($A82&lt;&gt;"-",Two!$CK$11/Two!$CK$16,"")</f>
        <v/>
      </c>
    </row>
    <row r="83" spans="1:7" hidden="1" outlineLevel="1">
      <c r="A83" t="str">
        <f>IF(COUNTIF(Three!E$8:Z$8,B77)&gt;0,Three!B$4,"-")</f>
        <v>-</v>
      </c>
      <c r="B83" s="3" t="str">
        <f>IF(A83&lt;&gt;"-",LEFT(LO!D$15,1),"-")</f>
        <v>-</v>
      </c>
      <c r="C83" s="10" t="str">
        <f>IF($A83&lt;&gt;"-",Three!$CK$15/Three!$CK$16,"")</f>
        <v/>
      </c>
      <c r="D83" s="10" t="str">
        <f>IF($A83&lt;&gt;"-",Three!$CK$14/Three!$CK$16,"")</f>
        <v/>
      </c>
      <c r="E83" s="10" t="str">
        <f>IF($A83&lt;&gt;"-",Three!$CK$13/Three!$CK$16,"")</f>
        <v/>
      </c>
      <c r="F83" s="10" t="str">
        <f>IF($A83&lt;&gt;"-",Three!$CK$12/Three!$CK$16,"")</f>
        <v/>
      </c>
      <c r="G83" s="10" t="str">
        <f>IF($A83&lt;&gt;"-",Three!$CK$11/Three!$CK$16,"")</f>
        <v/>
      </c>
    </row>
    <row r="84" spans="1:7" hidden="1" outlineLevel="1">
      <c r="A84" t="str">
        <f>IF(COUNTIF(Four!E$8:Z$8,B77)&gt;0,Four!B$4,"-")</f>
        <v>-</v>
      </c>
      <c r="B84" s="3" t="str">
        <f>IF(A84&lt;&gt;"-",LEFT(LO!D$15,1),"-")</f>
        <v>-</v>
      </c>
      <c r="C84" s="10" t="str">
        <f>IF($A84&lt;&gt;"-",Four!$CK$15/Four!$CK$16,"")</f>
        <v/>
      </c>
      <c r="D84" s="10" t="str">
        <f>IF($A84&lt;&gt;"-",Four!$CK$14/Four!$CK$16,"")</f>
        <v/>
      </c>
      <c r="E84" s="10" t="str">
        <f>IF($A84&lt;&gt;"-",Four!$CK$13/Four!$CK$16,"")</f>
        <v/>
      </c>
      <c r="F84" s="10" t="str">
        <f>IF($A84&lt;&gt;"-",Four!$CK$12/Four!$CK$16,"")</f>
        <v/>
      </c>
      <c r="G84" s="10" t="str">
        <f>IF($A84&lt;&gt;"-",Four!$CK$11/Four!$CK$16,"")</f>
        <v/>
      </c>
    </row>
    <row r="85" spans="1:7" collapsed="1"/>
    <row r="86" spans="1:7" hidden="1" outlineLevel="1">
      <c r="A86" s="1" t="s">
        <v>102</v>
      </c>
      <c r="B86" s="16">
        <f>LO!B$16</f>
        <v>0</v>
      </c>
    </row>
    <row r="87" spans="1:7" hidden="1" outlineLevel="1"/>
    <row r="88" spans="1:7" hidden="1" outlineLevel="1">
      <c r="A88" s="19" t="s">
        <v>93</v>
      </c>
      <c r="B88" s="20" t="s">
        <v>87</v>
      </c>
      <c r="C88" s="20"/>
      <c r="D88" s="20"/>
      <c r="E88" s="20" t="s">
        <v>91</v>
      </c>
      <c r="F88" s="20"/>
      <c r="G88" s="20"/>
    </row>
    <row r="89" spans="1:7" hidden="1" outlineLevel="1">
      <c r="A89" s="19"/>
      <c r="B89" s="20"/>
      <c r="C89" s="20" t="s">
        <v>92</v>
      </c>
      <c r="D89" s="20" t="s">
        <v>85</v>
      </c>
      <c r="E89" s="20" t="s">
        <v>84</v>
      </c>
      <c r="F89" s="20" t="s">
        <v>83</v>
      </c>
      <c r="G89" s="20" t="s">
        <v>78</v>
      </c>
    </row>
    <row r="90" spans="1:7" hidden="1" outlineLevel="1">
      <c r="A90" t="str">
        <f>IF(COUNTIF(One!E$8:Z$8,B86)&gt;0,One!B$4,"-")</f>
        <v>-</v>
      </c>
      <c r="B90" s="3" t="str">
        <f>IF(A90&lt;&gt;"-",LEFT(LO!D$16,1),"-")</f>
        <v>-</v>
      </c>
      <c r="C90" s="10" t="str">
        <f>IF($A90&lt;&gt;"-",One!$CL$15/One!$CL$16,"")</f>
        <v/>
      </c>
      <c r="D90" s="10" t="str">
        <f>IF($A90&lt;&gt;"-",One!$CL$14/One!$CL$16,"")</f>
        <v/>
      </c>
      <c r="E90" s="10" t="str">
        <f>IF($A90&lt;&gt;"-",One!$CL$13/One!$CL$16,"")</f>
        <v/>
      </c>
      <c r="F90" s="10" t="str">
        <f>IF($A90&lt;&gt;"-",One!$CL$12/One!$CL$16,"")</f>
        <v/>
      </c>
      <c r="G90" s="10" t="str">
        <f>IF($A90&lt;&gt;"-",One!$CL$11/One!$CL$16,"")</f>
        <v/>
      </c>
    </row>
    <row r="91" spans="1:7" hidden="1" outlineLevel="1">
      <c r="A91" t="str">
        <f>IF(COUNTIF(Two!E$8:Z$8,B86)&gt;0,Two!B$4,"-")</f>
        <v>-</v>
      </c>
      <c r="B91" s="3" t="str">
        <f>IF(A91&lt;&gt;"-",LEFT(LO!D$16,1),"-")</f>
        <v>-</v>
      </c>
      <c r="C91" s="10" t="str">
        <f>IF($A91&lt;&gt;"-",Two!$CL$15/Two!$CL$16,"")</f>
        <v/>
      </c>
      <c r="D91" s="10" t="str">
        <f>IF($A91&lt;&gt;"-",Two!$CL$14/Two!$CL$16,"")</f>
        <v/>
      </c>
      <c r="E91" s="10" t="str">
        <f>IF($A91&lt;&gt;"-",Two!$CL$13/Two!$CL$16,"")</f>
        <v/>
      </c>
      <c r="F91" s="10" t="str">
        <f>IF($A91&lt;&gt;"-",Two!$CL$12/Two!$CL$16,"")</f>
        <v/>
      </c>
      <c r="G91" s="10" t="str">
        <f>IF($A91&lt;&gt;"-",Two!$CL$11/Two!$CL$16,"")</f>
        <v/>
      </c>
    </row>
    <row r="92" spans="1:7" hidden="1" outlineLevel="1">
      <c r="A92" t="str">
        <f>IF(COUNTIF(Three!E$8:Z$8,B86)&gt;0,Three!B$4,"-")</f>
        <v>-</v>
      </c>
      <c r="B92" s="3" t="str">
        <f>IF(A92&lt;&gt;"-",LEFT(LO!D$16,1),"-")</f>
        <v>-</v>
      </c>
      <c r="C92" s="10" t="str">
        <f>IF($A92&lt;&gt;"-",Three!$CL$15/Three!$CL$16,"")</f>
        <v/>
      </c>
      <c r="D92" s="10" t="str">
        <f>IF($A92&lt;&gt;"-",Three!$CL$14/Three!$CL$16,"")</f>
        <v/>
      </c>
      <c r="E92" s="10" t="str">
        <f>IF($A92&lt;&gt;"-",Three!$CL$13/Three!$CL$16,"")</f>
        <v/>
      </c>
      <c r="F92" s="10" t="str">
        <f>IF($A92&lt;&gt;"-",Three!$CL$12/Three!$CL$16,"")</f>
        <v/>
      </c>
      <c r="G92" s="10" t="str">
        <f>IF($A92&lt;&gt;"-",Three!$CL$11/Three!$CL$16,"")</f>
        <v/>
      </c>
    </row>
    <row r="93" spans="1:7" hidden="1" outlineLevel="1">
      <c r="A93" t="str">
        <f>IF(COUNTIF(Four!E$8:Z$8,B86)&gt;0,Four!B$4,"-")</f>
        <v>-</v>
      </c>
      <c r="B93" s="3" t="str">
        <f>IF(A93&lt;&gt;"-",LEFT(LO!D$16,1),"-")</f>
        <v>-</v>
      </c>
      <c r="C93" s="10" t="str">
        <f>IF($A93&lt;&gt;"-",Four!$CL$15/Four!$CL$16,"")</f>
        <v/>
      </c>
      <c r="D93" s="10" t="str">
        <f>IF($A93&lt;&gt;"-",Four!$CL$14/Four!$CL$16,"")</f>
        <v/>
      </c>
      <c r="E93" s="10" t="str">
        <f>IF($A93&lt;&gt;"-",Four!$CL$13/Four!$CL$16,"")</f>
        <v/>
      </c>
      <c r="F93" s="10" t="str">
        <f>IF($A93&lt;&gt;"-",Four!$CL$12/Four!$CL$16,"")</f>
        <v/>
      </c>
      <c r="G93" s="10" t="str">
        <f>IF($A93&lt;&gt;"-",Four!$CL$11/Four!$CL$16,"")</f>
        <v/>
      </c>
    </row>
    <row r="94" spans="1:7" collapsed="1"/>
    <row r="95" spans="1:7" hidden="1" outlineLevel="1">
      <c r="A95" s="1" t="s">
        <v>103</v>
      </c>
      <c r="B95" s="16">
        <f>LO!B$17</f>
        <v>0</v>
      </c>
    </row>
    <row r="96" spans="1:7" hidden="1" outlineLevel="1"/>
    <row r="97" spans="1:7" hidden="1" outlineLevel="1">
      <c r="A97" s="19" t="s">
        <v>93</v>
      </c>
      <c r="B97" s="20" t="s">
        <v>87</v>
      </c>
      <c r="C97" s="20"/>
      <c r="D97" s="20"/>
      <c r="E97" s="20" t="s">
        <v>91</v>
      </c>
      <c r="F97" s="20"/>
      <c r="G97" s="20"/>
    </row>
    <row r="98" spans="1:7" hidden="1" outlineLevel="1">
      <c r="A98" s="19"/>
      <c r="B98" s="20"/>
      <c r="C98" s="20" t="s">
        <v>92</v>
      </c>
      <c r="D98" s="20" t="s">
        <v>85</v>
      </c>
      <c r="E98" s="20" t="s">
        <v>84</v>
      </c>
      <c r="F98" s="20" t="s">
        <v>83</v>
      </c>
      <c r="G98" s="20" t="s">
        <v>78</v>
      </c>
    </row>
    <row r="99" spans="1:7" hidden="1" outlineLevel="1">
      <c r="A99" t="str">
        <f>IF(COUNTIF(One!E$8:Z$8,B95)&gt;0,One!B$4,"-")</f>
        <v>-</v>
      </c>
      <c r="B99" s="3" t="str">
        <f>IF(A99&lt;&gt;"-",LEFT(LO!D$17,1),"-")</f>
        <v>-</v>
      </c>
      <c r="C99" s="10" t="str">
        <f>IF($A99&lt;&gt;"-",One!$CM$15/One!$CM$16,"")</f>
        <v/>
      </c>
      <c r="D99" s="10" t="str">
        <f>IF($A99&lt;&gt;"-",One!$CM$14/One!$CM$16,"")</f>
        <v/>
      </c>
      <c r="E99" s="10" t="str">
        <f>IF($A99&lt;&gt;"-",One!$CM$13/One!$CM$16,"")</f>
        <v/>
      </c>
      <c r="F99" s="10" t="str">
        <f>IF($A99&lt;&gt;"-",One!$CM$12/One!$CM$16,"")</f>
        <v/>
      </c>
      <c r="G99" s="10" t="str">
        <f>IF($A99&lt;&gt;"-",One!$CM$11/One!$CM$16,"")</f>
        <v/>
      </c>
    </row>
    <row r="100" spans="1:7" hidden="1" outlineLevel="1">
      <c r="A100" t="str">
        <f>IF(COUNTIF(Two!E$8:Z$8,B95)&gt;0,Two!B$4,"-")</f>
        <v>-</v>
      </c>
      <c r="B100" s="3" t="str">
        <f>IF(A100&lt;&gt;"-",LEFT(LO!D$17,1),"-")</f>
        <v>-</v>
      </c>
      <c r="C100" s="10" t="str">
        <f>IF($A100&lt;&gt;"-",Two!$CM$15/Two!$CM$16,"")</f>
        <v/>
      </c>
      <c r="D100" s="10" t="str">
        <f>IF($A100&lt;&gt;"-",Two!$CM$14/Two!$CM$16,"")</f>
        <v/>
      </c>
      <c r="E100" s="10" t="str">
        <f>IF($A100&lt;&gt;"-",Two!$CM$13/Two!$CM$16,"")</f>
        <v/>
      </c>
      <c r="F100" s="10" t="str">
        <f>IF($A100&lt;&gt;"-",Two!$CM$12/Two!$CM$16,"")</f>
        <v/>
      </c>
      <c r="G100" s="10" t="str">
        <f>IF($A100&lt;&gt;"-",Two!$CM$11/Two!$CM$16,"")</f>
        <v/>
      </c>
    </row>
    <row r="101" spans="1:7" hidden="1" outlineLevel="1">
      <c r="A101" t="str">
        <f>IF(COUNTIF(Three!E$8:Z$8,B95)&gt;0,Three!B$4,"-")</f>
        <v>-</v>
      </c>
      <c r="B101" s="3" t="str">
        <f>IF(A101&lt;&gt;"-",LEFT(LO!D$17,1),"-")</f>
        <v>-</v>
      </c>
      <c r="C101" s="10" t="str">
        <f>IF($A101&lt;&gt;"-",Three!$CM$15/Three!$CM$16,"")</f>
        <v/>
      </c>
      <c r="D101" s="10" t="str">
        <f>IF($A101&lt;&gt;"-",Three!$CM$14/Three!$CM$16,"")</f>
        <v/>
      </c>
      <c r="E101" s="10" t="str">
        <f>IF($A101&lt;&gt;"-",Three!$CM$13/Three!$CM$16,"")</f>
        <v/>
      </c>
      <c r="F101" s="10" t="str">
        <f>IF($A101&lt;&gt;"-",Three!$CM$12/Three!$CM$16,"")</f>
        <v/>
      </c>
      <c r="G101" s="10" t="str">
        <f>IF($A101&lt;&gt;"-",Three!$CM$11/Three!$CM$16,"")</f>
        <v/>
      </c>
    </row>
    <row r="102" spans="1:7" hidden="1" outlineLevel="1">
      <c r="A102" t="str">
        <f>IF(COUNTIF(Four!E$8:Z$8,B95)&gt;0,Four!B$4,"-")</f>
        <v>-</v>
      </c>
      <c r="B102" s="3" t="str">
        <f>IF(A102&lt;&gt;"-",LEFT(LO!D$17,1),"-")</f>
        <v>-</v>
      </c>
      <c r="C102" s="10" t="str">
        <f>IF($A102&lt;&gt;"-",Four!$CM$15/Four!$CM$16,"")</f>
        <v/>
      </c>
      <c r="D102" s="10" t="str">
        <f>IF($A102&lt;&gt;"-",Four!$CM$14/Four!$CM$16,"")</f>
        <v/>
      </c>
      <c r="E102" s="10" t="str">
        <f>IF($A102&lt;&gt;"-",Four!$CM$13/Four!$CM$16,"")</f>
        <v/>
      </c>
      <c r="F102" s="10" t="str">
        <f>IF($A102&lt;&gt;"-",Four!$CM$12/Four!$CM$16,"")</f>
        <v/>
      </c>
      <c r="G102" s="10" t="str">
        <f>IF($A102&lt;&gt;"-",Four!$CM$11/Four!$CM$16,"")</f>
        <v/>
      </c>
    </row>
    <row r="103" spans="1:7" collapsed="1"/>
    <row r="104" spans="1:7" hidden="1" outlineLevel="1">
      <c r="A104" s="1" t="s">
        <v>104</v>
      </c>
      <c r="B104" s="16">
        <f>LO!B$18</f>
        <v>0</v>
      </c>
    </row>
    <row r="105" spans="1:7" hidden="1" outlineLevel="1"/>
    <row r="106" spans="1:7" hidden="1" outlineLevel="1">
      <c r="A106" s="19" t="s">
        <v>93</v>
      </c>
      <c r="B106" s="20" t="s">
        <v>87</v>
      </c>
      <c r="C106" s="20"/>
      <c r="D106" s="20"/>
      <c r="E106" s="20" t="s">
        <v>91</v>
      </c>
      <c r="F106" s="20"/>
      <c r="G106" s="20"/>
    </row>
    <row r="107" spans="1:7" hidden="1" outlineLevel="1">
      <c r="A107" s="19"/>
      <c r="B107" s="20"/>
      <c r="C107" s="20" t="s">
        <v>92</v>
      </c>
      <c r="D107" s="20" t="s">
        <v>85</v>
      </c>
      <c r="E107" s="20" t="s">
        <v>84</v>
      </c>
      <c r="F107" s="20" t="s">
        <v>83</v>
      </c>
      <c r="G107" s="20" t="s">
        <v>78</v>
      </c>
    </row>
    <row r="108" spans="1:7" hidden="1" outlineLevel="1">
      <c r="A108" t="str">
        <f>IF(COUNTIF(One!E$8:Z$8,B104)&gt;0,One!B$4,"-")</f>
        <v>-</v>
      </c>
      <c r="B108" s="3" t="str">
        <f>IF(A108&lt;&gt;"-",LEFT(LO!D$18,1),"-")</f>
        <v>-</v>
      </c>
      <c r="C108" s="10" t="str">
        <f>IF($A108&lt;&gt;"-",One!$CN$15/One!$CN$16,"")</f>
        <v/>
      </c>
      <c r="D108" s="10" t="str">
        <f>IF($A108&lt;&gt;"-",One!$CN$14/One!$CN$16,"")</f>
        <v/>
      </c>
      <c r="E108" s="10" t="str">
        <f>IF($A108&lt;&gt;"-",One!$CN$13/One!$CN$16,"")</f>
        <v/>
      </c>
      <c r="F108" s="10" t="str">
        <f>IF($A108&lt;&gt;"-",One!$CN$12/One!$CN$16,"")</f>
        <v/>
      </c>
      <c r="G108" s="10" t="str">
        <f>IF($A108&lt;&gt;"-",One!$CN$11/One!$CN$16,"")</f>
        <v/>
      </c>
    </row>
    <row r="109" spans="1:7" hidden="1" outlineLevel="1">
      <c r="A109" t="str">
        <f>IF(COUNTIF(Two!E$8:Z$8,B104)&gt;0,Two!B$4,"-")</f>
        <v>-</v>
      </c>
      <c r="B109" s="3" t="str">
        <f>IF(A109&lt;&gt;"-",LEFT(LO!D$18,1),"-")</f>
        <v>-</v>
      </c>
      <c r="C109" s="10" t="str">
        <f>IF($A109&lt;&gt;"-",Two!$CN$15/Two!$CN$16,"")</f>
        <v/>
      </c>
      <c r="D109" s="10" t="str">
        <f>IF($A109&lt;&gt;"-",Two!$CN$14/Two!$CN$16,"")</f>
        <v/>
      </c>
      <c r="E109" s="10" t="str">
        <f>IF($A109&lt;&gt;"-",Two!$CN$13/Two!$CN$16,"")</f>
        <v/>
      </c>
      <c r="F109" s="10" t="str">
        <f>IF($A109&lt;&gt;"-",Two!$CN$12/Two!$CN$16,"")</f>
        <v/>
      </c>
      <c r="G109" s="10" t="str">
        <f>IF($A109&lt;&gt;"-",Two!$CN$11/Two!$CN$16,"")</f>
        <v/>
      </c>
    </row>
    <row r="110" spans="1:7" hidden="1" outlineLevel="1">
      <c r="A110" t="str">
        <f>IF(COUNTIF(Three!E$8:Z$8,B104)&gt;0,Three!B$4,"-")</f>
        <v>-</v>
      </c>
      <c r="B110" s="3" t="str">
        <f>IF(A110&lt;&gt;"-",LEFT(LO!D$18,1),"-")</f>
        <v>-</v>
      </c>
      <c r="C110" s="10" t="str">
        <f>IF($A110&lt;&gt;"-",Three!$CN$15/Three!$CN$16,"")</f>
        <v/>
      </c>
      <c r="D110" s="10" t="str">
        <f>IF($A110&lt;&gt;"-",Three!$CN$14/Three!$CN$16,"")</f>
        <v/>
      </c>
      <c r="E110" s="10" t="str">
        <f>IF($A110&lt;&gt;"-",Three!$CN$13/Three!$CN$16,"")</f>
        <v/>
      </c>
      <c r="F110" s="10" t="str">
        <f>IF($A110&lt;&gt;"-",Three!$CN$12/Three!$CN$16,"")</f>
        <v/>
      </c>
      <c r="G110" s="10" t="str">
        <f>IF($A110&lt;&gt;"-",Three!$CN$11/Three!$CN$16,"")</f>
        <v/>
      </c>
    </row>
    <row r="111" spans="1:7" hidden="1" outlineLevel="1">
      <c r="A111" t="str">
        <f>IF(COUNTIF(Four!E$8:Z$8,B104)&gt;0,Four!B$4,"-")</f>
        <v>-</v>
      </c>
      <c r="B111" s="3" t="str">
        <f>IF(A111&lt;&gt;"-",LEFT(LO!D$18,1),"-")</f>
        <v>-</v>
      </c>
      <c r="C111" s="10" t="str">
        <f>IF($A111&lt;&gt;"-",Four!$CN$15/Four!$CN$16,"")</f>
        <v/>
      </c>
      <c r="D111" s="10" t="str">
        <f>IF($A111&lt;&gt;"-",Four!$CN$14/Four!$CN$16,"")</f>
        <v/>
      </c>
      <c r="E111" s="10" t="str">
        <f>IF($A111&lt;&gt;"-",Four!$CN$13/Four!$CN$16,"")</f>
        <v/>
      </c>
      <c r="F111" s="10" t="str">
        <f>IF($A111&lt;&gt;"-",Four!$CN$12/Four!$CN$16,"")</f>
        <v/>
      </c>
      <c r="G111" s="10" t="str">
        <f>IF($A111&lt;&gt;"-",Four!$CN$11/Four!$CN$16,"")</f>
        <v/>
      </c>
    </row>
    <row r="112" spans="1:7" collapsed="1"/>
    <row r="113" spans="1:7" hidden="1" outlineLevel="1">
      <c r="A113" s="1" t="s">
        <v>105</v>
      </c>
      <c r="B113" s="16">
        <f>LO!B$19</f>
        <v>0</v>
      </c>
    </row>
    <row r="114" spans="1:7" hidden="1" outlineLevel="1"/>
    <row r="115" spans="1:7" hidden="1" outlineLevel="1">
      <c r="A115" s="19" t="s">
        <v>93</v>
      </c>
      <c r="B115" s="20" t="s">
        <v>87</v>
      </c>
      <c r="C115" s="20"/>
      <c r="D115" s="20"/>
      <c r="E115" s="20" t="s">
        <v>91</v>
      </c>
      <c r="F115" s="20"/>
      <c r="G115" s="20"/>
    </row>
    <row r="116" spans="1:7" hidden="1" outlineLevel="1">
      <c r="A116" s="19"/>
      <c r="B116" s="20"/>
      <c r="C116" s="20" t="s">
        <v>92</v>
      </c>
      <c r="D116" s="20" t="s">
        <v>85</v>
      </c>
      <c r="E116" s="20" t="s">
        <v>84</v>
      </c>
      <c r="F116" s="20" t="s">
        <v>83</v>
      </c>
      <c r="G116" s="20" t="s">
        <v>78</v>
      </c>
    </row>
    <row r="117" spans="1:7" hidden="1" outlineLevel="1">
      <c r="A117" t="str">
        <f>IF(COUNTIF(One!E$8:Z$8,B113)&gt;0,One!B$4,"-")</f>
        <v>-</v>
      </c>
      <c r="B117" s="3" t="str">
        <f>IF(A118&lt;&gt;"-",LEFT(LO!D$19,1),"-")</f>
        <v>-</v>
      </c>
      <c r="C117" s="10" t="str">
        <f>IF($A117&lt;&gt;"-",One!$CO$15/One!$CO$16,"")</f>
        <v/>
      </c>
      <c r="D117" s="10" t="str">
        <f>IF($A117&lt;&gt;"-",One!$CO$14/One!$CO$16,"")</f>
        <v/>
      </c>
      <c r="E117" s="10" t="str">
        <f>IF($A117&lt;&gt;"-",One!$CO$13/One!$CO$16,"")</f>
        <v/>
      </c>
      <c r="F117" s="10" t="str">
        <f>IF($A117&lt;&gt;"-",One!$CO$12/One!$CO$16,"")</f>
        <v/>
      </c>
      <c r="G117" s="10" t="str">
        <f>IF($A117&lt;&gt;"-",One!$CO$11/One!$CO$16,"")</f>
        <v/>
      </c>
    </row>
    <row r="118" spans="1:7" hidden="1" outlineLevel="1">
      <c r="A118" t="str">
        <f>IF(COUNTIF(Two!E$8:Z$8,B113)&gt;0,Two!B$4,"-")</f>
        <v>-</v>
      </c>
      <c r="B118" s="3" t="str">
        <f>IF(A118&lt;&gt;"-",LEFT(LO!D$19,1),"-")</f>
        <v>-</v>
      </c>
      <c r="C118" s="10" t="str">
        <f>IF($A118&lt;&gt;"-",Two!$CO$15/Two!$CO$16,"")</f>
        <v/>
      </c>
      <c r="D118" s="10" t="str">
        <f>IF($A118&lt;&gt;"-",Two!$CO$14/Two!$CO$16,"")</f>
        <v/>
      </c>
      <c r="E118" s="10" t="str">
        <f>IF($A118&lt;&gt;"-",Two!$CO$13/Two!$CO$16,"")</f>
        <v/>
      </c>
      <c r="F118" s="10" t="str">
        <f>IF($A118&lt;&gt;"-",Two!$CO$12/Two!$CO$16,"")</f>
        <v/>
      </c>
      <c r="G118" s="10" t="str">
        <f>IF($A118&lt;&gt;"-",Two!$CO$11/Two!$CO$16,"")</f>
        <v/>
      </c>
    </row>
    <row r="119" spans="1:7" hidden="1" outlineLevel="1">
      <c r="A119" t="str">
        <f>IF(COUNTIF(Three!E$8:Z$8,B113)&gt;0,Three!B$4,"-")</f>
        <v>-</v>
      </c>
      <c r="B119" s="3" t="str">
        <f>IF(A119&lt;&gt;"-",LEFT(LO!D$19,1),"-")</f>
        <v>-</v>
      </c>
      <c r="C119" s="10" t="str">
        <f>IF($A119&lt;&gt;"-",Three!$CO$15/Three!$CO$16,"")</f>
        <v/>
      </c>
      <c r="D119" s="10" t="str">
        <f>IF($A119&lt;&gt;"-",Three!$CO$14/Three!$CO$16,"")</f>
        <v/>
      </c>
      <c r="E119" s="10" t="str">
        <f>IF($A119&lt;&gt;"-",Three!$CO$13/Three!$CO$16,"")</f>
        <v/>
      </c>
      <c r="F119" s="10" t="str">
        <f>IF($A119&lt;&gt;"-",Three!$CO$12/Three!$CO$16,"")</f>
        <v/>
      </c>
      <c r="G119" s="10" t="str">
        <f>IF($A119&lt;&gt;"-",Three!$CO$11/Three!$CO$16,"")</f>
        <v/>
      </c>
    </row>
    <row r="120" spans="1:7" hidden="1" outlineLevel="1">
      <c r="A120" t="str">
        <f>IF(COUNTIF(Four!E$8:Z$8,B113)&gt;0,Four!B$4,"-")</f>
        <v>-</v>
      </c>
      <c r="B120" s="3" t="str">
        <f>IF(A120&lt;&gt;"-",LEFT(LO!D$19,1),"-")</f>
        <v>-</v>
      </c>
      <c r="C120" s="10" t="str">
        <f>IF($A120&lt;&gt;"-",Four!$CO$15/Four!$CO$16,"")</f>
        <v/>
      </c>
      <c r="D120" s="10" t="str">
        <f>IF($A120&lt;&gt;"-",Four!$CO$14/Four!$CO$16,"")</f>
        <v/>
      </c>
      <c r="E120" s="10" t="str">
        <f>IF($A120&lt;&gt;"-",Four!$CO$13/Four!$CO$16,"")</f>
        <v/>
      </c>
      <c r="F120" s="10" t="str">
        <f>IF($A120&lt;&gt;"-",Four!$CO$12/Four!$CO$16,"")</f>
        <v/>
      </c>
      <c r="G120" s="10" t="str">
        <f>IF($A120&lt;&gt;"-",Four!$CO$11/Four!$CO$16,"")</f>
        <v/>
      </c>
    </row>
    <row r="121" spans="1:7" collapsed="1"/>
    <row r="122" spans="1:7" hidden="1" outlineLevel="1">
      <c r="A122" s="1" t="s">
        <v>106</v>
      </c>
      <c r="B122" s="16">
        <f>LO!B$20</f>
        <v>0</v>
      </c>
    </row>
    <row r="123" spans="1:7" hidden="1" outlineLevel="1"/>
    <row r="124" spans="1:7" hidden="1" outlineLevel="1">
      <c r="A124" s="19" t="s">
        <v>93</v>
      </c>
      <c r="B124" s="20" t="s">
        <v>87</v>
      </c>
      <c r="C124" s="20"/>
      <c r="D124" s="20"/>
      <c r="E124" s="20" t="s">
        <v>91</v>
      </c>
      <c r="F124" s="20"/>
      <c r="G124" s="20"/>
    </row>
    <row r="125" spans="1:7" hidden="1" outlineLevel="1">
      <c r="A125" s="19"/>
      <c r="B125" s="20"/>
      <c r="C125" s="20" t="s">
        <v>92</v>
      </c>
      <c r="D125" s="20" t="s">
        <v>85</v>
      </c>
      <c r="E125" s="20" t="s">
        <v>84</v>
      </c>
      <c r="F125" s="20" t="s">
        <v>83</v>
      </c>
      <c r="G125" s="20" t="s">
        <v>78</v>
      </c>
    </row>
    <row r="126" spans="1:7" hidden="1" outlineLevel="1">
      <c r="A126" t="str">
        <f>IF(COUNTIF(One!E$8:Z$8,B122)&gt;0,One!B$4,"-")</f>
        <v>-</v>
      </c>
      <c r="B126" s="3" t="str">
        <f>IF(A127&lt;&gt;"-",LEFT(LO!D$20,1),"-")</f>
        <v>-</v>
      </c>
      <c r="C126" s="10" t="str">
        <f>IF($A126&lt;&gt;"-",One!$CP$15/One!$CP$16,"")</f>
        <v/>
      </c>
      <c r="D126" s="10" t="str">
        <f>IF($A126&lt;&gt;"-",One!$CP$14/One!$CP$16,"")</f>
        <v/>
      </c>
      <c r="E126" s="10" t="str">
        <f>IF($A126&lt;&gt;"-",One!$CP$13/One!$CP$16,"")</f>
        <v/>
      </c>
      <c r="F126" s="10" t="str">
        <f>IF($A126&lt;&gt;"-",One!$CP$12/One!$CP$16,"")</f>
        <v/>
      </c>
      <c r="G126" s="10" t="str">
        <f>IF($A126&lt;&gt;"-",One!$CP$11/One!$CP$16,"")</f>
        <v/>
      </c>
    </row>
    <row r="127" spans="1:7" hidden="1" outlineLevel="1">
      <c r="A127" t="str">
        <f>IF(COUNTIF(Two!E$8:Z$8,B122)&gt;0,Two!B$4,"-")</f>
        <v>-</v>
      </c>
      <c r="B127" s="3" t="str">
        <f>IF(A127&lt;&gt;"-",LEFT(LO!D$20,1),"-")</f>
        <v>-</v>
      </c>
      <c r="C127" s="10" t="str">
        <f>IF($A127&lt;&gt;"-",Two!$CP$15/Two!$CP$16,"")</f>
        <v/>
      </c>
      <c r="D127" s="10" t="str">
        <f>IF($A127&lt;&gt;"-",Two!$CP$14/Two!$CP$16,"")</f>
        <v/>
      </c>
      <c r="E127" s="10" t="str">
        <f>IF($A127&lt;&gt;"-",Two!$CP$13/Two!$CP$16,"")</f>
        <v/>
      </c>
      <c r="F127" s="10" t="str">
        <f>IF($A127&lt;&gt;"-",Two!$CP$12/Two!$CP$16,"")</f>
        <v/>
      </c>
      <c r="G127" s="10" t="str">
        <f>IF($A127&lt;&gt;"-",Two!$CP$11/Two!$CP$16,"")</f>
        <v/>
      </c>
    </row>
    <row r="128" spans="1:7" hidden="1" outlineLevel="1">
      <c r="A128" t="str">
        <f>IF(COUNTIF(Three!E$8:Z$8,B122)&gt;0,Three!B$4,"-")</f>
        <v>-</v>
      </c>
      <c r="B128" s="3" t="str">
        <f>IF(A128&lt;&gt;"-",LEFT(LO!D$20,1),"-")</f>
        <v>-</v>
      </c>
      <c r="C128" s="10" t="str">
        <f>IF($A128&lt;&gt;"-",Three!$CP$15/Three!$CP$16,"")</f>
        <v/>
      </c>
      <c r="D128" s="10" t="str">
        <f>IF($A128&lt;&gt;"-",Three!$CP$14/Three!$CP$16,"")</f>
        <v/>
      </c>
      <c r="E128" s="10" t="str">
        <f>IF($A128&lt;&gt;"-",Three!$CP$13/Three!$CP$16,"")</f>
        <v/>
      </c>
      <c r="F128" s="10" t="str">
        <f>IF($A128&lt;&gt;"-",Three!$CP$12/Three!$CP$16,"")</f>
        <v/>
      </c>
      <c r="G128" s="10" t="str">
        <f>IF($A128&lt;&gt;"-",Three!$CP$11/Three!$CP$16,"")</f>
        <v/>
      </c>
    </row>
    <row r="129" spans="1:7" hidden="1" outlineLevel="1">
      <c r="A129" t="str">
        <f>IF(COUNTIF(Four!E$8:Z$8,B122)&gt;0,Four!B$4,"-")</f>
        <v>-</v>
      </c>
      <c r="B129" s="3" t="str">
        <f>IF(A129&lt;&gt;"-",LEFT(LO!D$20,1),"-")</f>
        <v>-</v>
      </c>
      <c r="C129" s="10" t="str">
        <f>IF($A129&lt;&gt;"-",Four!$CP$15/Four!$CP$16,"")</f>
        <v/>
      </c>
      <c r="D129" s="10" t="str">
        <f>IF($A129&lt;&gt;"-",Four!$CP$14/Four!$CP$16,"")</f>
        <v/>
      </c>
      <c r="E129" s="10" t="str">
        <f>IF($A129&lt;&gt;"-",Four!$CP$13/Four!$CP$16,"")</f>
        <v/>
      </c>
      <c r="F129" s="10" t="str">
        <f>IF($A129&lt;&gt;"-",Four!$CP$12/Four!$CP$16,"")</f>
        <v/>
      </c>
      <c r="G129" s="10" t="str">
        <f>IF($A129&lt;&gt;"-",Four!$CP$11/Four!$CP$16,"")</f>
        <v/>
      </c>
    </row>
    <row r="130" spans="1:7" collapsed="1"/>
    <row r="131" spans="1:7" hidden="1" outlineLevel="1">
      <c r="A131" s="1" t="s">
        <v>107</v>
      </c>
      <c r="B131" s="16">
        <f>LO!B$21</f>
        <v>0</v>
      </c>
    </row>
    <row r="132" spans="1:7" hidden="1" outlineLevel="1"/>
    <row r="133" spans="1:7" hidden="1" outlineLevel="1">
      <c r="A133" s="19" t="s">
        <v>93</v>
      </c>
      <c r="B133" s="20" t="s">
        <v>87</v>
      </c>
      <c r="C133" s="20"/>
      <c r="D133" s="20"/>
      <c r="E133" s="20" t="s">
        <v>91</v>
      </c>
      <c r="F133" s="20"/>
      <c r="G133" s="20"/>
    </row>
    <row r="134" spans="1:7" hidden="1" outlineLevel="1">
      <c r="A134" s="19"/>
      <c r="B134" s="20"/>
      <c r="C134" s="20" t="s">
        <v>92</v>
      </c>
      <c r="D134" s="20" t="s">
        <v>85</v>
      </c>
      <c r="E134" s="20" t="s">
        <v>84</v>
      </c>
      <c r="F134" s="20" t="s">
        <v>83</v>
      </c>
      <c r="G134" s="20" t="s">
        <v>78</v>
      </c>
    </row>
    <row r="135" spans="1:7" hidden="1" outlineLevel="1">
      <c r="A135" t="str">
        <f>IF(COUNTIF(One!E$8:Z$8,B131)&gt;0,One!B$4,"-")</f>
        <v>-</v>
      </c>
      <c r="B135" s="3" t="str">
        <f>IF(A136&lt;&gt;"-",LEFT(LO!D$21,1),"-")</f>
        <v>-</v>
      </c>
      <c r="C135" s="10" t="str">
        <f>IF($A135&lt;&gt;"-",One!$CQ$15/One!$CQ$16,"")</f>
        <v/>
      </c>
      <c r="D135" s="10" t="str">
        <f>IF($A135&lt;&gt;"-",One!$CQ$14/One!$CQ$16,"")</f>
        <v/>
      </c>
      <c r="E135" s="10" t="str">
        <f>IF($A135&lt;&gt;"-",One!$CQ$13/One!$CQ$16,"")</f>
        <v/>
      </c>
      <c r="F135" s="10" t="str">
        <f>IF($A135&lt;&gt;"-",One!$CQ$12/One!$CQ$16,"")</f>
        <v/>
      </c>
      <c r="G135" s="10" t="str">
        <f>IF($A135&lt;&gt;"-",One!$CQ$11/One!$CQ$16,"")</f>
        <v/>
      </c>
    </row>
    <row r="136" spans="1:7" hidden="1" outlineLevel="1">
      <c r="A136" t="str">
        <f>IF(COUNTIF(Two!E$8:Z$8,B131)&gt;0,Two!B$4,"-")</f>
        <v>-</v>
      </c>
      <c r="B136" s="3" t="str">
        <f>IF(A136&lt;&gt;"-",LEFT(LO!D$21,1),"-")</f>
        <v>-</v>
      </c>
      <c r="C136" s="10" t="str">
        <f>IF($A136&lt;&gt;"-",Two!$CQ$15/Two!$CQ$16,"")</f>
        <v/>
      </c>
      <c r="D136" s="10" t="str">
        <f>IF($A136&lt;&gt;"-",Two!$CQ$14/Two!$CQ$16,"")</f>
        <v/>
      </c>
      <c r="E136" s="10" t="str">
        <f>IF($A136&lt;&gt;"-",Two!$CQ$13/Two!$CQ$16,"")</f>
        <v/>
      </c>
      <c r="F136" s="10" t="str">
        <f>IF($A136&lt;&gt;"-",Two!$CQ$12/Two!$CQ$16,"")</f>
        <v/>
      </c>
      <c r="G136" s="10" t="str">
        <f>IF($A136&lt;&gt;"-",Two!$CQ$11/Two!$CQ$16,"")</f>
        <v/>
      </c>
    </row>
    <row r="137" spans="1:7" hidden="1" outlineLevel="1">
      <c r="A137" t="str">
        <f>IF(COUNTIF(Three!E$8:Z$8,B131)&gt;0,Three!B$4,"-")</f>
        <v>-</v>
      </c>
      <c r="B137" s="3" t="str">
        <f>IF(A137&lt;&gt;"-",LEFT(LO!D$21,1),"-")</f>
        <v>-</v>
      </c>
      <c r="C137" s="10" t="str">
        <f>IF($A137&lt;&gt;"-",Three!$CQ$15/Three!$CQ$16,"")</f>
        <v/>
      </c>
      <c r="D137" s="10" t="str">
        <f>IF($A137&lt;&gt;"-",Three!$CQ$14/Three!$CQ$16,"")</f>
        <v/>
      </c>
      <c r="E137" s="10" t="str">
        <f>IF($A137&lt;&gt;"-",Three!$CQ$13/Three!$CQ$16,"")</f>
        <v/>
      </c>
      <c r="F137" s="10" t="str">
        <f>IF($A137&lt;&gt;"-",Three!$CQ$12/Three!$CQ$16,"")</f>
        <v/>
      </c>
      <c r="G137" s="10" t="str">
        <f>IF($A137&lt;&gt;"-",Three!$CQ$11/Three!$CQ$16,"")</f>
        <v/>
      </c>
    </row>
    <row r="138" spans="1:7" hidden="1" outlineLevel="1">
      <c r="A138" t="str">
        <f>IF(COUNTIF(Four!E$8:Z$8,B131)&gt;0,Four!B$4,"-")</f>
        <v>-</v>
      </c>
      <c r="B138" s="3" t="str">
        <f>IF(A138&lt;&gt;"-",LEFT(LO!D$21,1),"-")</f>
        <v>-</v>
      </c>
      <c r="C138" s="10" t="str">
        <f>IF($A138&lt;&gt;"-",Four!$CQ$15/Four!$CQ$16,"")</f>
        <v/>
      </c>
      <c r="D138" s="10" t="str">
        <f>IF($A138&lt;&gt;"-",Four!$CQ$14/Four!$CQ$16,"")</f>
        <v/>
      </c>
      <c r="E138" s="10" t="str">
        <f>IF($A138&lt;&gt;"-",Four!$CQ$13/Four!$CQ$16,"")</f>
        <v/>
      </c>
      <c r="F138" s="10" t="str">
        <f>IF($A138&lt;&gt;"-",Four!$CQ$12/Four!$CQ$16,"")</f>
        <v/>
      </c>
      <c r="G138" s="10" t="str">
        <f>IF($A138&lt;&gt;"-",Four!$CQ$11/Four!$CQ$16,"")</f>
        <v/>
      </c>
    </row>
    <row r="139" spans="1:7" collapsed="1"/>
    <row r="140" spans="1:7" hidden="1" outlineLevel="1">
      <c r="A140" s="1" t="s">
        <v>108</v>
      </c>
      <c r="B140" s="16">
        <f>LO!B$22</f>
        <v>0</v>
      </c>
    </row>
    <row r="141" spans="1:7" hidden="1" outlineLevel="1"/>
    <row r="142" spans="1:7" hidden="1" outlineLevel="1">
      <c r="A142" s="19" t="s">
        <v>93</v>
      </c>
      <c r="B142" s="20" t="s">
        <v>87</v>
      </c>
      <c r="C142" s="20"/>
      <c r="D142" s="20"/>
      <c r="E142" s="20" t="s">
        <v>91</v>
      </c>
      <c r="F142" s="20"/>
      <c r="G142" s="20"/>
    </row>
    <row r="143" spans="1:7" hidden="1" outlineLevel="1">
      <c r="A143" s="19"/>
      <c r="B143" s="20"/>
      <c r="C143" s="20" t="s">
        <v>92</v>
      </c>
      <c r="D143" s="20" t="s">
        <v>85</v>
      </c>
      <c r="E143" s="20" t="s">
        <v>84</v>
      </c>
      <c r="F143" s="20" t="s">
        <v>83</v>
      </c>
      <c r="G143" s="20" t="s">
        <v>78</v>
      </c>
    </row>
    <row r="144" spans="1:7" hidden="1" outlineLevel="1">
      <c r="A144" t="str">
        <f>IF(COUNTIF(One!E$8:Z$8,B140)&gt;0,One!B$4,"-")</f>
        <v>-</v>
      </c>
      <c r="B144" s="3" t="str">
        <f>IF(A145&lt;&gt;"-",LEFT(LO!D$22,1),"-")</f>
        <v>-</v>
      </c>
      <c r="C144" s="10" t="str">
        <f>IF($A144&lt;&gt;"-",One!$CR$15/One!$CR$16,"")</f>
        <v/>
      </c>
      <c r="D144" s="10" t="str">
        <f>IF($A144&lt;&gt;"-",One!$CR$14/One!$CR$16,"")</f>
        <v/>
      </c>
      <c r="E144" s="10" t="str">
        <f>IF($A144&lt;&gt;"-",One!$CR$13/One!$CR$16,"")</f>
        <v/>
      </c>
      <c r="F144" s="10" t="str">
        <f>IF($A144&lt;&gt;"-",One!$CR$12/One!$CR$16,"")</f>
        <v/>
      </c>
      <c r="G144" s="10" t="str">
        <f>IF($A144&lt;&gt;"-",One!$CR$11/One!$CR$16,"")</f>
        <v/>
      </c>
    </row>
    <row r="145" spans="1:7" hidden="1" outlineLevel="1">
      <c r="A145" t="str">
        <f>IF(COUNTIF(Two!E$8:Z$8,B140)&gt;0,Two!B$4,"-")</f>
        <v>-</v>
      </c>
      <c r="B145" s="3" t="str">
        <f>IF(A145&lt;&gt;"-",LEFT(LO!D$22,1),"-")</f>
        <v>-</v>
      </c>
      <c r="C145" s="10" t="str">
        <f>IF($A145&lt;&gt;"-",Two!$CR$15/Two!$CR$16,"")</f>
        <v/>
      </c>
      <c r="D145" s="10" t="str">
        <f>IF($A145&lt;&gt;"-",Two!$CR$14/Two!$CR$16,"")</f>
        <v/>
      </c>
      <c r="E145" s="10" t="str">
        <f>IF($A145&lt;&gt;"-",Two!$CR$13/Two!$CR$16,"")</f>
        <v/>
      </c>
      <c r="F145" s="10" t="str">
        <f>IF($A145&lt;&gt;"-",Two!$CR$12/Two!$CR$16,"")</f>
        <v/>
      </c>
      <c r="G145" s="10" t="str">
        <f>IF($A145&lt;&gt;"-",Two!$CR$11/Two!$CR$16,"")</f>
        <v/>
      </c>
    </row>
    <row r="146" spans="1:7" hidden="1" outlineLevel="1">
      <c r="A146" t="str">
        <f>IF(COUNTIF(Three!E$8:Z$8,B140)&gt;0,Three!B$4,"-")</f>
        <v>-</v>
      </c>
      <c r="B146" s="3" t="str">
        <f>IF(A146&lt;&gt;"-",LEFT(LO!D$22,1),"-")</f>
        <v>-</v>
      </c>
      <c r="C146" s="10" t="str">
        <f>IF($A146&lt;&gt;"-",Three!$CR$15/Three!$CR$16,"")</f>
        <v/>
      </c>
      <c r="D146" s="10" t="str">
        <f>IF($A146&lt;&gt;"-",Three!$CR$14/Three!$CR$16,"")</f>
        <v/>
      </c>
      <c r="E146" s="10" t="str">
        <f>IF($A146&lt;&gt;"-",Three!$CR$13/Three!$CR$16,"")</f>
        <v/>
      </c>
      <c r="F146" s="10" t="str">
        <f>IF($A146&lt;&gt;"-",Three!$CR$12/Three!$CR$16,"")</f>
        <v/>
      </c>
      <c r="G146" s="10" t="str">
        <f>IF($A146&lt;&gt;"-",Three!$CR$11/Three!$CR$16,"")</f>
        <v/>
      </c>
    </row>
    <row r="147" spans="1:7" hidden="1" outlineLevel="1">
      <c r="A147" t="str">
        <f>IF(COUNTIF(Four!E$8:Z$8,B140)&gt;0,Four!B$4,"-")</f>
        <v>-</v>
      </c>
      <c r="B147" s="3" t="str">
        <f>IF(A147&lt;&gt;"-",LEFT(LO!D$22,1),"-")</f>
        <v>-</v>
      </c>
      <c r="C147" s="10" t="str">
        <f>IF($A147&lt;&gt;"-",Four!$CR$15/Four!$CR$16,"")</f>
        <v/>
      </c>
      <c r="D147" s="10" t="str">
        <f>IF($A147&lt;&gt;"-",Four!$CR$14/Four!$CR$16,"")</f>
        <v/>
      </c>
      <c r="E147" s="10" t="str">
        <f>IF($A147&lt;&gt;"-",Four!$CR$13/Four!$CR$16,"")</f>
        <v/>
      </c>
      <c r="F147" s="10" t="str">
        <f>IF($A147&lt;&gt;"-",Four!$CR$12/Four!$CR$16,"")</f>
        <v/>
      </c>
      <c r="G147" s="10" t="str">
        <f>IF($A147&lt;&gt;"-",Four!$CR$11/Four!$CR$16,"")</f>
        <v/>
      </c>
    </row>
    <row r="148" spans="1:7" collapsed="1"/>
    <row r="149" spans="1:7" hidden="1" outlineLevel="1">
      <c r="A149" s="1" t="s">
        <v>109</v>
      </c>
      <c r="B149" s="16">
        <f>LO!B$23</f>
        <v>0</v>
      </c>
    </row>
    <row r="150" spans="1:7" hidden="1" outlineLevel="1"/>
    <row r="151" spans="1:7" hidden="1" outlineLevel="1">
      <c r="A151" s="19" t="s">
        <v>93</v>
      </c>
      <c r="B151" s="20" t="s">
        <v>87</v>
      </c>
      <c r="C151" s="20"/>
      <c r="D151" s="20"/>
      <c r="E151" s="20" t="s">
        <v>91</v>
      </c>
      <c r="F151" s="20"/>
      <c r="G151" s="20"/>
    </row>
    <row r="152" spans="1:7" hidden="1" outlineLevel="1">
      <c r="A152" s="19"/>
      <c r="B152" s="20"/>
      <c r="C152" s="20" t="s">
        <v>92</v>
      </c>
      <c r="D152" s="20" t="s">
        <v>85</v>
      </c>
      <c r="E152" s="20" t="s">
        <v>84</v>
      </c>
      <c r="F152" s="20" t="s">
        <v>83</v>
      </c>
      <c r="G152" s="20" t="s">
        <v>78</v>
      </c>
    </row>
    <row r="153" spans="1:7" hidden="1" outlineLevel="1">
      <c r="A153" t="str">
        <f>IF(COUNTIF(One!E$8:Z$8,B149)&gt;0,One!B$4,"-")</f>
        <v>-</v>
      </c>
      <c r="B153" s="3" t="str">
        <f>IF(A154&lt;&gt;"-",LEFT(LO!D$23,1),"-")</f>
        <v>-</v>
      </c>
      <c r="C153" s="10" t="str">
        <f>IF($A153&lt;&gt;"-",One!$CS$15/One!$CS$16,"")</f>
        <v/>
      </c>
      <c r="D153" s="10" t="str">
        <f>IF($A153&lt;&gt;"-",One!$CS$14/One!$CS$16,"")</f>
        <v/>
      </c>
      <c r="E153" s="10" t="str">
        <f>IF($A153&lt;&gt;"-",One!$CS$13/One!$CS$16,"")</f>
        <v/>
      </c>
      <c r="F153" s="10" t="str">
        <f>IF($A153&lt;&gt;"-",One!$CS$12/One!$CS$16,"")</f>
        <v/>
      </c>
      <c r="G153" s="10" t="str">
        <f>IF($A153&lt;&gt;"-",One!$CS$11/One!$CS$16,"")</f>
        <v/>
      </c>
    </row>
    <row r="154" spans="1:7" hidden="1" outlineLevel="1">
      <c r="A154" t="str">
        <f>IF(COUNTIF(Two!E$8:Z$8,B149)&gt;0,Two!B$4,"-")</f>
        <v>-</v>
      </c>
      <c r="B154" s="3" t="str">
        <f>IF(A154&lt;&gt;"-",LEFT(LO!D$23,1),"-")</f>
        <v>-</v>
      </c>
      <c r="C154" s="10" t="str">
        <f>IF($A154&lt;&gt;"-",Two!$CS$15/Two!$CS$16,"")</f>
        <v/>
      </c>
      <c r="D154" s="10" t="str">
        <f>IF($A154&lt;&gt;"-",Two!$CS$14/Two!$CS$16,"")</f>
        <v/>
      </c>
      <c r="E154" s="10" t="str">
        <f>IF($A154&lt;&gt;"-",Two!$CS$13/Two!$CS$16,"")</f>
        <v/>
      </c>
      <c r="F154" s="10" t="str">
        <f>IF($A154&lt;&gt;"-",Two!$CS$12/Two!$CS$16,"")</f>
        <v/>
      </c>
      <c r="G154" s="10" t="str">
        <f>IF($A154&lt;&gt;"-",Two!$CS$11/Two!$CS$16,"")</f>
        <v/>
      </c>
    </row>
    <row r="155" spans="1:7" hidden="1" outlineLevel="1">
      <c r="A155" t="str">
        <f>IF(COUNTIF(Three!E$8:Z$8,B149)&gt;0,Three!B$4,"-")</f>
        <v>-</v>
      </c>
      <c r="B155" s="3" t="str">
        <f>IF(A155&lt;&gt;"-",LEFT(LO!D$23,1),"-")</f>
        <v>-</v>
      </c>
      <c r="C155" s="10" t="str">
        <f>IF($A155&lt;&gt;"-",Three!$CS$15/Three!$CS$16,"")</f>
        <v/>
      </c>
      <c r="D155" s="10" t="str">
        <f>IF($A155&lt;&gt;"-",Three!$CS$14/Three!$CS$16,"")</f>
        <v/>
      </c>
      <c r="E155" s="10" t="str">
        <f>IF($A155&lt;&gt;"-",Three!$CS$13/Three!$CS$16,"")</f>
        <v/>
      </c>
      <c r="F155" s="10" t="str">
        <f>IF($A155&lt;&gt;"-",Three!$CS$12/Three!$CS$16,"")</f>
        <v/>
      </c>
      <c r="G155" s="10" t="str">
        <f>IF($A155&lt;&gt;"-",Three!$CS$11/Three!$CS$16,"")</f>
        <v/>
      </c>
    </row>
    <row r="156" spans="1:7" hidden="1" outlineLevel="1">
      <c r="A156" t="str">
        <f>IF(COUNTIF(Four!E$8:Z$8,B149)&gt;0,Four!B$4,"-")</f>
        <v>-</v>
      </c>
      <c r="B156" s="3" t="str">
        <f>IF(A156&lt;&gt;"-",LEFT(LO!D$23,1),"-")</f>
        <v>-</v>
      </c>
      <c r="C156" s="10" t="str">
        <f>IF($A156&lt;&gt;"-",Four!$CS$15/Four!$CS$16,"")</f>
        <v/>
      </c>
      <c r="D156" s="10" t="str">
        <f>IF($A156&lt;&gt;"-",Four!$CS$14/Four!$CS$16,"")</f>
        <v/>
      </c>
      <c r="E156" s="10" t="str">
        <f>IF($A156&lt;&gt;"-",Four!$CS$13/Four!$CS$16,"")</f>
        <v/>
      </c>
      <c r="F156" s="10" t="str">
        <f>IF($A156&lt;&gt;"-",Four!$CS$12/Four!$CS$16,"")</f>
        <v/>
      </c>
      <c r="G156" s="10" t="str">
        <f>IF($A156&lt;&gt;"-",Four!$CS$11/Four!$CS$16,"")</f>
        <v/>
      </c>
    </row>
    <row r="157" spans="1:7" collapsed="1"/>
    <row r="158" spans="1:7" hidden="1" outlineLevel="1">
      <c r="A158" s="1" t="s">
        <v>110</v>
      </c>
      <c r="B158" s="16">
        <f>LO!B$24</f>
        <v>0</v>
      </c>
    </row>
    <row r="159" spans="1:7" hidden="1" outlineLevel="1"/>
    <row r="160" spans="1:7" hidden="1" outlineLevel="1">
      <c r="A160" s="19" t="s">
        <v>93</v>
      </c>
      <c r="B160" s="20" t="s">
        <v>87</v>
      </c>
      <c r="C160" s="20"/>
      <c r="D160" s="20"/>
      <c r="E160" s="20" t="s">
        <v>91</v>
      </c>
      <c r="F160" s="20"/>
      <c r="G160" s="20"/>
    </row>
    <row r="161" spans="1:7" hidden="1" outlineLevel="1">
      <c r="A161" s="19"/>
      <c r="B161" s="20"/>
      <c r="C161" s="20" t="s">
        <v>92</v>
      </c>
      <c r="D161" s="20" t="s">
        <v>85</v>
      </c>
      <c r="E161" s="20" t="s">
        <v>84</v>
      </c>
      <c r="F161" s="20" t="s">
        <v>83</v>
      </c>
      <c r="G161" s="20" t="s">
        <v>78</v>
      </c>
    </row>
    <row r="162" spans="1:7" hidden="1" outlineLevel="1">
      <c r="A162" t="str">
        <f>IF(COUNTIF(One!E$8:Z$8,B158)&gt;0,One!B$4,"-")</f>
        <v>-</v>
      </c>
      <c r="B162" s="3" t="str">
        <f>IF(A163&lt;&gt;"-",LEFT(LO!D$24,1),"-")</f>
        <v>-</v>
      </c>
      <c r="C162" s="10" t="str">
        <f>IF($A162&lt;&gt;"-",One!$CT$15/One!$CT$16,"")</f>
        <v/>
      </c>
      <c r="D162" s="10" t="str">
        <f>IF($A162&lt;&gt;"-",One!$CT$14/One!$CT$16,"")</f>
        <v/>
      </c>
      <c r="E162" s="10" t="str">
        <f>IF($A162&lt;&gt;"-",One!$CT$13/One!$CT$16,"")</f>
        <v/>
      </c>
      <c r="F162" s="10" t="str">
        <f>IF($A162&lt;&gt;"-",One!$CT$12/One!$CT$16,"")</f>
        <v/>
      </c>
      <c r="G162" s="10" t="str">
        <f>IF($A162&lt;&gt;"-",One!$CT$11/One!$CT$16,"")</f>
        <v/>
      </c>
    </row>
    <row r="163" spans="1:7" hidden="1" outlineLevel="1">
      <c r="A163" t="str">
        <f>IF(COUNTIF(Two!E$8:Z$8,B158)&gt;0,Two!B$4,"-")</f>
        <v>-</v>
      </c>
      <c r="B163" s="3" t="str">
        <f>IF(A163&lt;&gt;"-",LEFT(LO!D$24,1),"-")</f>
        <v>-</v>
      </c>
      <c r="C163" s="10" t="str">
        <f>IF($A163&lt;&gt;"-",Two!$CT$15/Two!$CT$16,"")</f>
        <v/>
      </c>
      <c r="D163" s="10" t="str">
        <f>IF($A163&lt;&gt;"-",Two!$CT$14/Two!$CT$16,"")</f>
        <v/>
      </c>
      <c r="E163" s="10" t="str">
        <f>IF($A163&lt;&gt;"-",Two!$CT$13/Two!$CT$16,"")</f>
        <v/>
      </c>
      <c r="F163" s="10" t="str">
        <f>IF($A163&lt;&gt;"-",Two!$CT$12/Two!$CT$16,"")</f>
        <v/>
      </c>
      <c r="G163" s="10" t="str">
        <f>IF($A163&lt;&gt;"-",Two!$CT$11/Two!$CT$16,"")</f>
        <v/>
      </c>
    </row>
    <row r="164" spans="1:7" hidden="1" outlineLevel="1">
      <c r="A164" t="str">
        <f>IF(COUNTIF(Three!E$8:Z$8,B158)&gt;0,Three!B$4,"-")</f>
        <v>-</v>
      </c>
      <c r="B164" s="3" t="str">
        <f>IF(A164&lt;&gt;"-",LEFT(LO!D$24,1),"-")</f>
        <v>-</v>
      </c>
      <c r="C164" s="10" t="str">
        <f>IF($A164&lt;&gt;"-",Three!$CT$15/Three!$CT$16,"")</f>
        <v/>
      </c>
      <c r="D164" s="10" t="str">
        <f>IF($A164&lt;&gt;"-",Three!$CT$14/Three!$CT$16,"")</f>
        <v/>
      </c>
      <c r="E164" s="10" t="str">
        <f>IF($A164&lt;&gt;"-",Three!$CT$13/Three!$CT$16,"")</f>
        <v/>
      </c>
      <c r="F164" s="10" t="str">
        <f>IF($A164&lt;&gt;"-",Three!$CT$12/Three!$CT$16,"")</f>
        <v/>
      </c>
      <c r="G164" s="10" t="str">
        <f>IF($A164&lt;&gt;"-",Three!$CT$11/Three!$CT$16,"")</f>
        <v/>
      </c>
    </row>
    <row r="165" spans="1:7" hidden="1" outlineLevel="1">
      <c r="A165" t="str">
        <f>IF(COUNTIF(Four!E$8:Z$8,B158)&gt;0,Four!B$4,"-")</f>
        <v>-</v>
      </c>
      <c r="B165" s="3" t="str">
        <f>IF(A165&lt;&gt;"-",LEFT(LO!D$24,1),"-")</f>
        <v>-</v>
      </c>
      <c r="C165" s="10" t="str">
        <f>IF($A165&lt;&gt;"-",Four!$CT$15/Four!$CT$16,"")</f>
        <v/>
      </c>
      <c r="D165" s="10" t="str">
        <f>IF($A165&lt;&gt;"-",Four!$CT$14/Four!$CT$16,"")</f>
        <v/>
      </c>
      <c r="E165" s="10" t="str">
        <f>IF($A165&lt;&gt;"-",Four!$CT$13/Four!$CT$16,"")</f>
        <v/>
      </c>
      <c r="F165" s="10" t="str">
        <f>IF($A165&lt;&gt;"-",Four!$CT$12/Four!$CT$16,"")</f>
        <v/>
      </c>
      <c r="G165" s="10" t="str">
        <f>IF($A165&lt;&gt;"-",Four!$CT$11/Four!$CT$16,"")</f>
        <v/>
      </c>
    </row>
    <row r="166" spans="1:7" collapsed="1"/>
    <row r="167" spans="1:7" hidden="1" outlineLevel="1">
      <c r="A167" s="1" t="s">
        <v>111</v>
      </c>
      <c r="B167" s="16">
        <f>LO!B$25</f>
        <v>0</v>
      </c>
    </row>
    <row r="168" spans="1:7" hidden="1" outlineLevel="1"/>
    <row r="169" spans="1:7" hidden="1" outlineLevel="1">
      <c r="A169" s="19" t="s">
        <v>93</v>
      </c>
      <c r="B169" s="20" t="s">
        <v>87</v>
      </c>
      <c r="C169" s="20"/>
      <c r="D169" s="20"/>
      <c r="E169" s="20" t="s">
        <v>91</v>
      </c>
      <c r="F169" s="20"/>
      <c r="G169" s="20"/>
    </row>
    <row r="170" spans="1:7" hidden="1" outlineLevel="1">
      <c r="A170" s="19"/>
      <c r="B170" s="20"/>
      <c r="C170" s="20" t="s">
        <v>92</v>
      </c>
      <c r="D170" s="20" t="s">
        <v>85</v>
      </c>
      <c r="E170" s="20" t="s">
        <v>84</v>
      </c>
      <c r="F170" s="20" t="s">
        <v>83</v>
      </c>
      <c r="G170" s="20" t="s">
        <v>78</v>
      </c>
    </row>
    <row r="171" spans="1:7" hidden="1" outlineLevel="1">
      <c r="A171" t="str">
        <f>IF(COUNTIF(One!E$8:Z$8,B167)&gt;0,One!B$4,"-")</f>
        <v>-</v>
      </c>
      <c r="B171" s="3" t="str">
        <f>IF(A172&lt;&gt;"-",LEFT(LO!D$25,1),"-")</f>
        <v>-</v>
      </c>
      <c r="C171" s="10" t="str">
        <f>IF($A171&lt;&gt;"-",One!$CU$15/One!$CU$16,"")</f>
        <v/>
      </c>
      <c r="D171" s="10" t="str">
        <f>IF($A171&lt;&gt;"-",One!$CU$14/One!$CU$16,"")</f>
        <v/>
      </c>
      <c r="E171" s="10" t="str">
        <f>IF($A171&lt;&gt;"-",One!$CU$13/One!$CU$16,"")</f>
        <v/>
      </c>
      <c r="F171" s="10" t="str">
        <f>IF($A171&lt;&gt;"-",One!$CU$12/One!$CU$16,"")</f>
        <v/>
      </c>
      <c r="G171" s="10" t="str">
        <f>IF($A171&lt;&gt;"-",One!$CU$11/One!$CU$16,"")</f>
        <v/>
      </c>
    </row>
    <row r="172" spans="1:7" hidden="1" outlineLevel="1">
      <c r="A172" t="str">
        <f>IF(COUNTIF(Two!E$8:Z$8,B167)&gt;0,Two!B$4,"-")</f>
        <v>-</v>
      </c>
      <c r="B172" s="3" t="str">
        <f>IF(A172&lt;&gt;"-",LEFT(LO!D$25,1),"-")</f>
        <v>-</v>
      </c>
      <c r="C172" s="10" t="str">
        <f>IF($A172&lt;&gt;"-",Two!$CU$15/Two!$CU$16,"")</f>
        <v/>
      </c>
      <c r="D172" s="10" t="str">
        <f>IF($A172&lt;&gt;"-",Two!$CU$14/Two!$CU$16,"")</f>
        <v/>
      </c>
      <c r="E172" s="10" t="str">
        <f>IF($A172&lt;&gt;"-",Two!$CU$13/Two!$CU$16,"")</f>
        <v/>
      </c>
      <c r="F172" s="10" t="str">
        <f>IF($A172&lt;&gt;"-",Two!$CU$12/Two!$CU$16,"")</f>
        <v/>
      </c>
      <c r="G172" s="10" t="str">
        <f>IF($A172&lt;&gt;"-",Two!$CU$11/Two!$CU$16,"")</f>
        <v/>
      </c>
    </row>
    <row r="173" spans="1:7" hidden="1" outlineLevel="1">
      <c r="A173" t="str">
        <f>IF(COUNTIF(Three!E$8:Z$8,B167)&gt;0,Three!B$4,"-")</f>
        <v>-</v>
      </c>
      <c r="B173" s="3" t="str">
        <f>IF(A173&lt;&gt;"-",LEFT(LO!D$25,1),"-")</f>
        <v>-</v>
      </c>
      <c r="C173" s="10" t="str">
        <f>IF($A173&lt;&gt;"-",Three!$CU$15/Three!$CU$16,"")</f>
        <v/>
      </c>
      <c r="D173" s="10" t="str">
        <f>IF($A173&lt;&gt;"-",Three!$CU$14/Three!$CU$16,"")</f>
        <v/>
      </c>
      <c r="E173" s="10" t="str">
        <f>IF($A173&lt;&gt;"-",Three!$CU$13/Three!$CU$16,"")</f>
        <v/>
      </c>
      <c r="F173" s="10" t="str">
        <f>IF($A173&lt;&gt;"-",Three!$CU$12/Three!$CU$16,"")</f>
        <v/>
      </c>
      <c r="G173" s="10" t="str">
        <f>IF($A173&lt;&gt;"-",Three!$CU$11/Three!$CU$16,"")</f>
        <v/>
      </c>
    </row>
    <row r="174" spans="1:7" hidden="1" outlineLevel="1">
      <c r="A174" t="str">
        <f>IF(COUNTIF(Four!E$8:Z$8,B167)&gt;0,Four!B$4,"-")</f>
        <v>-</v>
      </c>
      <c r="B174" s="3" t="str">
        <f>IF(A174&lt;&gt;"-",LEFT(LO!D$25,1),"-")</f>
        <v>-</v>
      </c>
      <c r="C174" s="10" t="str">
        <f>IF($A174&lt;&gt;"-",Four!$CU$15/Four!$CU$16,"")</f>
        <v/>
      </c>
      <c r="D174" s="10" t="str">
        <f>IF($A174&lt;&gt;"-",Four!$CU$14/Four!$CU$16,"")</f>
        <v/>
      </c>
      <c r="E174" s="10" t="str">
        <f>IF($A174&lt;&gt;"-",Four!$CU$13/Four!$CU$16,"")</f>
        <v/>
      </c>
      <c r="F174" s="10" t="str">
        <f>IF($A174&lt;&gt;"-",Four!$CU$12/Four!$CU$16,"")</f>
        <v/>
      </c>
      <c r="G174" s="10" t="str">
        <f>IF($A174&lt;&gt;"-",Four!$CU$11/Four!$CU$16,"")</f>
        <v/>
      </c>
    </row>
    <row r="175" spans="1:7" collapsed="1"/>
    <row r="176" spans="1:7" hidden="1" outlineLevel="1">
      <c r="A176" s="1" t="s">
        <v>112</v>
      </c>
      <c r="B176" s="16">
        <f>LO!B$26</f>
        <v>0</v>
      </c>
    </row>
    <row r="177" spans="1:7" hidden="1" outlineLevel="1"/>
    <row r="178" spans="1:7" hidden="1" outlineLevel="1">
      <c r="A178" s="19" t="s">
        <v>93</v>
      </c>
      <c r="B178" s="20" t="s">
        <v>87</v>
      </c>
      <c r="C178" s="20"/>
      <c r="D178" s="20"/>
      <c r="E178" s="20" t="s">
        <v>91</v>
      </c>
      <c r="F178" s="20"/>
      <c r="G178" s="20"/>
    </row>
    <row r="179" spans="1:7" hidden="1" outlineLevel="1">
      <c r="A179" s="19"/>
      <c r="B179" s="20"/>
      <c r="C179" s="20" t="s">
        <v>92</v>
      </c>
      <c r="D179" s="20" t="s">
        <v>85</v>
      </c>
      <c r="E179" s="20" t="s">
        <v>84</v>
      </c>
      <c r="F179" s="20" t="s">
        <v>83</v>
      </c>
      <c r="G179" s="20" t="s">
        <v>78</v>
      </c>
    </row>
    <row r="180" spans="1:7" hidden="1" outlineLevel="1">
      <c r="A180" t="str">
        <f>IF(COUNTIF(One!E$8:Z$8,B176)&gt;0,One!B$4,"-")</f>
        <v>-</v>
      </c>
      <c r="B180" s="3" t="str">
        <f>IF(A181&lt;&gt;"-",LEFT(LO!D$26,1),"-")</f>
        <v>-</v>
      </c>
      <c r="C180" s="10" t="str">
        <f>IF($A180&lt;&gt;"-",One!$CV$15/One!$CV$16,"")</f>
        <v/>
      </c>
      <c r="D180" s="10" t="str">
        <f>IF($A180&lt;&gt;"-",One!$CV$14/One!$CV$16,"")</f>
        <v/>
      </c>
      <c r="E180" s="10" t="str">
        <f>IF($A180&lt;&gt;"-",One!$CV$13/One!$CV$16,"")</f>
        <v/>
      </c>
      <c r="F180" s="10" t="str">
        <f>IF($A180&lt;&gt;"-",One!$CV$12/One!$CV$16,"")</f>
        <v/>
      </c>
      <c r="G180" s="10" t="str">
        <f>IF($A180&lt;&gt;"-",One!$CV$11/One!$CV$16,"")</f>
        <v/>
      </c>
    </row>
    <row r="181" spans="1:7" hidden="1" outlineLevel="1">
      <c r="A181" t="str">
        <f>IF(COUNTIF(Two!E$8:Z$8,B176)&gt;0,Two!B$4,"-")</f>
        <v>-</v>
      </c>
      <c r="B181" s="3" t="str">
        <f>IF(A181&lt;&gt;"-",LEFT(LO!D$26,1),"-")</f>
        <v>-</v>
      </c>
      <c r="C181" s="10" t="str">
        <f>IF($A181&lt;&gt;"-",Two!$CV$15/Two!$CV$16,"")</f>
        <v/>
      </c>
      <c r="D181" s="10" t="str">
        <f>IF($A181&lt;&gt;"-",Two!$CV$14/Two!$CV$16,"")</f>
        <v/>
      </c>
      <c r="E181" s="10" t="str">
        <f>IF($A181&lt;&gt;"-",Two!$CV$13/Two!$CV$16,"")</f>
        <v/>
      </c>
      <c r="F181" s="10" t="str">
        <f>IF($A181&lt;&gt;"-",Two!$CV$12/Two!$CV$16,"")</f>
        <v/>
      </c>
      <c r="G181" s="10" t="str">
        <f>IF($A181&lt;&gt;"-",Two!$CV$11/Two!$CV$16,"")</f>
        <v/>
      </c>
    </row>
    <row r="182" spans="1:7" hidden="1" outlineLevel="1">
      <c r="A182" t="str">
        <f>IF(COUNTIF(Three!E$8:Z$8,B176)&gt;0,Three!B$4,"-")</f>
        <v>-</v>
      </c>
      <c r="B182" s="3" t="str">
        <f>IF(A182&lt;&gt;"-",LEFT(LO!D$26,1),"-")</f>
        <v>-</v>
      </c>
      <c r="C182" s="10" t="str">
        <f>IF($A182&lt;&gt;"-",Three!$CV$15/Three!$CV$16,"")</f>
        <v/>
      </c>
      <c r="D182" s="10" t="str">
        <f>IF($A182&lt;&gt;"-",Three!$CV$14/Three!$CV$16,"")</f>
        <v/>
      </c>
      <c r="E182" s="10" t="str">
        <f>IF($A182&lt;&gt;"-",Three!$CV$13/Three!$CV$16,"")</f>
        <v/>
      </c>
      <c r="F182" s="10" t="str">
        <f>IF($A182&lt;&gt;"-",Three!$CV$12/Three!$CV$16,"")</f>
        <v/>
      </c>
      <c r="G182" s="10" t="str">
        <f>IF($A182&lt;&gt;"-",Three!$CV$11/Three!$CV$16,"")</f>
        <v/>
      </c>
    </row>
    <row r="183" spans="1:7" hidden="1" outlineLevel="1">
      <c r="A183" t="str">
        <f>IF(COUNTIF(Four!E$8:Z$8,B176)&gt;0,Four!B$4,"-")</f>
        <v>-</v>
      </c>
      <c r="B183" s="3" t="str">
        <f>IF(A183&lt;&gt;"-",LEFT(LO!D$26,1),"-")</f>
        <v>-</v>
      </c>
      <c r="C183" s="10" t="str">
        <f>IF($A183&lt;&gt;"-",Four!$CV$15/Four!$CV$16,"")</f>
        <v/>
      </c>
      <c r="D183" s="10" t="str">
        <f>IF($A183&lt;&gt;"-",Four!$CV$14/Four!$CV$16,"")</f>
        <v/>
      </c>
      <c r="E183" s="10" t="str">
        <f>IF($A183&lt;&gt;"-",Four!$CV$13/Four!$CV$16,"")</f>
        <v/>
      </c>
      <c r="F183" s="10" t="str">
        <f>IF($A183&lt;&gt;"-",Four!$CV$12/Four!$CV$16,"")</f>
        <v/>
      </c>
      <c r="G183" s="10" t="str">
        <f>IF($A183&lt;&gt;"-",Four!$CV$11/Four!$CV$16,"")</f>
        <v/>
      </c>
    </row>
    <row r="184" spans="1:7" collapsed="1"/>
    <row r="185" spans="1:7" hidden="1" outlineLevel="1">
      <c r="A185" s="1" t="s">
        <v>113</v>
      </c>
      <c r="B185" s="16">
        <f>LO!B$27</f>
        <v>0</v>
      </c>
    </row>
    <row r="186" spans="1:7" hidden="1" outlineLevel="1"/>
    <row r="187" spans="1:7" hidden="1" outlineLevel="1">
      <c r="A187" s="19" t="s">
        <v>93</v>
      </c>
      <c r="B187" s="20" t="s">
        <v>87</v>
      </c>
      <c r="C187" s="20"/>
      <c r="D187" s="20"/>
      <c r="E187" s="20" t="s">
        <v>91</v>
      </c>
      <c r="F187" s="20"/>
      <c r="G187" s="20"/>
    </row>
    <row r="188" spans="1:7" hidden="1" outlineLevel="1">
      <c r="A188" s="19"/>
      <c r="B188" s="20"/>
      <c r="C188" s="20" t="s">
        <v>92</v>
      </c>
      <c r="D188" s="20" t="s">
        <v>85</v>
      </c>
      <c r="E188" s="20" t="s">
        <v>84</v>
      </c>
      <c r="F188" s="20" t="s">
        <v>83</v>
      </c>
      <c r="G188" s="20" t="s">
        <v>78</v>
      </c>
    </row>
    <row r="189" spans="1:7" hidden="1" outlineLevel="1">
      <c r="A189" t="str">
        <f>IF(COUNTIF(One!E$8:Z$8,B185)&gt;0,One!B$4,"-")</f>
        <v>-</v>
      </c>
      <c r="B189" s="3" t="str">
        <f>IF(A190&lt;&gt;"-",LEFT(LO!D$27,1),"-")</f>
        <v>-</v>
      </c>
      <c r="C189" s="10" t="str">
        <f>IF($A189&lt;&gt;"-",One!$CW$15/One!$CW$16,"")</f>
        <v/>
      </c>
      <c r="D189" s="10" t="str">
        <f>IF($A189&lt;&gt;"-",One!$CW$14/One!$CW$16,"")</f>
        <v/>
      </c>
      <c r="E189" s="10" t="str">
        <f>IF($A189&lt;&gt;"-",One!$CW$13/One!$CW$16,"")</f>
        <v/>
      </c>
      <c r="F189" s="10" t="str">
        <f>IF($A189&lt;&gt;"-",One!$CW$12/One!$CW$16,"")</f>
        <v/>
      </c>
      <c r="G189" s="10" t="str">
        <f>IF($A189&lt;&gt;"-",One!$CW$11/One!$CW$16,"")</f>
        <v/>
      </c>
    </row>
    <row r="190" spans="1:7" hidden="1" outlineLevel="1">
      <c r="A190" t="str">
        <f>IF(COUNTIF(Two!E$8:Z$8,B185)&gt;0,Two!B$4,"-")</f>
        <v>-</v>
      </c>
      <c r="B190" s="3" t="str">
        <f>IF(A190&lt;&gt;"-",LEFT(LO!D$27,1),"-")</f>
        <v>-</v>
      </c>
      <c r="C190" s="10" t="str">
        <f>IF($A190&lt;&gt;"-",Two!$CW$15/Two!$CW$16,"")</f>
        <v/>
      </c>
      <c r="D190" s="10" t="str">
        <f>IF($A190&lt;&gt;"-",Two!$CW$14/Two!$CW$16,"")</f>
        <v/>
      </c>
      <c r="E190" s="10" t="str">
        <f>IF($A190&lt;&gt;"-",Two!$CW$13/Two!$CW$16,"")</f>
        <v/>
      </c>
      <c r="F190" s="10" t="str">
        <f>IF($A190&lt;&gt;"-",Two!$CW$12/Two!$CW$16,"")</f>
        <v/>
      </c>
      <c r="G190" s="10" t="str">
        <f>IF($A190&lt;&gt;"-",Two!$CW$11/Two!$CW$16,"")</f>
        <v/>
      </c>
    </row>
    <row r="191" spans="1:7" hidden="1" outlineLevel="1">
      <c r="A191" t="str">
        <f>IF(COUNTIF(Three!E$8:Z$8,B185)&gt;0,Three!B$4,"-")</f>
        <v>-</v>
      </c>
      <c r="B191" s="3" t="str">
        <f>IF(A191&lt;&gt;"-",LEFT(LO!D$27,1),"-")</f>
        <v>-</v>
      </c>
      <c r="C191" s="10" t="str">
        <f>IF($A191&lt;&gt;"-",Three!$CW$15/Three!$CW$16,"")</f>
        <v/>
      </c>
      <c r="D191" s="10" t="str">
        <f>IF($A191&lt;&gt;"-",Three!$CW$14/Three!$CW$16,"")</f>
        <v/>
      </c>
      <c r="E191" s="10" t="str">
        <f>IF($A191&lt;&gt;"-",Three!$CW$13/Three!$CW$16,"")</f>
        <v/>
      </c>
      <c r="F191" s="10" t="str">
        <f>IF($A191&lt;&gt;"-",Three!$CW$12/Three!$CW$16,"")</f>
        <v/>
      </c>
      <c r="G191" s="10" t="str">
        <f>IF($A191&lt;&gt;"-",Three!$CW$11/Three!$CW$16,"")</f>
        <v/>
      </c>
    </row>
    <row r="192" spans="1:7" hidden="1" outlineLevel="1">
      <c r="A192" t="str">
        <f>IF(COUNTIF(Four!E$8:Z$8,B185)&gt;0,Four!B$4,"-")</f>
        <v>-</v>
      </c>
      <c r="B192" s="3" t="str">
        <f>IF(A192&lt;&gt;"-",LEFT(LO!D$27,1),"-")</f>
        <v>-</v>
      </c>
      <c r="C192" s="10" t="str">
        <f>IF($A192&lt;&gt;"-",Four!$CW$15/Four!$CW$16,"")</f>
        <v/>
      </c>
      <c r="D192" s="10" t="str">
        <f>IF($A192&lt;&gt;"-",Four!$CW$14/Four!$CW$16,"")</f>
        <v/>
      </c>
      <c r="E192" s="10" t="str">
        <f>IF($A192&lt;&gt;"-",Four!$CW$13/Four!$CW$16,"")</f>
        <v/>
      </c>
      <c r="F192" s="10" t="str">
        <f>IF($A192&lt;&gt;"-",Four!$CW$12/Four!$CW$16,"")</f>
        <v/>
      </c>
      <c r="G192" s="10" t="str">
        <f>IF($A192&lt;&gt;"-",Four!$CW$11/Four!$CW$16,"")</f>
        <v/>
      </c>
    </row>
    <row r="193" spans="1:7" collapsed="1"/>
    <row r="194" spans="1:7" hidden="1" outlineLevel="1">
      <c r="A194" s="1" t="s">
        <v>114</v>
      </c>
      <c r="B194" s="16">
        <f>LO!B$28</f>
        <v>0</v>
      </c>
    </row>
    <row r="195" spans="1:7" hidden="1" outlineLevel="1"/>
    <row r="196" spans="1:7" hidden="1" outlineLevel="1">
      <c r="A196" s="19" t="s">
        <v>93</v>
      </c>
      <c r="B196" s="20" t="s">
        <v>87</v>
      </c>
      <c r="C196" s="20"/>
      <c r="D196" s="20"/>
      <c r="E196" s="20" t="s">
        <v>91</v>
      </c>
      <c r="F196" s="20"/>
      <c r="G196" s="20"/>
    </row>
    <row r="197" spans="1:7" hidden="1" outlineLevel="1">
      <c r="A197" s="19"/>
      <c r="B197" s="20"/>
      <c r="C197" s="20" t="s">
        <v>92</v>
      </c>
      <c r="D197" s="20" t="s">
        <v>85</v>
      </c>
      <c r="E197" s="20" t="s">
        <v>84</v>
      </c>
      <c r="F197" s="20" t="s">
        <v>83</v>
      </c>
      <c r="G197" s="20" t="s">
        <v>78</v>
      </c>
    </row>
    <row r="198" spans="1:7" hidden="1" outlineLevel="1">
      <c r="A198" t="str">
        <f>IF(COUNTIF(One!E$8:Z$8,B194)&gt;0,One!B$4,"-")</f>
        <v>-</v>
      </c>
      <c r="B198" s="3" t="str">
        <f>IF(A199&lt;&gt;"-",LEFT(LO!D$28,1),"-")</f>
        <v>-</v>
      </c>
      <c r="C198" s="10" t="str">
        <f>IF($A198&lt;&gt;"-",One!$CX$15/One!$CX$16,"")</f>
        <v/>
      </c>
      <c r="D198" s="10" t="str">
        <f>IF($A198&lt;&gt;"-",One!$CX$14/One!$CX$16,"")</f>
        <v/>
      </c>
      <c r="E198" s="10" t="str">
        <f>IF($A198&lt;&gt;"-",One!$CX$13/One!$CX$16,"")</f>
        <v/>
      </c>
      <c r="F198" s="10" t="str">
        <f>IF($A198&lt;&gt;"-",One!$CX$12/One!$CX$16,"")</f>
        <v/>
      </c>
      <c r="G198" s="10" t="str">
        <f>IF($A198&lt;&gt;"-",One!$CX$11/One!$CX$16,"")</f>
        <v/>
      </c>
    </row>
    <row r="199" spans="1:7" hidden="1" outlineLevel="1">
      <c r="A199" t="str">
        <f>IF(COUNTIF(Two!E$8:Z$8,B194)&gt;0,Two!B$4,"-")</f>
        <v>-</v>
      </c>
      <c r="B199" s="3" t="str">
        <f>IF(A199&lt;&gt;"-",LEFT(LO!D$28,1),"-")</f>
        <v>-</v>
      </c>
      <c r="C199" s="10" t="str">
        <f>IF($A199&lt;&gt;"-",Two!$CX$15/Two!$CX$16,"")</f>
        <v/>
      </c>
      <c r="D199" s="10" t="str">
        <f>IF($A199&lt;&gt;"-",Two!$CX$14/Two!$CX$16,"")</f>
        <v/>
      </c>
      <c r="E199" s="10" t="str">
        <f>IF($A199&lt;&gt;"-",Two!$CX$13/Two!$CX$16,"")</f>
        <v/>
      </c>
      <c r="F199" s="10" t="str">
        <f>IF($A199&lt;&gt;"-",Two!$CX$12/Two!$CX$16,"")</f>
        <v/>
      </c>
      <c r="G199" s="10" t="str">
        <f>IF($A199&lt;&gt;"-",Two!$CX$11/Two!$CX$16,"")</f>
        <v/>
      </c>
    </row>
    <row r="200" spans="1:7" hidden="1" outlineLevel="1">
      <c r="A200" t="str">
        <f>IF(COUNTIF(Three!E$8:Z$8,B194)&gt;0,Three!B$4,"-")</f>
        <v>-</v>
      </c>
      <c r="B200" s="3" t="str">
        <f>IF(A200&lt;&gt;"-",LEFT(LO!D$28,1),"-")</f>
        <v>-</v>
      </c>
      <c r="C200" s="10" t="str">
        <f>IF($A200&lt;&gt;"-",Three!$CX$15/Three!$CX$16,"")</f>
        <v/>
      </c>
      <c r="D200" s="10" t="str">
        <f>IF($A200&lt;&gt;"-",Three!$CX$14/Three!$CX$16,"")</f>
        <v/>
      </c>
      <c r="E200" s="10" t="str">
        <f>IF($A200&lt;&gt;"-",Three!$CX$13/Three!$CX$16,"")</f>
        <v/>
      </c>
      <c r="F200" s="10" t="str">
        <f>IF($A200&lt;&gt;"-",Three!$CX$12/Three!$CX$16,"")</f>
        <v/>
      </c>
      <c r="G200" s="10" t="str">
        <f>IF($A200&lt;&gt;"-",Three!$CX$11/Three!$CX$16,"")</f>
        <v/>
      </c>
    </row>
    <row r="201" spans="1:7" hidden="1" outlineLevel="1">
      <c r="A201" t="str">
        <f>IF(COUNTIF(Four!E$8:Z$8,B194)&gt;0,Four!B$4,"-")</f>
        <v>-</v>
      </c>
      <c r="B201" s="3" t="str">
        <f>IF(A201&lt;&gt;"-",LEFT(LO!D$28,1),"-")</f>
        <v>-</v>
      </c>
      <c r="C201" s="10" t="str">
        <f>IF($A201&lt;&gt;"-",Four!$CX$15/Four!$CX$16,"")</f>
        <v/>
      </c>
      <c r="D201" s="10" t="str">
        <f>IF($A201&lt;&gt;"-",Four!$CX$14/Four!$CX$16,"")</f>
        <v/>
      </c>
      <c r="E201" s="10" t="str">
        <f>IF($A201&lt;&gt;"-",Four!$CX$13/Four!$CX$16,"")</f>
        <v/>
      </c>
      <c r="F201" s="10" t="str">
        <f>IF($A201&lt;&gt;"-",Four!$CX$12/Four!$CX$16,"")</f>
        <v/>
      </c>
      <c r="G201" s="10" t="str">
        <f>IF($A201&lt;&gt;"-",Four!$CX$11/Four!$CX$16,"")</f>
        <v/>
      </c>
    </row>
    <row r="202" spans="1:7" collapsed="1"/>
    <row r="203" spans="1:7" hidden="1" outlineLevel="1">
      <c r="A203" s="1" t="s">
        <v>115</v>
      </c>
      <c r="B203" s="16">
        <f>LO!B$29</f>
        <v>0</v>
      </c>
    </row>
    <row r="204" spans="1:7" hidden="1" outlineLevel="1"/>
    <row r="205" spans="1:7" hidden="1" outlineLevel="1">
      <c r="A205" s="19" t="s">
        <v>93</v>
      </c>
      <c r="B205" s="20" t="s">
        <v>87</v>
      </c>
      <c r="C205" s="20"/>
      <c r="D205" s="20"/>
      <c r="E205" s="20" t="s">
        <v>91</v>
      </c>
      <c r="F205" s="20"/>
      <c r="G205" s="20"/>
    </row>
    <row r="206" spans="1:7" hidden="1" outlineLevel="1">
      <c r="A206" s="19"/>
      <c r="B206" s="20"/>
      <c r="C206" s="20" t="s">
        <v>92</v>
      </c>
      <c r="D206" s="20" t="s">
        <v>85</v>
      </c>
      <c r="E206" s="20" t="s">
        <v>84</v>
      </c>
      <c r="F206" s="20" t="s">
        <v>83</v>
      </c>
      <c r="G206" s="20" t="s">
        <v>78</v>
      </c>
    </row>
    <row r="207" spans="1:7" hidden="1" outlineLevel="1">
      <c r="A207" t="str">
        <f>IF(COUNTIF(One!E$8:Z$8,B203)&gt;0,One!B$4,"-")</f>
        <v>-</v>
      </c>
      <c r="B207" s="3" t="str">
        <f>IF(A208&lt;&gt;"-",LEFT(LO!D$29,1),"-")</f>
        <v>-</v>
      </c>
      <c r="C207" s="10" t="str">
        <f>IF($A207&lt;&gt;"-",One!$CY$15/One!$CY$16,"")</f>
        <v/>
      </c>
      <c r="D207" s="10" t="str">
        <f>IF($A207&lt;&gt;"-",One!$CY$14/One!$CY$16,"")</f>
        <v/>
      </c>
      <c r="E207" s="10" t="str">
        <f>IF($A207&lt;&gt;"-",One!$CY$13/One!$CY$16,"")</f>
        <v/>
      </c>
      <c r="F207" s="10" t="str">
        <f>IF($A207&lt;&gt;"-",One!$CY$12/One!$CY$16,"")</f>
        <v/>
      </c>
      <c r="G207" s="10" t="str">
        <f>IF($A207&lt;&gt;"-",One!$CY$11/One!$CY$16,"")</f>
        <v/>
      </c>
    </row>
    <row r="208" spans="1:7" hidden="1" outlineLevel="1">
      <c r="A208" t="str">
        <f>IF(COUNTIF(Two!E$8:Z$8,B203)&gt;0,Two!B$4,"-")</f>
        <v>-</v>
      </c>
      <c r="B208" s="3" t="str">
        <f>IF(A208&lt;&gt;"-",LEFT(LO!D$29,1),"-")</f>
        <v>-</v>
      </c>
      <c r="C208" s="10" t="str">
        <f>IF($A208&lt;&gt;"-",Two!$CY$15/Two!$CY$16,"")</f>
        <v/>
      </c>
      <c r="D208" s="10" t="str">
        <f>IF($A208&lt;&gt;"-",Two!$CY$14/Two!$CY$16,"")</f>
        <v/>
      </c>
      <c r="E208" s="10" t="str">
        <f>IF($A208&lt;&gt;"-",Two!$CY$13/Two!$CY$16,"")</f>
        <v/>
      </c>
      <c r="F208" s="10" t="str">
        <f>IF($A208&lt;&gt;"-",Two!$CY$12/Two!$CY$16,"")</f>
        <v/>
      </c>
      <c r="G208" s="10" t="str">
        <f>IF($A208&lt;&gt;"-",Two!$CY$11/Two!$CY$16,"")</f>
        <v/>
      </c>
    </row>
    <row r="209" spans="1:7" hidden="1" outlineLevel="1">
      <c r="A209" t="str">
        <f>IF(COUNTIF(Three!E$8:Z$8,B203)&gt;0,Three!B$4,"-")</f>
        <v>-</v>
      </c>
      <c r="B209" s="3" t="str">
        <f>IF(A209&lt;&gt;"-",LEFT(LO!D$29,1),"-")</f>
        <v>-</v>
      </c>
      <c r="C209" s="10" t="str">
        <f>IF($A209&lt;&gt;"-",Three!$CY$15/Three!$CY$16,"")</f>
        <v/>
      </c>
      <c r="D209" s="10" t="str">
        <f>IF($A209&lt;&gt;"-",Three!$CY$14/Three!$CY$16,"")</f>
        <v/>
      </c>
      <c r="E209" s="10" t="str">
        <f>IF($A209&lt;&gt;"-",Three!$CY$13/Three!$CY$16,"")</f>
        <v/>
      </c>
      <c r="F209" s="10" t="str">
        <f>IF($A209&lt;&gt;"-",Three!$CY$12/Three!$CY$16,"")</f>
        <v/>
      </c>
      <c r="G209" s="10" t="str">
        <f>IF($A209&lt;&gt;"-",Three!$CY$11/Three!$CY$16,"")</f>
        <v/>
      </c>
    </row>
    <row r="210" spans="1:7" hidden="1" outlineLevel="1">
      <c r="A210" t="str">
        <f>IF(COUNTIF(Four!E$8:Z$8,B203)&gt;0,Four!B$4,"-")</f>
        <v>-</v>
      </c>
      <c r="B210" s="3" t="str">
        <f>IF(A210&lt;&gt;"-",LEFT(LO!D$29,1),"-")</f>
        <v>-</v>
      </c>
      <c r="C210" s="10" t="str">
        <f>IF($A210&lt;&gt;"-",Four!$CY$15/Four!$CY$16,"")</f>
        <v/>
      </c>
      <c r="D210" s="10" t="str">
        <f>IF($A210&lt;&gt;"-",Four!$CY$14/Four!$CY$16,"")</f>
        <v/>
      </c>
      <c r="E210" s="10" t="str">
        <f>IF($A210&lt;&gt;"-",Four!$CY$13/Four!$CY$16,"")</f>
        <v/>
      </c>
      <c r="F210" s="10" t="str">
        <f>IF($A210&lt;&gt;"-",Four!$CY$12/Four!$CY$16,"")</f>
        <v/>
      </c>
      <c r="G210" s="10" t="str">
        <f>IF($A210&lt;&gt;"-",Four!$CY$11/Four!$CY$16,"")</f>
        <v/>
      </c>
    </row>
    <row r="211" spans="1:7" collapsed="1"/>
    <row r="212" spans="1:7" hidden="1" outlineLevel="1">
      <c r="A212" s="1" t="s">
        <v>116</v>
      </c>
      <c r="B212" s="16">
        <f>LO!B$30</f>
        <v>0</v>
      </c>
    </row>
    <row r="213" spans="1:7" hidden="1" outlineLevel="1"/>
    <row r="214" spans="1:7" hidden="1" outlineLevel="1">
      <c r="A214" s="19" t="s">
        <v>93</v>
      </c>
      <c r="B214" s="20" t="s">
        <v>87</v>
      </c>
      <c r="C214" s="20"/>
      <c r="D214" s="20"/>
      <c r="E214" s="20" t="s">
        <v>91</v>
      </c>
      <c r="F214" s="20"/>
      <c r="G214" s="20"/>
    </row>
    <row r="215" spans="1:7" hidden="1" outlineLevel="1">
      <c r="A215" s="19"/>
      <c r="B215" s="20"/>
      <c r="C215" s="20" t="s">
        <v>92</v>
      </c>
      <c r="D215" s="20" t="s">
        <v>85</v>
      </c>
      <c r="E215" s="20" t="s">
        <v>84</v>
      </c>
      <c r="F215" s="20" t="s">
        <v>83</v>
      </c>
      <c r="G215" s="20" t="s">
        <v>78</v>
      </c>
    </row>
    <row r="216" spans="1:7" hidden="1" outlineLevel="1">
      <c r="A216" t="str">
        <f>IF(COUNTIF(One!E$8:Z$8,B212)&gt;0,One!B$4,"-")</f>
        <v>-</v>
      </c>
      <c r="B216" s="3" t="str">
        <f>IF(A217&lt;&gt;"-",LEFT(LO!D$30,1),"-")</f>
        <v>-</v>
      </c>
      <c r="C216" s="10" t="str">
        <f>IF($A216&lt;&gt;"-",One!$CZ$15/One!$CZ$16,"")</f>
        <v/>
      </c>
      <c r="D216" s="10" t="str">
        <f>IF($A216&lt;&gt;"-",One!$CZ$14/One!$CZ$16,"")</f>
        <v/>
      </c>
      <c r="E216" s="10" t="str">
        <f>IF($A216&lt;&gt;"-",One!$CZ$13/One!$CZ$16,"")</f>
        <v/>
      </c>
      <c r="F216" s="10" t="str">
        <f>IF($A216&lt;&gt;"-",One!$CZ$12/One!$CZ$16,"")</f>
        <v/>
      </c>
      <c r="G216" s="10" t="str">
        <f>IF($A216&lt;&gt;"-",One!$CZ$11/One!$CZ$16,"")</f>
        <v/>
      </c>
    </row>
    <row r="217" spans="1:7" hidden="1" outlineLevel="1">
      <c r="A217" t="str">
        <f>IF(COUNTIF(Two!E$8:Z$8,B212)&gt;0,Two!B$4,"-")</f>
        <v>-</v>
      </c>
      <c r="B217" s="3" t="str">
        <f>IF(A217&lt;&gt;"-",LEFT(LO!D$30,1),"-")</f>
        <v>-</v>
      </c>
      <c r="C217" s="10" t="str">
        <f>IF($A217&lt;&gt;"-",Two!$CZ$15/Two!$CZ$16,"")</f>
        <v/>
      </c>
      <c r="D217" s="10" t="str">
        <f>IF($A217&lt;&gt;"-",Two!$CZ$14/Two!$CZ$16,"")</f>
        <v/>
      </c>
      <c r="E217" s="10" t="str">
        <f>IF($A217&lt;&gt;"-",Two!$CZ$13/Two!$CZ$16,"")</f>
        <v/>
      </c>
      <c r="F217" s="10" t="str">
        <f>IF($A217&lt;&gt;"-",Two!$CZ$12/Two!$CZ$16,"")</f>
        <v/>
      </c>
      <c r="G217" s="10" t="str">
        <f>IF($A217&lt;&gt;"-",Two!$CZ$11/Two!$CZ$16,"")</f>
        <v/>
      </c>
    </row>
    <row r="218" spans="1:7" hidden="1" outlineLevel="1">
      <c r="A218" t="str">
        <f>IF(COUNTIF(Three!E$8:Z$8,B212)&gt;0,Three!B$4,"-")</f>
        <v>-</v>
      </c>
      <c r="B218" s="3" t="str">
        <f>IF(A218&lt;&gt;"-",LEFT(LO!D$30,1),"-")</f>
        <v>-</v>
      </c>
      <c r="C218" s="10" t="str">
        <f>IF($A218&lt;&gt;"-",Three!$CZ$15/Three!$CZ$16,"")</f>
        <v/>
      </c>
      <c r="D218" s="10" t="str">
        <f>IF($A218&lt;&gt;"-",Three!$CZ$14/Three!$CZ$16,"")</f>
        <v/>
      </c>
      <c r="E218" s="10" t="str">
        <f>IF($A218&lt;&gt;"-",Three!$CZ$13/Three!$CZ$16,"")</f>
        <v/>
      </c>
      <c r="F218" s="10" t="str">
        <f>IF($A218&lt;&gt;"-",Three!$CZ$12/Three!$CZ$16,"")</f>
        <v/>
      </c>
      <c r="G218" s="10" t="str">
        <f>IF($A218&lt;&gt;"-",Three!$CZ$11/Three!$CZ$16,"")</f>
        <v/>
      </c>
    </row>
    <row r="219" spans="1:7" hidden="1" outlineLevel="1">
      <c r="A219" t="str">
        <f>IF(COUNTIF(Four!E$8:Z$8,B212)&gt;0,Four!B$4,"-")</f>
        <v>-</v>
      </c>
      <c r="B219" s="3" t="str">
        <f>IF(A219&lt;&gt;"-",LEFT(LO!D$30,1),"-")</f>
        <v>-</v>
      </c>
      <c r="C219" s="10" t="str">
        <f>IF($A219&lt;&gt;"-",Four!$CZ$15/Four!$CZ$16,"")</f>
        <v/>
      </c>
      <c r="D219" s="10" t="str">
        <f>IF($A219&lt;&gt;"-",Four!$CZ$14/Four!$CZ$16,"")</f>
        <v/>
      </c>
      <c r="E219" s="10" t="str">
        <f>IF($A219&lt;&gt;"-",Four!$CZ$13/Four!$CZ$16,"")</f>
        <v/>
      </c>
      <c r="F219" s="10" t="str">
        <f>IF($A219&lt;&gt;"-",Four!$CZ$12/Four!$CZ$16,"")</f>
        <v/>
      </c>
      <c r="G219" s="10" t="str">
        <f>IF($A219&lt;&gt;"-",Four!$CZ$11/Four!$CZ$16,"")</f>
        <v/>
      </c>
    </row>
    <row r="220" spans="1:7" collapsed="1"/>
  </sheetData>
  <phoneticPr fontId="4" type="noConversion"/>
  <pageMargins left="0.75000000000000011" right="0.75000000000000011" top="1" bottom="1" header="0.5" footer="0.5"/>
  <pageSetup scale="87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112"/>
  <sheetViews>
    <sheetView workbookViewId="0">
      <pane ySplit="3" topLeftCell="A4" activePane="bottomLeft" state="frozen"/>
      <selection pane="bottomLeft" activeCell="A12" sqref="A12"/>
    </sheetView>
  </sheetViews>
  <sheetFormatPr baseColWidth="10" defaultColWidth="10.6640625" defaultRowHeight="15" outlineLevelRow="1" x14ac:dyDescent="0"/>
  <sheetData>
    <row r="1" spans="1:7">
      <c r="A1" s="1" t="s">
        <v>117</v>
      </c>
    </row>
    <row r="2" spans="1:7">
      <c r="A2" t="str">
        <f>CONCATENATE("Course: ",LO!B2," (",LO!B4,")")</f>
        <v>Course: ENGG4xx Engineering Course (W16)</v>
      </c>
    </row>
    <row r="3" spans="1:7">
      <c r="A3" t="str">
        <f>CONCATENATE("Instructor: ",LO!B3)</f>
        <v>Instructor: A. Instructor</v>
      </c>
    </row>
    <row r="5" spans="1:7" outlineLevel="1">
      <c r="A5" s="1" t="str">
        <f>LO!G$1</f>
        <v>3.1.1 A knowledge base for engineering</v>
      </c>
      <c r="B5" s="16"/>
    </row>
    <row r="6" spans="1:7" outlineLevel="1"/>
    <row r="7" spans="1:7" outlineLevel="1">
      <c r="A7" s="19" t="s">
        <v>93</v>
      </c>
      <c r="B7" s="20" t="s">
        <v>87</v>
      </c>
      <c r="C7" s="20"/>
      <c r="D7" s="20"/>
      <c r="E7" s="20" t="s">
        <v>91</v>
      </c>
      <c r="F7" s="20"/>
      <c r="G7" s="20"/>
    </row>
    <row r="8" spans="1:7" outlineLevel="1">
      <c r="A8" s="19"/>
      <c r="B8" s="20"/>
      <c r="C8" s="20" t="s">
        <v>92</v>
      </c>
      <c r="D8" s="20" t="s">
        <v>85</v>
      </c>
      <c r="E8" s="20" t="s">
        <v>84</v>
      </c>
      <c r="F8" s="20" t="s">
        <v>83</v>
      </c>
      <c r="G8" s="20" t="s">
        <v>78</v>
      </c>
    </row>
    <row r="9" spans="1:7" outlineLevel="1">
      <c r="A9" t="str">
        <f>IF(COUNTIF(One!E$9:Z$9,"3.1.1 ")&gt;0,One!B$4,"-")</f>
        <v>-</v>
      </c>
      <c r="B9" s="3" t="str">
        <f>IF(A9&lt;&gt;"-",One!AB$10,"-")</f>
        <v>-</v>
      </c>
      <c r="C9" s="10" t="str">
        <f>IF($A9&lt;&gt;"-",One!$AP$15/One!$AP$16,"")</f>
        <v/>
      </c>
      <c r="D9" s="10" t="str">
        <f>IF($A9&lt;&gt;"-",One!$AP$14/One!$AP$16,"")</f>
        <v/>
      </c>
      <c r="E9" s="10" t="str">
        <f>IF($A9&lt;&gt;"-",One!$AP$13/One!$AP$16,"")</f>
        <v/>
      </c>
      <c r="F9" s="10" t="str">
        <f>IF($A9&lt;&gt;"-",One!$AP$12/One!$AP$16,"")</f>
        <v/>
      </c>
      <c r="G9" s="10" t="str">
        <f>IF($A9&lt;&gt;"-",One!$AP$11/One!$AP$16,"")</f>
        <v/>
      </c>
    </row>
    <row r="10" spans="1:7" outlineLevel="1">
      <c r="A10" t="str">
        <f>IF(COUNTIF(Two!E$9:Z$9,"3.1.1 ")&gt;0,Two!B$4,"-")</f>
        <v>-</v>
      </c>
      <c r="B10" s="3" t="str">
        <f>IF(A10&lt;&gt;"-",Two!AB$10,"-")</f>
        <v>-</v>
      </c>
      <c r="C10" s="10" t="str">
        <f>IF($A10&lt;&gt;"-",Two!$AP$15/Two!$AP$16,"")</f>
        <v/>
      </c>
      <c r="D10" s="10" t="str">
        <f>IF($A10&lt;&gt;"-",Two!$AP$14/Two!$AP$16,"")</f>
        <v/>
      </c>
      <c r="E10" s="10" t="str">
        <f>IF($A10&lt;&gt;"-",Two!$AP$13/Two!$AP$16,"")</f>
        <v/>
      </c>
      <c r="F10" s="10" t="str">
        <f>IF($A10&lt;&gt;"-",Two!$AP$12/Two!$AP$16,"")</f>
        <v/>
      </c>
      <c r="G10" s="10" t="str">
        <f>IF($A10&lt;&gt;"-",Two!$AP$11/Two!$AP$16,"")</f>
        <v/>
      </c>
    </row>
    <row r="11" spans="1:7" outlineLevel="1">
      <c r="A11" t="str">
        <f>IF(COUNTIF(Three!E$9:Z$9,"3.1.1 ")&gt;0,Three!B$4,"-")</f>
        <v>-</v>
      </c>
      <c r="B11" s="3" t="str">
        <f>IF(A11&lt;&gt;"-",Three!AB$10,"-")</f>
        <v>-</v>
      </c>
      <c r="C11" s="10" t="str">
        <f>IF($A11&lt;&gt;"-",Three!$AP$15/Three!$AP$16,"")</f>
        <v/>
      </c>
      <c r="D11" s="10" t="str">
        <f>IF($A11&lt;&gt;"-",Three!$AP$14/Three!$AP$16,"")</f>
        <v/>
      </c>
      <c r="E11" s="10" t="str">
        <f>IF($A11&lt;&gt;"-",Three!$AP$13/Three!$AP$16,"")</f>
        <v/>
      </c>
      <c r="F11" s="10" t="str">
        <f>IF($A11&lt;&gt;"-",Three!$AP$12/Three!$AP$16,"")</f>
        <v/>
      </c>
      <c r="G11" s="10" t="str">
        <f>IF($A11&lt;&gt;"-",Three!$AP$11/Three!$AP$16,"")</f>
        <v/>
      </c>
    </row>
    <row r="12" spans="1:7" outlineLevel="1">
      <c r="A12" t="str">
        <f>IF(COUNTIF(Four!E$9:Z$9,"3.1.1 ")&gt;0,Four!B$4,"-")</f>
        <v>-</v>
      </c>
      <c r="B12" s="3" t="str">
        <f>IF(A12&lt;&gt;"-",Four!AB$10,"-")</f>
        <v>-</v>
      </c>
      <c r="C12" s="10" t="str">
        <f>IF($A12&lt;&gt;"-",Four!$AP$15/Four!$AP$16,"")</f>
        <v/>
      </c>
      <c r="D12" s="10" t="str">
        <f>IF($A12&lt;&gt;"-",Four!$AP$14/Four!$AP$16,"")</f>
        <v/>
      </c>
      <c r="E12" s="10" t="str">
        <f>IF($A12&lt;&gt;"-",Four!$AP$13/Four!$AP$16,"")</f>
        <v/>
      </c>
      <c r="F12" s="10" t="str">
        <f>IF($A12&lt;&gt;"-",Four!$AP$12/Four!$AP$16,"")</f>
        <v/>
      </c>
      <c r="G12" s="10" t="str">
        <f>IF($A12&lt;&gt;"-",Four!$AP$11/Four!$AP$16,"")</f>
        <v/>
      </c>
    </row>
    <row r="14" spans="1:7" outlineLevel="1">
      <c r="A14" s="1" t="str">
        <f>LO!G$2</f>
        <v>3.1.2 Problem analysis</v>
      </c>
      <c r="B14" s="16"/>
    </row>
    <row r="15" spans="1:7" outlineLevel="1"/>
    <row r="16" spans="1:7" outlineLevel="1">
      <c r="A16" s="19" t="s">
        <v>93</v>
      </c>
      <c r="B16" s="20" t="s">
        <v>87</v>
      </c>
      <c r="C16" s="20"/>
      <c r="D16" s="20"/>
      <c r="E16" s="20" t="s">
        <v>91</v>
      </c>
      <c r="F16" s="20"/>
      <c r="G16" s="20"/>
    </row>
    <row r="17" spans="1:7" outlineLevel="1">
      <c r="A17" s="19"/>
      <c r="B17" s="20"/>
      <c r="C17" s="20" t="s">
        <v>92</v>
      </c>
      <c r="D17" s="20" t="s">
        <v>85</v>
      </c>
      <c r="E17" s="20" t="s">
        <v>84</v>
      </c>
      <c r="F17" s="20" t="s">
        <v>83</v>
      </c>
      <c r="G17" s="20" t="s">
        <v>78</v>
      </c>
    </row>
    <row r="18" spans="1:7" outlineLevel="1">
      <c r="A18" t="str">
        <f>IF(COUNTIF(One!E$9:Z$9,"3.1.2 ")&gt;0,One!B$4,"-")</f>
        <v>-</v>
      </c>
      <c r="B18" s="3" t="str">
        <f>IF(A18&lt;&gt;"-",One!AC$10,"-")</f>
        <v>-</v>
      </c>
      <c r="C18" s="10" t="str">
        <f>IF($A18&lt;&gt;"-",One!$AQ$15/One!$AQ$16,"")</f>
        <v/>
      </c>
      <c r="D18" s="10" t="str">
        <f>IF($A18&lt;&gt;"-",One!$AQ$14/One!$AQ$16,"")</f>
        <v/>
      </c>
      <c r="E18" s="10" t="str">
        <f>IF($A18&lt;&gt;"-",One!$AQ$13/One!$AQ$16,"")</f>
        <v/>
      </c>
      <c r="F18" s="10" t="str">
        <f>IF($A18&lt;&gt;"-",One!$AQ$12/One!$AQ$16,"")</f>
        <v/>
      </c>
      <c r="G18" s="10" t="str">
        <f>IF($A18&lt;&gt;"-",One!$AQ$11/One!$AQ$16,"")</f>
        <v/>
      </c>
    </row>
    <row r="19" spans="1:7" outlineLevel="1">
      <c r="A19" t="str">
        <f>IF(COUNTIF(Two!E$9:Z$9,"3.1.2 ")&gt;0,Two!B$4,"-")</f>
        <v>-</v>
      </c>
      <c r="B19" s="3" t="str">
        <f>IF(A19&lt;&gt;"-",Two!AC$10,"-")</f>
        <v>-</v>
      </c>
      <c r="C19" s="10" t="str">
        <f>IF($A19&lt;&gt;"-",Two!$AQ$15/Two!$AQ$16,"")</f>
        <v/>
      </c>
      <c r="D19" s="10" t="str">
        <f>IF($A19&lt;&gt;"-",Two!$AQ$14/Two!$AQ$16,"")</f>
        <v/>
      </c>
      <c r="E19" s="10" t="str">
        <f>IF($A19&lt;&gt;"-",Two!$AQ$13/Two!$AQ$16,"")</f>
        <v/>
      </c>
      <c r="F19" s="10" t="str">
        <f>IF($A19&lt;&gt;"-",Two!$AQ$12/Two!$AQ$16,"")</f>
        <v/>
      </c>
      <c r="G19" s="10" t="str">
        <f>IF($A19&lt;&gt;"-",Two!$AQ$11/Two!$AQ$16,"")</f>
        <v/>
      </c>
    </row>
    <row r="20" spans="1:7" outlineLevel="1">
      <c r="A20" t="str">
        <f>IF(COUNTIF(Three!E$9:Z$9,"3.1.2 ")&gt;0,Three!B$4,"-")</f>
        <v>Midterm</v>
      </c>
      <c r="B20" s="3" t="str">
        <f>IF(A20&lt;&gt;"-",Three!AC$10,"-")</f>
        <v>II</v>
      </c>
      <c r="C20" s="10">
        <f>IF($A20&lt;&gt;"-",Three!$AQ$15/Three!$AQ$16,"")</f>
        <v>0.68888888888888888</v>
      </c>
      <c r="D20" s="10">
        <f>IF($A20&lt;&gt;"-",Three!$AQ$14/Three!$AQ$16,"")</f>
        <v>0.1111111111111111</v>
      </c>
      <c r="E20" s="10">
        <f>IF($A20&lt;&gt;"-",Three!$AQ$13/Three!$AQ$16,"")</f>
        <v>8.8888888888888892E-2</v>
      </c>
      <c r="F20" s="10">
        <f>IF($A20&lt;&gt;"-",Three!$AQ$12/Three!$AQ$16,"")</f>
        <v>2.2222222222222223E-2</v>
      </c>
      <c r="G20" s="10">
        <f>IF($A20&lt;&gt;"-",Three!$AQ$11/Three!$AQ$16,"")</f>
        <v>8.8888888888888892E-2</v>
      </c>
    </row>
    <row r="21" spans="1:7" outlineLevel="1">
      <c r="A21" t="str">
        <f>IF(COUNTIF(Four!E$9:Z$9,"3.1.2 ")&gt;0,Four!B$4,"-")</f>
        <v>Final</v>
      </c>
      <c r="B21" s="3" t="str">
        <f>IF(A21&lt;&gt;"-",Four!AC$10,"-")</f>
        <v>I</v>
      </c>
      <c r="C21" s="10">
        <f>IF($A21&lt;&gt;"-",Four!$AQ$15/Four!$AQ$16,"")</f>
        <v>0.23809523809523808</v>
      </c>
      <c r="D21" s="10">
        <f>IF($A21&lt;&gt;"-",Four!$AQ$14/Four!$AQ$16,"")</f>
        <v>0.11904761904761904</v>
      </c>
      <c r="E21" s="10">
        <f>IF($A21&lt;&gt;"-",Four!$AQ$13/Four!$AQ$16,"")</f>
        <v>0.11904761904761904</v>
      </c>
      <c r="F21" s="10">
        <f>IF($A21&lt;&gt;"-",Four!$AQ$12/Four!$AQ$16,"")</f>
        <v>0.11904761904761904</v>
      </c>
      <c r="G21" s="10">
        <f>IF($A21&lt;&gt;"-",Four!$AQ$11/Four!$AQ$16,"")</f>
        <v>0.40476190476190477</v>
      </c>
    </row>
    <row r="23" spans="1:7" outlineLevel="1">
      <c r="A23" s="1" t="str">
        <f>LO!G$3</f>
        <v>3.1.3 Investigation</v>
      </c>
      <c r="B23" s="16"/>
    </row>
    <row r="24" spans="1:7" outlineLevel="1"/>
    <row r="25" spans="1:7" outlineLevel="1">
      <c r="A25" s="19" t="s">
        <v>93</v>
      </c>
      <c r="B25" s="20" t="s">
        <v>87</v>
      </c>
      <c r="C25" s="20"/>
      <c r="D25" s="20"/>
      <c r="E25" s="20" t="s">
        <v>91</v>
      </c>
      <c r="F25" s="20"/>
      <c r="G25" s="20"/>
    </row>
    <row r="26" spans="1:7" outlineLevel="1">
      <c r="A26" s="19"/>
      <c r="B26" s="20"/>
      <c r="C26" s="20" t="s">
        <v>92</v>
      </c>
      <c r="D26" s="20" t="s">
        <v>85</v>
      </c>
      <c r="E26" s="20" t="s">
        <v>84</v>
      </c>
      <c r="F26" s="20" t="s">
        <v>83</v>
      </c>
      <c r="G26" s="20" t="s">
        <v>78</v>
      </c>
    </row>
    <row r="27" spans="1:7" outlineLevel="1">
      <c r="A27" t="str">
        <f>IF(COUNTIF(One!E$9:Z$9,"3.1.3 ")&gt;0,One!B$4,"-")</f>
        <v>Quiz-1</v>
      </c>
      <c r="B27" s="3" t="str">
        <f>IF(A27&lt;&gt;"-",One!AD$10,"-")</f>
        <v>D</v>
      </c>
      <c r="C27" s="10">
        <f>IF($A27&lt;&gt;"-",One!$AR$15/One!$AR$16,"")</f>
        <v>0.22222222222222221</v>
      </c>
      <c r="D27" s="10">
        <f>IF($A27&lt;&gt;"-",One!$AR$14/One!$AR$16,"")</f>
        <v>8.8888888888888892E-2</v>
      </c>
      <c r="E27" s="10">
        <f>IF($A27&lt;&gt;"-",One!$AR$13/One!$AR$16,"")</f>
        <v>0.24444444444444444</v>
      </c>
      <c r="F27" s="10">
        <f>IF($A27&lt;&gt;"-",One!$AR$12/One!$AR$16,"")</f>
        <v>4.4444444444444446E-2</v>
      </c>
      <c r="G27" s="10">
        <f>IF($A27&lt;&gt;"-",One!$AR$11/One!$AR$16,"")</f>
        <v>0.4</v>
      </c>
    </row>
    <row r="28" spans="1:7" outlineLevel="1">
      <c r="A28" t="str">
        <f>IF(COUNTIF(Two!E$9:Z$9,"3.1.3 ")&gt;0,Two!B$4,"-")</f>
        <v>Quiz-2</v>
      </c>
      <c r="B28" s="3" t="str">
        <f>IF(A28&lt;&gt;"-",Two!AD$10,"-")</f>
        <v>D</v>
      </c>
      <c r="C28" s="10">
        <f>IF($A28&lt;&gt;"-",Two!$AR$15/Two!$AR$16,"")</f>
        <v>0.13333333333333333</v>
      </c>
      <c r="D28" s="10">
        <f>IF($A28&lt;&gt;"-",Two!$AR$14/Two!$AR$16,"")</f>
        <v>0.22222222222222221</v>
      </c>
      <c r="E28" s="10">
        <f>IF($A28&lt;&gt;"-",Two!$AR$13/Two!$AR$16,"")</f>
        <v>0</v>
      </c>
      <c r="F28" s="10">
        <f>IF($A28&lt;&gt;"-",Two!$AR$12/Two!$AR$16,"")</f>
        <v>0.1111111111111111</v>
      </c>
      <c r="G28" s="10">
        <f>IF($A28&lt;&gt;"-",Two!$AR$11/Two!$AR$16,"")</f>
        <v>0.53333333333333333</v>
      </c>
    </row>
    <row r="29" spans="1:7" outlineLevel="1">
      <c r="A29" t="str">
        <f>IF(COUNTIF(Three!E$9:Z$9,"3.1.3 ")&gt;0,Three!B$4,"-")</f>
        <v>Midterm</v>
      </c>
      <c r="B29" s="3" t="str">
        <f>IF(A29&lt;&gt;"-",Three!AD$10,"-")</f>
        <v>D</v>
      </c>
      <c r="C29" s="10">
        <f>IF($A29&lt;&gt;"-",Three!$AR$15/Three!$AR$16,"")</f>
        <v>1</v>
      </c>
      <c r="D29" s="10">
        <f>IF($A29&lt;&gt;"-",Three!$AR$14/Three!$AR$16,"")</f>
        <v>0</v>
      </c>
      <c r="E29" s="10">
        <f>IF($A29&lt;&gt;"-",Three!$AR$13/Three!$AR$16,"")</f>
        <v>0</v>
      </c>
      <c r="F29" s="10">
        <f>IF($A29&lt;&gt;"-",Three!$AR$12/Three!$AR$16,"")</f>
        <v>0</v>
      </c>
      <c r="G29" s="10">
        <f>IF($A29&lt;&gt;"-",Three!$AR$11/Three!$AR$16,"")</f>
        <v>0</v>
      </c>
    </row>
    <row r="30" spans="1:7" outlineLevel="1">
      <c r="A30" t="str">
        <f>IF(COUNTIF(Four!E$9:Z$9,"3.1.3 ")&gt;0,Four!B$4,"-")</f>
        <v>Final</v>
      </c>
      <c r="B30" s="3" t="str">
        <f>IF(A30&lt;&gt;"-",Four!AD$10,"-")</f>
        <v>DDD</v>
      </c>
      <c r="C30" s="10">
        <f>IF($A30&lt;&gt;"-",Four!$AR$15/Four!$AR$16,"")</f>
        <v>0.36363636363636365</v>
      </c>
      <c r="D30" s="10">
        <f>IF($A30&lt;&gt;"-",Four!$AR$14/Four!$AR$16,"")</f>
        <v>0.15909090909090909</v>
      </c>
      <c r="E30" s="10">
        <f>IF($A30&lt;&gt;"-",Four!$AR$13/Four!$AR$16,"")</f>
        <v>0.15909090909090909</v>
      </c>
      <c r="F30" s="10">
        <f>IF($A30&lt;&gt;"-",Four!$AR$12/Four!$AR$16,"")</f>
        <v>0.13636363636363635</v>
      </c>
      <c r="G30" s="10">
        <f>IF($A30&lt;&gt;"-",Four!$AR$11/Four!$AR$16,"")</f>
        <v>0.18181818181818182</v>
      </c>
    </row>
    <row r="32" spans="1:7" outlineLevel="1">
      <c r="A32" s="1" t="str">
        <f>LO!G$4</f>
        <v>3.1.4 Design</v>
      </c>
      <c r="B32" s="16"/>
    </row>
    <row r="33" spans="1:7" outlineLevel="1"/>
    <row r="34" spans="1:7" outlineLevel="1">
      <c r="A34" s="19" t="s">
        <v>93</v>
      </c>
      <c r="B34" s="20" t="s">
        <v>87</v>
      </c>
      <c r="C34" s="20"/>
      <c r="D34" s="20"/>
      <c r="E34" s="20" t="s">
        <v>91</v>
      </c>
      <c r="F34" s="20"/>
      <c r="G34" s="20"/>
    </row>
    <row r="35" spans="1:7" outlineLevel="1">
      <c r="A35" s="19"/>
      <c r="B35" s="20"/>
      <c r="C35" s="20" t="s">
        <v>92</v>
      </c>
      <c r="D35" s="20" t="s">
        <v>85</v>
      </c>
      <c r="E35" s="20" t="s">
        <v>84</v>
      </c>
      <c r="F35" s="20" t="s">
        <v>83</v>
      </c>
      <c r="G35" s="20" t="s">
        <v>78</v>
      </c>
    </row>
    <row r="36" spans="1:7" outlineLevel="1">
      <c r="A36" t="str">
        <f>IF(COUNTIF(One!E$9:Z$9,"3.1.4 ")&gt;0,One!B$4,"-")</f>
        <v>-</v>
      </c>
      <c r="B36" s="3" t="str">
        <f>IF(A36&lt;&gt;"-",One!AE$10,"-")</f>
        <v>-</v>
      </c>
      <c r="C36" s="10" t="str">
        <f>IF($A36&lt;&gt;"-",One!$AS$15/One!$AS$16,"")</f>
        <v/>
      </c>
      <c r="D36" s="10" t="str">
        <f>IF($A36&lt;&gt;"-",One!$AS$14/One!$AS$16,"")</f>
        <v/>
      </c>
      <c r="E36" s="10" t="str">
        <f>IF($A36&lt;&gt;"-",One!$AS$13/One!$AS$16,"")</f>
        <v/>
      </c>
      <c r="F36" s="10" t="str">
        <f>IF($A36&lt;&gt;"-",One!$AS$12/One!$AS$16,"")</f>
        <v/>
      </c>
      <c r="G36" s="10" t="str">
        <f>IF($A36&lt;&gt;"-",One!$AS$11/One!$AS$16,"")</f>
        <v/>
      </c>
    </row>
    <row r="37" spans="1:7" outlineLevel="1">
      <c r="A37" t="str">
        <f>IF(COUNTIF(Two!E$9:Z$9,"3.1.4 ")&gt;0,Two!B$4,"-")</f>
        <v>-</v>
      </c>
      <c r="B37" s="3" t="str">
        <f>IF(A37&lt;&gt;"-",Two!AE$10,"-")</f>
        <v>-</v>
      </c>
      <c r="C37" s="10" t="str">
        <f>IF($A37&lt;&gt;"-",Two!$AS$15/Two!$AS$16,"")</f>
        <v/>
      </c>
      <c r="D37" s="10" t="str">
        <f>IF($A37&lt;&gt;"-",Two!$AS$14/Two!$AS$16,"")</f>
        <v/>
      </c>
      <c r="E37" s="10" t="str">
        <f>IF($A37&lt;&gt;"-",Two!$AS$13/Two!$AS$16,"")</f>
        <v/>
      </c>
      <c r="F37" s="10" t="str">
        <f>IF($A37&lt;&gt;"-",Two!$AS$12/Two!$AS$16,"")</f>
        <v/>
      </c>
      <c r="G37" s="10" t="str">
        <f>IF($A37&lt;&gt;"-",Two!$AS$11/Two!$AS$16,"")</f>
        <v/>
      </c>
    </row>
    <row r="38" spans="1:7" outlineLevel="1">
      <c r="A38" t="str">
        <f>IF(COUNTIF(Three!E$9:Z$9,"3.1.4 ")&gt;0,Three!B$4,"-")</f>
        <v>-</v>
      </c>
      <c r="B38" s="3" t="str">
        <f>IF(A38&lt;&gt;"-",Three!AE$10,"-")</f>
        <v>-</v>
      </c>
      <c r="C38" s="10" t="str">
        <f>IF($A38&lt;&gt;"-",Three!$AS$15/Three!$AS$16,"")</f>
        <v/>
      </c>
      <c r="D38" s="10" t="str">
        <f>IF($A38&lt;&gt;"-",Three!$AS$14/Three!$AS$16,"")</f>
        <v/>
      </c>
      <c r="E38" s="10" t="str">
        <f>IF($A38&lt;&gt;"-",Three!$AS$13/Three!$AS$16,"")</f>
        <v/>
      </c>
      <c r="F38" s="10" t="str">
        <f>IF($A38&lt;&gt;"-",Three!$AS$12/Three!$AS$16,"")</f>
        <v/>
      </c>
      <c r="G38" s="10" t="str">
        <f>IF($A38&lt;&gt;"-",Three!$AS$11/Three!$AS$16,"")</f>
        <v/>
      </c>
    </row>
    <row r="39" spans="1:7" outlineLevel="1">
      <c r="A39" t="str">
        <f>IF(COUNTIF(Four!E$9:Z$9,"3.1.4 ")&gt;0,Four!B$4,"-")</f>
        <v>Final</v>
      </c>
      <c r="B39" s="3" t="str">
        <f>IF(A39&lt;&gt;"-",Four!AE$10,"-")</f>
        <v>A</v>
      </c>
      <c r="C39" s="10">
        <f>IF($A39&lt;&gt;"-",Four!$AS$15/Four!$AS$16,"")</f>
        <v>0.31818181818181818</v>
      </c>
      <c r="D39" s="10">
        <f>IF($A39&lt;&gt;"-",Four!$AS$14/Four!$AS$16,"")</f>
        <v>4.5454545454545456E-2</v>
      </c>
      <c r="E39" s="10">
        <f>IF($A39&lt;&gt;"-",Four!$AS$13/Four!$AS$16,"")</f>
        <v>0.25</v>
      </c>
      <c r="F39" s="10">
        <f>IF($A39&lt;&gt;"-",Four!$AS$12/Four!$AS$16,"")</f>
        <v>0.11363636363636363</v>
      </c>
      <c r="G39" s="10">
        <f>IF($A39&lt;&gt;"-",Four!$AS$11/Four!$AS$16,"")</f>
        <v>0.27272727272727271</v>
      </c>
    </row>
    <row r="41" spans="1:7" hidden="1" outlineLevel="1">
      <c r="A41" s="1" t="str">
        <f>LO!G$5</f>
        <v>3.1.5 Use of engineering tools</v>
      </c>
      <c r="B41" s="16"/>
    </row>
    <row r="42" spans="1:7" hidden="1" outlineLevel="1"/>
    <row r="43" spans="1:7" hidden="1" outlineLevel="1">
      <c r="A43" s="19" t="s">
        <v>93</v>
      </c>
      <c r="B43" s="20" t="s">
        <v>87</v>
      </c>
      <c r="C43" s="20"/>
      <c r="D43" s="20"/>
      <c r="E43" s="20" t="s">
        <v>91</v>
      </c>
      <c r="F43" s="20"/>
      <c r="G43" s="20"/>
    </row>
    <row r="44" spans="1:7" hidden="1" outlineLevel="1">
      <c r="A44" s="19"/>
      <c r="B44" s="20"/>
      <c r="C44" s="20" t="s">
        <v>92</v>
      </c>
      <c r="D44" s="20" t="s">
        <v>85</v>
      </c>
      <c r="E44" s="20" t="s">
        <v>84</v>
      </c>
      <c r="F44" s="20" t="s">
        <v>83</v>
      </c>
      <c r="G44" s="20" t="s">
        <v>78</v>
      </c>
    </row>
    <row r="45" spans="1:7" hidden="1" outlineLevel="1">
      <c r="A45" t="str">
        <f>IF(COUNTIF(One!E$9:Z$9,"3.1.5 ")&gt;0,One!B$4,"-")</f>
        <v>-</v>
      </c>
      <c r="B45" s="3" t="str">
        <f>IF(A45&lt;&gt;"-",One!AF$10,"-")</f>
        <v>-</v>
      </c>
      <c r="C45" s="10" t="str">
        <f>IF($A45&lt;&gt;"-",One!$AT$15/One!$AT$16,"")</f>
        <v/>
      </c>
      <c r="D45" s="10" t="str">
        <f>IF($A45&lt;&gt;"-",One!$AT$14/One!$AT$16,"")</f>
        <v/>
      </c>
      <c r="E45" s="10" t="str">
        <f>IF($A45&lt;&gt;"-",One!$AT$13/One!$AT$16,"")</f>
        <v/>
      </c>
      <c r="F45" s="10" t="str">
        <f>IF($A45&lt;&gt;"-",One!$AT$12/One!$AT$16,"")</f>
        <v/>
      </c>
      <c r="G45" s="10" t="str">
        <f>IF($A45&lt;&gt;"-",One!$AT$11/One!$AT$16,"")</f>
        <v/>
      </c>
    </row>
    <row r="46" spans="1:7" hidden="1" outlineLevel="1">
      <c r="A46" t="str">
        <f>IF(COUNTIF(Two!E$9:Z$9,"3.1.5 ")&gt;0,Two!B$4,"-")</f>
        <v>-</v>
      </c>
      <c r="B46" s="3" t="str">
        <f>IF(A46&lt;&gt;"-",Two!AF$10,"-")</f>
        <v>-</v>
      </c>
      <c r="C46" s="10" t="str">
        <f>IF($A46&lt;&gt;"-",Two!$AT$15/Two!$AT$16,"")</f>
        <v/>
      </c>
      <c r="D46" s="10" t="str">
        <f>IF($A46&lt;&gt;"-",Two!$AT$14/Two!$AT$16,"")</f>
        <v/>
      </c>
      <c r="E46" s="10" t="str">
        <f>IF($A46&lt;&gt;"-",Two!$AT$13/Two!$AT$16,"")</f>
        <v/>
      </c>
      <c r="F46" s="10" t="str">
        <f>IF($A46&lt;&gt;"-",Two!$AT$12/Two!$AT$16,"")</f>
        <v/>
      </c>
      <c r="G46" s="10" t="str">
        <f>IF($A46&lt;&gt;"-",Two!$AT$11/Two!$AT$16,"")</f>
        <v/>
      </c>
    </row>
    <row r="47" spans="1:7" hidden="1" outlineLevel="1">
      <c r="A47" t="str">
        <f>IF(COUNTIF(Three!E$9:Z$9,"3.1.5 ")&gt;0,Three!B$4,"-")</f>
        <v>-</v>
      </c>
      <c r="B47" s="3" t="str">
        <f>IF(A47&lt;&gt;"-",Three!AF$10,"-")</f>
        <v>-</v>
      </c>
      <c r="C47" s="10" t="str">
        <f>IF($A47&lt;&gt;"-",Three!$AT$15/Three!$AT$16,"")</f>
        <v/>
      </c>
      <c r="D47" s="10" t="str">
        <f>IF($A47&lt;&gt;"-",Three!$AT$14/Three!$AT$16,"")</f>
        <v/>
      </c>
      <c r="E47" s="10" t="str">
        <f>IF($A47&lt;&gt;"-",Three!$AT$13/Three!$AT$16,"")</f>
        <v/>
      </c>
      <c r="F47" s="10" t="str">
        <f>IF($A47&lt;&gt;"-",Three!$AT$12/Three!$AT$16,"")</f>
        <v/>
      </c>
      <c r="G47" s="10" t="str">
        <f>IF($A47&lt;&gt;"-",Three!$AT$11/Three!$AT$16,"")</f>
        <v/>
      </c>
    </row>
    <row r="48" spans="1:7" hidden="1" outlineLevel="1">
      <c r="A48" t="str">
        <f>IF(COUNTIF(Four!E$9:Z$9,"3.1.5 ")&gt;0,Four!B$4,"-")</f>
        <v>-</v>
      </c>
      <c r="B48" s="3" t="str">
        <f>IF(A48&lt;&gt;"-",Four!AF$10,"-")</f>
        <v>-</v>
      </c>
      <c r="C48" s="10" t="str">
        <f>IF($A48&lt;&gt;"-",Four!$AT$15/Four!$AT$16,"")</f>
        <v/>
      </c>
      <c r="D48" s="10" t="str">
        <f>IF($A48&lt;&gt;"-",Four!$AT$14/Four!$AT$16,"")</f>
        <v/>
      </c>
      <c r="E48" s="10" t="str">
        <f>IF($A48&lt;&gt;"-",Four!$AT$13/Four!$AT$16,"")</f>
        <v/>
      </c>
      <c r="F48" s="10" t="str">
        <f>IF($A48&lt;&gt;"-",Four!$AT$12/Four!$AT$16,"")</f>
        <v/>
      </c>
      <c r="G48" s="10" t="str">
        <f>IF($A48&lt;&gt;"-",Four!$AT$11/Four!$AT$16,"")</f>
        <v/>
      </c>
    </row>
    <row r="49" spans="1:7" collapsed="1"/>
    <row r="50" spans="1:7" hidden="1" outlineLevel="1">
      <c r="A50" s="1" t="str">
        <f>LO!G$6</f>
        <v>3.1.6 Individual and team work</v>
      </c>
      <c r="B50" s="16"/>
    </row>
    <row r="51" spans="1:7" hidden="1" outlineLevel="1"/>
    <row r="52" spans="1:7" hidden="1" outlineLevel="1">
      <c r="A52" s="19" t="s">
        <v>93</v>
      </c>
      <c r="B52" s="20" t="s">
        <v>87</v>
      </c>
      <c r="C52" s="20"/>
      <c r="D52" s="20"/>
      <c r="E52" s="20" t="s">
        <v>91</v>
      </c>
      <c r="F52" s="20"/>
      <c r="G52" s="20"/>
    </row>
    <row r="53" spans="1:7" hidden="1" outlineLevel="1">
      <c r="A53" s="19"/>
      <c r="B53" s="20"/>
      <c r="C53" s="20" t="s">
        <v>92</v>
      </c>
      <c r="D53" s="20" t="s">
        <v>85</v>
      </c>
      <c r="E53" s="20" t="s">
        <v>84</v>
      </c>
      <c r="F53" s="20" t="s">
        <v>83</v>
      </c>
      <c r="G53" s="20" t="s">
        <v>78</v>
      </c>
    </row>
    <row r="54" spans="1:7" hidden="1" outlineLevel="1">
      <c r="A54" t="str">
        <f>IF(COUNTIF(One!E$9:Z$9,"3.1.6 ")&gt;0,One!B$4,"-")</f>
        <v>-</v>
      </c>
      <c r="B54" s="3" t="str">
        <f>IF(A54&lt;&gt;"-",One!AG$10,"-")</f>
        <v>-</v>
      </c>
      <c r="C54" s="10" t="str">
        <f>IF($A54&lt;&gt;"-",One!$AU$15/One!$AU$16,"")</f>
        <v/>
      </c>
      <c r="D54" s="10" t="str">
        <f>IF($A54&lt;&gt;"-",One!$AU$14/One!$AU$16,"")</f>
        <v/>
      </c>
      <c r="E54" s="10" t="str">
        <f>IF($A54&lt;&gt;"-",One!$AU$13/One!$AU$16,"")</f>
        <v/>
      </c>
      <c r="F54" s="10" t="str">
        <f>IF($A54&lt;&gt;"-",One!$AU$12/One!$AU$16,"")</f>
        <v/>
      </c>
      <c r="G54" s="10" t="str">
        <f>IF($A54&lt;&gt;"-",One!$AU$11/One!$AU$16,"")</f>
        <v/>
      </c>
    </row>
    <row r="55" spans="1:7" hidden="1" outlineLevel="1">
      <c r="A55" t="str">
        <f>IF(COUNTIF(Two!E$9:Z$9,"3.1.6 ")&gt;0,Two!B$4,"-")</f>
        <v>-</v>
      </c>
      <c r="B55" s="3" t="str">
        <f>IF(A55&lt;&gt;"-",Two!AG$10,"-")</f>
        <v>-</v>
      </c>
      <c r="C55" s="10" t="str">
        <f>IF($A55&lt;&gt;"-",Two!$AU$15/Two!$AU$16,"")</f>
        <v/>
      </c>
      <c r="D55" s="10" t="str">
        <f>IF($A55&lt;&gt;"-",Two!$AU$14/Two!$AU$16,"")</f>
        <v/>
      </c>
      <c r="E55" s="10" t="str">
        <f>IF($A55&lt;&gt;"-",Two!$AU$13/Two!$AU$16,"")</f>
        <v/>
      </c>
      <c r="F55" s="10" t="str">
        <f>IF($A55&lt;&gt;"-",Two!$AU$12/Two!$AU$16,"")</f>
        <v/>
      </c>
      <c r="G55" s="10" t="str">
        <f>IF($A55&lt;&gt;"-",Two!$AU$11/Two!$AU$16,"")</f>
        <v/>
      </c>
    </row>
    <row r="56" spans="1:7" hidden="1" outlineLevel="1">
      <c r="A56" t="str">
        <f>IF(COUNTIF(Three!E$9:Z$9,"3.1.6 ")&gt;0,Three!B$4,"-")</f>
        <v>-</v>
      </c>
      <c r="B56" s="3" t="str">
        <f>IF(A56&lt;&gt;"-",Three!AG$10,"-")</f>
        <v>-</v>
      </c>
      <c r="C56" s="10" t="str">
        <f>IF($A56&lt;&gt;"-",Three!$AU$15/Three!$AU$16,"")</f>
        <v/>
      </c>
      <c r="D56" s="10" t="str">
        <f>IF($A56&lt;&gt;"-",Three!$AU$14/Three!$AU$16,"")</f>
        <v/>
      </c>
      <c r="E56" s="10" t="str">
        <f>IF($A56&lt;&gt;"-",Three!$AU$13/Three!$AU$16,"")</f>
        <v/>
      </c>
      <c r="F56" s="10" t="str">
        <f>IF($A56&lt;&gt;"-",Three!$AU$12/Three!$AU$16,"")</f>
        <v/>
      </c>
      <c r="G56" s="10" t="str">
        <f>IF($A56&lt;&gt;"-",Three!$AU$11/Three!$AU$16,"")</f>
        <v/>
      </c>
    </row>
    <row r="57" spans="1:7" hidden="1" outlineLevel="1">
      <c r="A57" t="str">
        <f>IF(COUNTIF(Four!E$9:Z$9,"3.1.6 ")&gt;0,Four!B$4,"-")</f>
        <v>-</v>
      </c>
      <c r="B57" s="3" t="str">
        <f>IF(A57&lt;&gt;"-",Four!AG$10,"-")</f>
        <v>-</v>
      </c>
      <c r="C57" s="10" t="str">
        <f>IF($A57&lt;&gt;"-",Four!$AU$15/Four!$AU$16,"")</f>
        <v/>
      </c>
      <c r="D57" s="10" t="str">
        <f>IF($A57&lt;&gt;"-",Four!$AU$14/Four!$AU$16,"")</f>
        <v/>
      </c>
      <c r="E57" s="10" t="str">
        <f>IF($A57&lt;&gt;"-",Four!$AU$13/Four!$AU$16,"")</f>
        <v/>
      </c>
      <c r="F57" s="10" t="str">
        <f>IF($A57&lt;&gt;"-",Four!$AU$12/Four!$AU$16,"")</f>
        <v/>
      </c>
      <c r="G57" s="10" t="str">
        <f>IF($A57&lt;&gt;"-",Four!$AU$11/Four!$AU$16,"")</f>
        <v/>
      </c>
    </row>
    <row r="58" spans="1:7" collapsed="1"/>
    <row r="59" spans="1:7" hidden="1" outlineLevel="1">
      <c r="A59" s="1" t="str">
        <f>LO!G$7</f>
        <v>3.1.7 Communication skills</v>
      </c>
      <c r="B59" s="16"/>
    </row>
    <row r="60" spans="1:7" hidden="1" outlineLevel="1"/>
    <row r="61" spans="1:7" hidden="1" outlineLevel="1">
      <c r="A61" s="19" t="s">
        <v>93</v>
      </c>
      <c r="B61" s="20" t="s">
        <v>87</v>
      </c>
      <c r="C61" s="20"/>
      <c r="D61" s="20"/>
      <c r="E61" s="20" t="s">
        <v>91</v>
      </c>
      <c r="F61" s="20"/>
      <c r="G61" s="20"/>
    </row>
    <row r="62" spans="1:7" hidden="1" outlineLevel="1">
      <c r="A62" s="19"/>
      <c r="B62" s="20"/>
      <c r="C62" s="20" t="s">
        <v>92</v>
      </c>
      <c r="D62" s="20" t="s">
        <v>85</v>
      </c>
      <c r="E62" s="20" t="s">
        <v>84</v>
      </c>
      <c r="F62" s="20" t="s">
        <v>83</v>
      </c>
      <c r="G62" s="20" t="s">
        <v>78</v>
      </c>
    </row>
    <row r="63" spans="1:7" hidden="1" outlineLevel="1">
      <c r="A63" t="str">
        <f>IF(COUNTIF(One!E$9:Z$9,"3.1.7 ")&gt;0,One!B$4,"-")</f>
        <v>-</v>
      </c>
      <c r="B63" s="3" t="str">
        <f>IF(A63&lt;&gt;"-",One!AH$10,"-")</f>
        <v>-</v>
      </c>
      <c r="C63" s="10" t="str">
        <f>IF($A63&lt;&gt;"-",One!$AV$15/One!$AV$16,"")</f>
        <v/>
      </c>
      <c r="D63" s="10" t="str">
        <f>IF($A63&lt;&gt;"-",One!$AV$14/One!$AV$16,"")</f>
        <v/>
      </c>
      <c r="E63" s="10" t="str">
        <f>IF($A63&lt;&gt;"-",One!$AV$13/One!$AV$16,"")</f>
        <v/>
      </c>
      <c r="F63" s="10" t="str">
        <f>IF($A63&lt;&gt;"-",One!$AV$12/One!$AV$16,"")</f>
        <v/>
      </c>
      <c r="G63" s="10" t="str">
        <f>IF($A63&lt;&gt;"-",One!$AV$11/One!$AV$16,"")</f>
        <v/>
      </c>
    </row>
    <row r="64" spans="1:7" hidden="1" outlineLevel="1">
      <c r="A64" t="str">
        <f>IF(COUNTIF(Two!E$9:Z$9,"3.1.7 ")&gt;0,Two!B$4,"-")</f>
        <v>-</v>
      </c>
      <c r="B64" s="3" t="str">
        <f>IF(A64&lt;&gt;"-",Two!AH$10,"-")</f>
        <v>-</v>
      </c>
      <c r="C64" s="10" t="str">
        <f>IF($A64&lt;&gt;"-",Two!$AV$15/Two!$AV$16,"")</f>
        <v/>
      </c>
      <c r="D64" s="10" t="str">
        <f>IF($A64&lt;&gt;"-",Two!$AV$14/Two!$AV$16,"")</f>
        <v/>
      </c>
      <c r="E64" s="10" t="str">
        <f>IF($A64&lt;&gt;"-",Two!$AV$13/Two!$AV$16,"")</f>
        <v/>
      </c>
      <c r="F64" s="10" t="str">
        <f>IF($A64&lt;&gt;"-",Two!$AV$12/Two!$AV$16,"")</f>
        <v/>
      </c>
      <c r="G64" s="10" t="str">
        <f>IF($A64&lt;&gt;"-",Two!$AV$11/Two!$AV$16,"")</f>
        <v/>
      </c>
    </row>
    <row r="65" spans="1:7" hidden="1" outlineLevel="1">
      <c r="A65" t="str">
        <f>IF(COUNTIF(Three!E$9:Z$9,"3.1.7 ")&gt;0,Three!B$4,"-")</f>
        <v>-</v>
      </c>
      <c r="B65" s="3" t="str">
        <f>IF(A65&lt;&gt;"-",Three!AH$10,"-")</f>
        <v>-</v>
      </c>
      <c r="C65" s="10" t="str">
        <f>IF($A65&lt;&gt;"-",Three!$AV$15/Three!$AV$16,"")</f>
        <v/>
      </c>
      <c r="D65" s="10" t="str">
        <f>IF($A65&lt;&gt;"-",Three!$AV$14/Three!$AV$16,"")</f>
        <v/>
      </c>
      <c r="E65" s="10" t="str">
        <f>IF($A65&lt;&gt;"-",Three!$AV$13/Three!$AV$16,"")</f>
        <v/>
      </c>
      <c r="F65" s="10" t="str">
        <f>IF($A65&lt;&gt;"-",Three!$AV$12/Three!$AV$16,"")</f>
        <v/>
      </c>
      <c r="G65" s="10" t="str">
        <f>IF($A65&lt;&gt;"-",Three!$AV$11/Three!$AV$16,"")</f>
        <v/>
      </c>
    </row>
    <row r="66" spans="1:7" hidden="1" outlineLevel="1">
      <c r="A66" t="str">
        <f>IF(COUNTIF(Four!E$9:Z$9,"3.1.7 ")&gt;0,Four!B$4,"-")</f>
        <v>-</v>
      </c>
      <c r="B66" s="3" t="str">
        <f>IF(A66&lt;&gt;"-",Four!AH$10,"-")</f>
        <v>-</v>
      </c>
      <c r="C66" s="10" t="str">
        <f>IF($A66&lt;&gt;"-",Four!$AV$15/Four!$AV$16,"")</f>
        <v/>
      </c>
      <c r="D66" s="10" t="str">
        <f>IF($A66&lt;&gt;"-",Four!$AV$14/Four!$AV$16,"")</f>
        <v/>
      </c>
      <c r="E66" s="10" t="str">
        <f>IF($A66&lt;&gt;"-",Four!$AV$13/Four!$AV$16,"")</f>
        <v/>
      </c>
      <c r="F66" s="10" t="str">
        <f>IF($A66&lt;&gt;"-",Four!$AV$12/Four!$AV$16,"")</f>
        <v/>
      </c>
      <c r="G66" s="10" t="str">
        <f>IF($A66&lt;&gt;"-",Four!$AV$11/Four!$AV$16,"")</f>
        <v/>
      </c>
    </row>
    <row r="67" spans="1:7" collapsed="1"/>
    <row r="68" spans="1:7" hidden="1" outlineLevel="1">
      <c r="A68" s="1" t="str">
        <f>LO!G$8</f>
        <v>3.1.8 Professionalism</v>
      </c>
      <c r="B68" s="16"/>
    </row>
    <row r="69" spans="1:7" hidden="1" outlineLevel="1"/>
    <row r="70" spans="1:7" hidden="1" outlineLevel="1">
      <c r="A70" s="19" t="s">
        <v>93</v>
      </c>
      <c r="B70" s="20" t="s">
        <v>87</v>
      </c>
      <c r="C70" s="20"/>
      <c r="D70" s="20"/>
      <c r="E70" s="20" t="s">
        <v>91</v>
      </c>
      <c r="F70" s="20"/>
      <c r="G70" s="20"/>
    </row>
    <row r="71" spans="1:7" hidden="1" outlineLevel="1">
      <c r="A71" s="19"/>
      <c r="B71" s="20"/>
      <c r="C71" s="20" t="s">
        <v>92</v>
      </c>
      <c r="D71" s="20" t="s">
        <v>85</v>
      </c>
      <c r="E71" s="20" t="s">
        <v>84</v>
      </c>
      <c r="F71" s="20" t="s">
        <v>83</v>
      </c>
      <c r="G71" s="20" t="s">
        <v>78</v>
      </c>
    </row>
    <row r="72" spans="1:7" hidden="1" outlineLevel="1">
      <c r="A72" t="str">
        <f>IF(COUNTIF(One!E$9:Z$9,"3.1.8 ")&gt;0,One!B$4,"-")</f>
        <v>-</v>
      </c>
      <c r="B72" s="3" t="str">
        <f>IF(A72&lt;&gt;"-",One!AI$10,"-")</f>
        <v>-</v>
      </c>
      <c r="C72" s="10" t="str">
        <f>IF($A72&lt;&gt;"-",One!$AW$15/One!$AW$16,"")</f>
        <v/>
      </c>
      <c r="D72" s="10" t="str">
        <f>IF($A72&lt;&gt;"-",One!$AW$14/One!$AW$16,"")</f>
        <v/>
      </c>
      <c r="E72" s="10" t="str">
        <f>IF($A72&lt;&gt;"-",One!$AW$13/One!$AW$16,"")</f>
        <v/>
      </c>
      <c r="F72" s="10" t="str">
        <f>IF($A72&lt;&gt;"-",One!$AW$12/One!$AW$16,"")</f>
        <v/>
      </c>
      <c r="G72" s="10" t="str">
        <f>IF($A72&lt;&gt;"-",One!$AW$11/One!$AW$16,"")</f>
        <v/>
      </c>
    </row>
    <row r="73" spans="1:7" hidden="1" outlineLevel="1">
      <c r="A73" t="str">
        <f>IF(COUNTIF(Two!E$9:Z$9,"3.1.8 ")&gt;0,Two!B$4,"-")</f>
        <v>-</v>
      </c>
      <c r="B73" s="3" t="str">
        <f>IF(A73&lt;&gt;"-",Two!AI$10,"-")</f>
        <v>-</v>
      </c>
      <c r="C73" s="10" t="str">
        <f>IF($A73&lt;&gt;"-",Two!$AW$15/Two!$AW$16,"")</f>
        <v/>
      </c>
      <c r="D73" s="10" t="str">
        <f>IF($A73&lt;&gt;"-",Two!$AW$14/Two!$AW$16,"")</f>
        <v/>
      </c>
      <c r="E73" s="10" t="str">
        <f>IF($A73&lt;&gt;"-",Two!$AW$13/Two!$AW$16,"")</f>
        <v/>
      </c>
      <c r="F73" s="10" t="str">
        <f>IF($A73&lt;&gt;"-",Two!$AW$12/Two!$AW$16,"")</f>
        <v/>
      </c>
      <c r="G73" s="10" t="str">
        <f>IF($A73&lt;&gt;"-",Two!$AW$11/Two!$AW$16,"")</f>
        <v/>
      </c>
    </row>
    <row r="74" spans="1:7" hidden="1" outlineLevel="1">
      <c r="A74" t="str">
        <f>IF(COUNTIF(Three!E$9:Z$9,"3.1.8 ")&gt;0,Three!B$4,"-")</f>
        <v>-</v>
      </c>
      <c r="B74" s="3" t="str">
        <f>IF(A74&lt;&gt;"-",Three!AI$10,"-")</f>
        <v>-</v>
      </c>
      <c r="C74" s="10" t="str">
        <f>IF($A74&lt;&gt;"-",Three!$AW$15/Three!$AW$16,"")</f>
        <v/>
      </c>
      <c r="D74" s="10" t="str">
        <f>IF($A74&lt;&gt;"-",Three!$AW$14/Three!$AW$16,"")</f>
        <v/>
      </c>
      <c r="E74" s="10" t="str">
        <f>IF($A74&lt;&gt;"-",Three!$AW$13/Three!$AW$16,"")</f>
        <v/>
      </c>
      <c r="F74" s="10" t="str">
        <f>IF($A74&lt;&gt;"-",Three!$AW$12/Three!$AW$16,"")</f>
        <v/>
      </c>
      <c r="G74" s="10" t="str">
        <f>IF($A74&lt;&gt;"-",Three!$AW$11/Three!$AW$16,"")</f>
        <v/>
      </c>
    </row>
    <row r="75" spans="1:7" hidden="1" outlineLevel="1">
      <c r="A75" t="str">
        <f>IF(COUNTIF(Four!E$9:Z$9,"3.1.8 ")&gt;0,Four!B$4,"-")</f>
        <v>-</v>
      </c>
      <c r="B75" s="3" t="str">
        <f>IF(A75&lt;&gt;"-",Four!AI$10,"-")</f>
        <v>-</v>
      </c>
      <c r="C75" s="10" t="str">
        <f>IF($A75&lt;&gt;"-",Four!$AW$15/Four!$AW$16,"")</f>
        <v/>
      </c>
      <c r="D75" s="10" t="str">
        <f>IF($A75&lt;&gt;"-",Four!$AW$14/Four!$AW$16,"")</f>
        <v/>
      </c>
      <c r="E75" s="10" t="str">
        <f>IF($A75&lt;&gt;"-",Four!$AW$13/Four!$AW$16,"")</f>
        <v/>
      </c>
      <c r="F75" s="10" t="str">
        <f>IF($A75&lt;&gt;"-",Four!$AW$12/Four!$AW$16,"")</f>
        <v/>
      </c>
      <c r="G75" s="10" t="str">
        <f>IF($A75&lt;&gt;"-",Four!$AW$11/Four!$AW$16,"")</f>
        <v/>
      </c>
    </row>
    <row r="76" spans="1:7" collapsed="1"/>
    <row r="77" spans="1:7" hidden="1" outlineLevel="1">
      <c r="A77" s="1" t="str">
        <f>LO!G$9</f>
        <v>3.1.9 Impact of engineering on society/environment</v>
      </c>
      <c r="B77" s="16"/>
    </row>
    <row r="78" spans="1:7" hidden="1" outlineLevel="1"/>
    <row r="79" spans="1:7" hidden="1" outlineLevel="1">
      <c r="A79" s="19" t="s">
        <v>93</v>
      </c>
      <c r="B79" s="20" t="s">
        <v>87</v>
      </c>
      <c r="C79" s="20"/>
      <c r="D79" s="20"/>
      <c r="E79" s="20" t="s">
        <v>91</v>
      </c>
      <c r="F79" s="20"/>
      <c r="G79" s="20"/>
    </row>
    <row r="80" spans="1:7" hidden="1" outlineLevel="1">
      <c r="A80" s="19"/>
      <c r="B80" s="20"/>
      <c r="C80" s="20" t="s">
        <v>92</v>
      </c>
      <c r="D80" s="20" t="s">
        <v>85</v>
      </c>
      <c r="E80" s="20" t="s">
        <v>84</v>
      </c>
      <c r="F80" s="20" t="s">
        <v>83</v>
      </c>
      <c r="G80" s="20" t="s">
        <v>78</v>
      </c>
    </row>
    <row r="81" spans="1:7" hidden="1" outlineLevel="1">
      <c r="A81" t="str">
        <f>IF(COUNTIF(One!E$9:Z$9,"3.1.9 ")&gt;0,One!B$4,"-")</f>
        <v>-</v>
      </c>
      <c r="B81" s="3" t="str">
        <f>IF(A81&lt;&gt;"-",One!AJ$10,"-")</f>
        <v>-</v>
      </c>
      <c r="C81" s="10" t="str">
        <f>IF($A81&lt;&gt;"-",One!$AX$15/One!$AX$16,"")</f>
        <v/>
      </c>
      <c r="D81" s="10" t="str">
        <f>IF($A81&lt;&gt;"-",One!$AX$14/One!$AX$16,"")</f>
        <v/>
      </c>
      <c r="E81" s="10" t="str">
        <f>IF($A81&lt;&gt;"-",One!$AX$13/One!$AX$16,"")</f>
        <v/>
      </c>
      <c r="F81" s="10" t="str">
        <f>IF($A81&lt;&gt;"-",One!$AX$12/One!$AX$16,"")</f>
        <v/>
      </c>
      <c r="G81" s="10" t="str">
        <f>IF($A81&lt;&gt;"-",One!$AX$11/One!$AX$16,"")</f>
        <v/>
      </c>
    </row>
    <row r="82" spans="1:7" hidden="1" outlineLevel="1">
      <c r="A82" t="str">
        <f>IF(COUNTIF(Two!E$9:Z$9,"3.1.9 ")&gt;0,Two!B$4,"-")</f>
        <v>-</v>
      </c>
      <c r="B82" s="3" t="str">
        <f>IF(A82&lt;&gt;"-",Two!AJ$10,"-")</f>
        <v>-</v>
      </c>
      <c r="C82" s="10" t="str">
        <f>IF($A82&lt;&gt;"-",Two!$AX$15/Two!$AX$16,"")</f>
        <v/>
      </c>
      <c r="D82" s="10" t="str">
        <f>IF($A82&lt;&gt;"-",Two!$AX$14/Two!$AX$16,"")</f>
        <v/>
      </c>
      <c r="E82" s="10" t="str">
        <f>IF($A82&lt;&gt;"-",Two!$AX$13/Two!$AX$16,"")</f>
        <v/>
      </c>
      <c r="F82" s="10" t="str">
        <f>IF($A82&lt;&gt;"-",Two!$AX$12/Two!$AX$16,"")</f>
        <v/>
      </c>
      <c r="G82" s="10" t="str">
        <f>IF($A82&lt;&gt;"-",Two!$AX$11/Two!$AX$16,"")</f>
        <v/>
      </c>
    </row>
    <row r="83" spans="1:7" hidden="1" outlineLevel="1">
      <c r="A83" t="str">
        <f>IF(COUNTIF(Three!E$9:Z$9,"3.1.9 ")&gt;0,Three!B$4,"-")</f>
        <v>-</v>
      </c>
      <c r="B83" s="3" t="str">
        <f>IF(A83&lt;&gt;"-",Three!AJ$10,"-")</f>
        <v>-</v>
      </c>
      <c r="C83" s="10" t="str">
        <f>IF($A83&lt;&gt;"-",Three!$AX$15/Three!$AX$16,"")</f>
        <v/>
      </c>
      <c r="D83" s="10" t="str">
        <f>IF($A83&lt;&gt;"-",Three!$AX$14/Three!$AX$16,"")</f>
        <v/>
      </c>
      <c r="E83" s="10" t="str">
        <f>IF($A83&lt;&gt;"-",Three!$AX$13/Three!$AX$16,"")</f>
        <v/>
      </c>
      <c r="F83" s="10" t="str">
        <f>IF($A83&lt;&gt;"-",Three!$AX$12/Three!$AX$16,"")</f>
        <v/>
      </c>
      <c r="G83" s="10" t="str">
        <f>IF($A83&lt;&gt;"-",Three!$AX$11/Three!$AX$16,"")</f>
        <v/>
      </c>
    </row>
    <row r="84" spans="1:7" hidden="1" outlineLevel="1">
      <c r="A84" t="str">
        <f>IF(COUNTIF(Four!E$9:Z$9,"3.1.9 ")&gt;0,Four!B$4,"-")</f>
        <v>-</v>
      </c>
      <c r="B84" s="3" t="str">
        <f>IF(A84&lt;&gt;"-",Four!AJ$10,"-")</f>
        <v>-</v>
      </c>
      <c r="C84" s="10" t="str">
        <f>IF($A84&lt;&gt;"-",Four!$AX$15/Four!$AX$16,"")</f>
        <v/>
      </c>
      <c r="D84" s="10" t="str">
        <f>IF($A84&lt;&gt;"-",Four!$AX$14/Four!$AX$16,"")</f>
        <v/>
      </c>
      <c r="E84" s="10" t="str">
        <f>IF($A84&lt;&gt;"-",Four!$AX$13/Four!$AX$16,"")</f>
        <v/>
      </c>
      <c r="F84" s="10" t="str">
        <f>IF($A84&lt;&gt;"-",Four!$AX$12/Four!$AX$16,"")</f>
        <v/>
      </c>
      <c r="G84" s="10" t="str">
        <f>IF($A84&lt;&gt;"-",Four!$AX$11/Four!$AX$16,"")</f>
        <v/>
      </c>
    </row>
    <row r="85" spans="1:7" collapsed="1"/>
    <row r="86" spans="1:7" hidden="1" outlineLevel="1">
      <c r="A86" s="1" t="str">
        <f>LO!G$10</f>
        <v>3.1.10 Ethics and equity</v>
      </c>
      <c r="B86" s="16"/>
    </row>
    <row r="87" spans="1:7" hidden="1" outlineLevel="1"/>
    <row r="88" spans="1:7" hidden="1" outlineLevel="1">
      <c r="A88" s="19" t="s">
        <v>93</v>
      </c>
      <c r="B88" s="20" t="s">
        <v>87</v>
      </c>
      <c r="C88" s="20"/>
      <c r="D88" s="20"/>
      <c r="E88" s="20" t="s">
        <v>91</v>
      </c>
      <c r="F88" s="20"/>
      <c r="G88" s="20"/>
    </row>
    <row r="89" spans="1:7" hidden="1" outlineLevel="1">
      <c r="A89" s="19"/>
      <c r="B89" s="20"/>
      <c r="C89" s="20" t="s">
        <v>92</v>
      </c>
      <c r="D89" s="20" t="s">
        <v>85</v>
      </c>
      <c r="E89" s="20" t="s">
        <v>84</v>
      </c>
      <c r="F89" s="20" t="s">
        <v>83</v>
      </c>
      <c r="G89" s="20" t="s">
        <v>78</v>
      </c>
    </row>
    <row r="90" spans="1:7" hidden="1" outlineLevel="1">
      <c r="A90" t="str">
        <f>IF(COUNTIF(One!E$9:Z$9,"3.1.10")&gt;0,One!B$4,"-")</f>
        <v>-</v>
      </c>
      <c r="B90" s="3" t="str">
        <f>IF(A90&lt;&gt;"-",One!AK$10,"-")</f>
        <v>-</v>
      </c>
      <c r="C90" s="10" t="str">
        <f>IF($A90&lt;&gt;"-",One!$AY$15/One!$AY$16,"")</f>
        <v/>
      </c>
      <c r="D90" s="10" t="str">
        <f>IF($A90&lt;&gt;"-",One!$AY$14/One!$AY$16,"")</f>
        <v/>
      </c>
      <c r="E90" s="10" t="str">
        <f>IF($A90&lt;&gt;"-",One!$AY$13/One!$AY$16,"")</f>
        <v/>
      </c>
      <c r="F90" s="10" t="str">
        <f>IF($A90&lt;&gt;"-",One!$AY$12/One!$AY$16,"")</f>
        <v/>
      </c>
      <c r="G90" s="10" t="str">
        <f>IF($A90&lt;&gt;"-",One!$AY$11/One!$AY$16,"")</f>
        <v/>
      </c>
    </row>
    <row r="91" spans="1:7" hidden="1" outlineLevel="1">
      <c r="A91" t="str">
        <f>IF(COUNTIF(Two!E$9:Z$9,"3.1.10")&gt;0,Two!B$4,"-")</f>
        <v>-</v>
      </c>
      <c r="B91" s="3" t="str">
        <f>IF(A91&lt;&gt;"-",Two!AK$10,"-")</f>
        <v>-</v>
      </c>
      <c r="C91" s="10" t="str">
        <f>IF($A91&lt;&gt;"-",Two!$AY$15/Two!$AY$16,"")</f>
        <v/>
      </c>
      <c r="D91" s="10" t="str">
        <f>IF($A91&lt;&gt;"-",Two!$AY$14/Two!$AY$16,"")</f>
        <v/>
      </c>
      <c r="E91" s="10" t="str">
        <f>IF($A91&lt;&gt;"-",Two!$AY$13/Two!$AY$16,"")</f>
        <v/>
      </c>
      <c r="F91" s="10" t="str">
        <f>IF($A91&lt;&gt;"-",Two!$AY$12/Two!$AY$16,"")</f>
        <v/>
      </c>
      <c r="G91" s="10" t="str">
        <f>IF($A91&lt;&gt;"-",Two!$AY$11/Two!$AY$16,"")</f>
        <v/>
      </c>
    </row>
    <row r="92" spans="1:7" hidden="1" outlineLevel="1">
      <c r="A92" t="str">
        <f>IF(COUNTIF(Three!E$9:Z$9,"3.1.10")&gt;0,Three!B$4,"-")</f>
        <v>-</v>
      </c>
      <c r="B92" s="3" t="str">
        <f>IF(A92&lt;&gt;"-",Three!AK$10,"-")</f>
        <v>-</v>
      </c>
      <c r="C92" s="10" t="str">
        <f>IF($A92&lt;&gt;"-",Three!$AY$15/Three!$AY$16,"")</f>
        <v/>
      </c>
      <c r="D92" s="10" t="str">
        <f>IF($A92&lt;&gt;"-",Three!$AY$14/Three!$AY$16,"")</f>
        <v/>
      </c>
      <c r="E92" s="10" t="str">
        <f>IF($A92&lt;&gt;"-",Three!$AY$13/Three!$AY$16,"")</f>
        <v/>
      </c>
      <c r="F92" s="10" t="str">
        <f>IF($A92&lt;&gt;"-",Three!$AY$12/Three!$AY$16,"")</f>
        <v/>
      </c>
      <c r="G92" s="10" t="str">
        <f>IF($A92&lt;&gt;"-",Three!$AY$11/Three!$AY$16,"")</f>
        <v/>
      </c>
    </row>
    <row r="93" spans="1:7" hidden="1" outlineLevel="1">
      <c r="A93" t="str">
        <f>IF(COUNTIF(Four!E$9:Z$9,"3.1.10")&gt;0,Four!B$4,"-")</f>
        <v>-</v>
      </c>
      <c r="B93" s="3" t="str">
        <f>IF(A93&lt;&gt;"-",Four!AK$10,"-")</f>
        <v>-</v>
      </c>
      <c r="C93" s="10" t="str">
        <f>IF($A93&lt;&gt;"-",Four!$AY$15/Four!$AY$16,"")</f>
        <v/>
      </c>
      <c r="D93" s="10" t="str">
        <f>IF($A93&lt;&gt;"-",Four!$AY$14/Four!$AY$16,"")</f>
        <v/>
      </c>
      <c r="E93" s="10" t="str">
        <f>IF($A93&lt;&gt;"-",Four!$AY$13/Four!$AY$16,"")</f>
        <v/>
      </c>
      <c r="F93" s="10" t="str">
        <f>IF($A93&lt;&gt;"-",Four!$AY$12/Four!$AY$16,"")</f>
        <v/>
      </c>
      <c r="G93" s="10" t="str">
        <f>IF($A93&lt;&gt;"-",Four!$AY$11/Four!$AY$16,"")</f>
        <v/>
      </c>
    </row>
    <row r="94" spans="1:7" collapsed="1"/>
    <row r="95" spans="1:7" hidden="1" outlineLevel="1">
      <c r="A95" s="1" t="str">
        <f>LO!G$11</f>
        <v>3.1.11 Economics and Project Management</v>
      </c>
      <c r="B95" s="16"/>
    </row>
    <row r="96" spans="1:7" hidden="1" outlineLevel="1"/>
    <row r="97" spans="1:7" hidden="1" outlineLevel="1">
      <c r="A97" s="19" t="s">
        <v>93</v>
      </c>
      <c r="B97" s="20" t="s">
        <v>87</v>
      </c>
      <c r="C97" s="20"/>
      <c r="D97" s="20"/>
      <c r="E97" s="20" t="s">
        <v>91</v>
      </c>
      <c r="F97" s="20"/>
      <c r="G97" s="20"/>
    </row>
    <row r="98" spans="1:7" hidden="1" outlineLevel="1">
      <c r="A98" s="19"/>
      <c r="B98" s="20"/>
      <c r="C98" s="20" t="s">
        <v>92</v>
      </c>
      <c r="D98" s="20" t="s">
        <v>85</v>
      </c>
      <c r="E98" s="20" t="s">
        <v>84</v>
      </c>
      <c r="F98" s="20" t="s">
        <v>83</v>
      </c>
      <c r="G98" s="20" t="s">
        <v>78</v>
      </c>
    </row>
    <row r="99" spans="1:7" hidden="1" outlineLevel="1">
      <c r="A99" t="str">
        <f>IF(COUNTIF(One!E$9:Z$9,"3.1.11")&gt;0,One!B$4,"-")</f>
        <v>-</v>
      </c>
      <c r="B99" s="3" t="str">
        <f>IF(A99&lt;&gt;"-",One!AL$10,"-")</f>
        <v>-</v>
      </c>
      <c r="C99" s="10" t="str">
        <f>IF($A99&lt;&gt;"-",One!$AZ$15/One!$AZ$16,"")</f>
        <v/>
      </c>
      <c r="D99" s="10" t="str">
        <f>IF($A99&lt;&gt;"-",One!$AZ$14/One!$AZ$16,"")</f>
        <v/>
      </c>
      <c r="E99" s="10" t="str">
        <f>IF($A99&lt;&gt;"-",One!$AZ$13/One!$AZ$16,"")</f>
        <v/>
      </c>
      <c r="F99" s="10" t="str">
        <f>IF($A99&lt;&gt;"-",One!$AZ$12/One!$AZ$16,"")</f>
        <v/>
      </c>
      <c r="G99" s="10" t="str">
        <f>IF($A99&lt;&gt;"-",One!$AZ$11/One!$AZ$16,"")</f>
        <v/>
      </c>
    </row>
    <row r="100" spans="1:7" hidden="1" outlineLevel="1">
      <c r="A100" t="str">
        <f>IF(COUNTIF(Two!E$9:Z$9,"3.1.11")&gt;0,Two!B$4,"-")</f>
        <v>-</v>
      </c>
      <c r="B100" s="3" t="str">
        <f>IF(A100&lt;&gt;"-",Two!AL$10,"-")</f>
        <v>-</v>
      </c>
      <c r="C100" s="10" t="str">
        <f>IF($A100&lt;&gt;"-",Two!$AZ$15/Two!$AZ$16,"")</f>
        <v/>
      </c>
      <c r="D100" s="10" t="str">
        <f>IF($A100&lt;&gt;"-",Two!$AZ$14/Two!$AZ$16,"")</f>
        <v/>
      </c>
      <c r="E100" s="10" t="str">
        <f>IF($A100&lt;&gt;"-",Two!$AZ$13/Two!$AZ$16,"")</f>
        <v/>
      </c>
      <c r="F100" s="10" t="str">
        <f>IF($A100&lt;&gt;"-",Two!$AZ$12/Two!$AZ$16,"")</f>
        <v/>
      </c>
      <c r="G100" s="10" t="str">
        <f>IF($A100&lt;&gt;"-",Two!$AZ$11/Two!$AZ$16,"")</f>
        <v/>
      </c>
    </row>
    <row r="101" spans="1:7" hidden="1" outlineLevel="1">
      <c r="A101" t="str">
        <f>IF(COUNTIF(Three!E$9:Z$9,"3.1.11")&gt;0,Three!B$4,"-")</f>
        <v>-</v>
      </c>
      <c r="B101" s="3" t="str">
        <f>IF(A101&lt;&gt;"-",Three!AL$10,"-")</f>
        <v>-</v>
      </c>
      <c r="C101" s="10" t="str">
        <f>IF($A101&lt;&gt;"-",Three!$AZ$15/Three!$AZ$16,"")</f>
        <v/>
      </c>
      <c r="D101" s="10" t="str">
        <f>IF($A101&lt;&gt;"-",Three!$AZ$14/Three!$AZ$16,"")</f>
        <v/>
      </c>
      <c r="E101" s="10" t="str">
        <f>IF($A101&lt;&gt;"-",Three!$AZ$13/Three!$AZ$16,"")</f>
        <v/>
      </c>
      <c r="F101" s="10" t="str">
        <f>IF($A101&lt;&gt;"-",Three!$AZ$12/Three!$AZ$16,"")</f>
        <v/>
      </c>
      <c r="G101" s="10" t="str">
        <f>IF($A101&lt;&gt;"-",Three!$AZ$11/Three!$AZ$16,"")</f>
        <v/>
      </c>
    </row>
    <row r="102" spans="1:7" hidden="1" outlineLevel="1">
      <c r="A102" t="str">
        <f>IF(COUNTIF(Four!E$9:Z$9,"3.1.11")&gt;0,Four!B$4,"-")</f>
        <v>-</v>
      </c>
      <c r="B102" s="3" t="str">
        <f>IF(A102&lt;&gt;"-",Four!AL$10,"-")</f>
        <v>-</v>
      </c>
      <c r="C102" s="10" t="str">
        <f>IF($A102&lt;&gt;"-",Four!$AZ$15/Four!$AZ$16,"")</f>
        <v/>
      </c>
      <c r="D102" s="10" t="str">
        <f>IF($A102&lt;&gt;"-",Four!$AZ$14/Four!$AZ$16,"")</f>
        <v/>
      </c>
      <c r="E102" s="10" t="str">
        <f>IF($A102&lt;&gt;"-",Four!$AZ$13/Four!$AZ$16,"")</f>
        <v/>
      </c>
      <c r="F102" s="10" t="str">
        <f>IF($A102&lt;&gt;"-",Four!$AZ$12/Four!$AZ$16,"")</f>
        <v/>
      </c>
      <c r="G102" s="10" t="str">
        <f>IF($A102&lt;&gt;"-",Four!$AZ$11/Four!$AZ$16,"")</f>
        <v/>
      </c>
    </row>
    <row r="103" spans="1:7" collapsed="1"/>
    <row r="104" spans="1:7" hidden="1" outlineLevel="1">
      <c r="A104" s="1" t="str">
        <f>LO!G$12</f>
        <v>3.1.12 Life-long learning</v>
      </c>
      <c r="B104" s="16"/>
    </row>
    <row r="105" spans="1:7" hidden="1" outlineLevel="1"/>
    <row r="106" spans="1:7" hidden="1" outlineLevel="1">
      <c r="A106" s="19" t="s">
        <v>93</v>
      </c>
      <c r="B106" s="20" t="s">
        <v>87</v>
      </c>
      <c r="C106" s="20"/>
      <c r="D106" s="20"/>
      <c r="E106" s="20" t="s">
        <v>91</v>
      </c>
      <c r="F106" s="20"/>
      <c r="G106" s="20"/>
    </row>
    <row r="107" spans="1:7" hidden="1" outlineLevel="1">
      <c r="A107" s="19"/>
      <c r="B107" s="20"/>
      <c r="C107" s="20" t="s">
        <v>92</v>
      </c>
      <c r="D107" s="20" t="s">
        <v>85</v>
      </c>
      <c r="E107" s="20" t="s">
        <v>84</v>
      </c>
      <c r="F107" s="20" t="s">
        <v>83</v>
      </c>
      <c r="G107" s="20" t="s">
        <v>78</v>
      </c>
    </row>
    <row r="108" spans="1:7" hidden="1" outlineLevel="1">
      <c r="A108" t="str">
        <f>IF(COUNTIF(One!E$9:Z$9,"3.1.12")&gt;0,One!B$4,"-")</f>
        <v>-</v>
      </c>
      <c r="B108" s="3" t="str">
        <f>IF(A108&lt;&gt;"-",One!AM$10,"-")</f>
        <v>-</v>
      </c>
      <c r="C108" s="10" t="str">
        <f>IF($A108&lt;&gt;"-",One!$BA$15/One!$BA$16,"")</f>
        <v/>
      </c>
      <c r="D108" s="10" t="str">
        <f>IF($A108&lt;&gt;"-",One!$BA$14/One!$BA$16,"")</f>
        <v/>
      </c>
      <c r="E108" s="10" t="str">
        <f>IF($A108&lt;&gt;"-",One!$BA$13/One!$BA$16,"")</f>
        <v/>
      </c>
      <c r="F108" s="10" t="str">
        <f>IF($A108&lt;&gt;"-",One!$BA$12/One!$BA$16,"")</f>
        <v/>
      </c>
      <c r="G108" s="10" t="str">
        <f>IF($A108&lt;&gt;"-",One!$BA$11/One!$BA$16,"")</f>
        <v/>
      </c>
    </row>
    <row r="109" spans="1:7" hidden="1" outlineLevel="1">
      <c r="A109" t="str">
        <f>IF(COUNTIF(Two!E$9:Z$9,"3.1.12")&gt;0,Two!B$4,"-")</f>
        <v>-</v>
      </c>
      <c r="B109" s="3" t="str">
        <f>IF(A109&lt;&gt;"-",Two!AM$10,"-")</f>
        <v>-</v>
      </c>
      <c r="C109" s="10" t="str">
        <f>IF($A109&lt;&gt;"-",Two!$BA$15/Two!$BA$16,"")</f>
        <v/>
      </c>
      <c r="D109" s="10" t="str">
        <f>IF($A109&lt;&gt;"-",Two!$BA$14/Two!$BA$16,"")</f>
        <v/>
      </c>
      <c r="E109" s="10" t="str">
        <f>IF($A109&lt;&gt;"-",Two!$BA$13/Two!$BA$16,"")</f>
        <v/>
      </c>
      <c r="F109" s="10" t="str">
        <f>IF($A109&lt;&gt;"-",Two!$BA$12/Two!$BA$16,"")</f>
        <v/>
      </c>
      <c r="G109" s="10" t="str">
        <f>IF($A109&lt;&gt;"-",Two!$BA$11/Two!$BA$16,"")</f>
        <v/>
      </c>
    </row>
    <row r="110" spans="1:7" hidden="1" outlineLevel="1">
      <c r="A110" t="str">
        <f>IF(COUNTIF(Three!E$9:Z$9,"3.1.12")&gt;0,Three!B$4,"-")</f>
        <v>-</v>
      </c>
      <c r="B110" s="3" t="str">
        <f>IF(A110&lt;&gt;"-",Three!AM$10,"-")</f>
        <v>-</v>
      </c>
      <c r="C110" s="10" t="str">
        <f>IF($A110&lt;&gt;"-",Three!$BA$15/Three!$BA$16,"")</f>
        <v/>
      </c>
      <c r="D110" s="10" t="str">
        <f>IF($A110&lt;&gt;"-",Three!$BA$14/Three!$BA$16,"")</f>
        <v/>
      </c>
      <c r="E110" s="10" t="str">
        <f>IF($A110&lt;&gt;"-",Three!$BA$13/Three!$BA$16,"")</f>
        <v/>
      </c>
      <c r="F110" s="10" t="str">
        <f>IF($A110&lt;&gt;"-",Three!$BA$12/Three!$BA$16,"")</f>
        <v/>
      </c>
      <c r="G110" s="10" t="str">
        <f>IF($A110&lt;&gt;"-",Three!$BA$11/Three!$BA$16,"")</f>
        <v/>
      </c>
    </row>
    <row r="111" spans="1:7" hidden="1" outlineLevel="1">
      <c r="A111" t="str">
        <f>IF(COUNTIF(Four!E$9:Z$9,"3.1.12")&gt;0,Four!B$4,"-")</f>
        <v>-</v>
      </c>
      <c r="B111" s="3" t="str">
        <f>IF(A111&lt;&gt;"-",Four!AM$10,"-")</f>
        <v>-</v>
      </c>
      <c r="C111" s="10" t="str">
        <f>IF($A111&lt;&gt;"-",Four!$BA$15/Four!$BA$16,"")</f>
        <v/>
      </c>
      <c r="D111" s="10" t="str">
        <f>IF($A111&lt;&gt;"-",Four!$BA$14/Four!$BA$16,"")</f>
        <v/>
      </c>
      <c r="E111" s="10" t="str">
        <f>IF($A111&lt;&gt;"-",Four!$BA$13/Four!$BA$16,"")</f>
        <v/>
      </c>
      <c r="F111" s="10" t="str">
        <f>IF($A111&lt;&gt;"-",Four!$BA$12/Four!$BA$16,"")</f>
        <v/>
      </c>
      <c r="G111" s="10" t="str">
        <f>IF($A111&lt;&gt;"-",Four!$BA$11/Four!$BA$16,"")</f>
        <v/>
      </c>
    </row>
    <row r="112" spans="1:7" collapsed="1"/>
  </sheetData>
  <pageMargins left="0.75000000000000011" right="0.75000000000000011" top="1" bottom="1" header="0.5" footer="0.5"/>
  <pageSetup scale="87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</vt:lpstr>
      <vt:lpstr>Grades</vt:lpstr>
      <vt:lpstr>One</vt:lpstr>
      <vt:lpstr>Two</vt:lpstr>
      <vt:lpstr>Three</vt:lpstr>
      <vt:lpstr>Four</vt:lpstr>
      <vt:lpstr>PL</vt:lpstr>
      <vt:lpstr>LO Summary</vt:lpstr>
      <vt:lpstr>GA Summary</vt:lpstr>
    </vt:vector>
  </TitlesOfParts>
  <Company>University of Calgary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Brennan</dc:creator>
  <cp:lastModifiedBy>Bob Brennan</cp:lastModifiedBy>
  <cp:lastPrinted>2016-06-14T23:11:08Z</cp:lastPrinted>
  <dcterms:created xsi:type="dcterms:W3CDTF">2016-06-11T15:28:57Z</dcterms:created>
  <dcterms:modified xsi:type="dcterms:W3CDTF">2016-06-22T19:43:14Z</dcterms:modified>
</cp:coreProperties>
</file>